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Ex1.xml" ContentType="application/vnd.ms-office.chartex+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Ex2.xml" ContentType="application/vnd.ms-office.chartex+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6.xml" ContentType="application/vnd.openxmlformats-officedocument.drawingml.chart+xml"/>
  <Override PartName="/xl/pivotTables/pivotTable2.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7.xml" ContentType="application/vnd.openxmlformats-officedocument.spreadsheetml.pivotTable+xml"/>
  <Override PartName="/xl/drawings/drawing11.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8.xml" ContentType="application/vnd.openxmlformats-officedocument.spreadsheetml.pivotTable+xml"/>
  <Override PartName="/xl/drawings/drawing12.xml" ContentType="application/vnd.openxmlformats-officedocument.drawing+xml"/>
  <Override PartName="/xl/slicers/slicer4.xml" ContentType="application/vnd.ms-excel.slicer+xml"/>
  <Override PartName="/xl/charts/chart23.xml" ContentType="application/vnd.openxmlformats-officedocument.drawingml.chart+xml"/>
  <Override PartName="/xl/pivotTables/pivotTable9.xml" ContentType="application/vnd.openxmlformats-officedocument.spreadsheetml.pivotTable+xml"/>
  <Override PartName="/xl/drawings/drawing13.xml" ContentType="application/vnd.openxmlformats-officedocument.drawing+xml"/>
  <Override PartName="/xl/slicers/slicer5.xml" ContentType="application/vnd.ms-excel.slicer+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0.xml" ContentType="application/vnd.openxmlformats-officedocument.spreadsheetml.pivotTable+xml"/>
  <Override PartName="/xl/drawings/drawing14.xml" ContentType="application/vnd.openxmlformats-officedocument.drawing+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5.xml" ContentType="application/vnd.openxmlformats-officedocument.drawing+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1.xml" ContentType="application/vnd.openxmlformats-officedocument.spreadsheetml.pivotTable+xml"/>
  <Override PartName="/xl/drawings/drawing16.xml" ContentType="application/vnd.openxmlformats-officedocument.drawing+xml"/>
  <Override PartName="/xl/slicers/slicer6.xml" ContentType="application/vnd.ms-excel.slicer+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12.xml" ContentType="application/vnd.openxmlformats-officedocument.spreadsheetml.pivotTable+xml"/>
  <Override PartName="/xl/drawings/drawing17.xml" ContentType="application/vnd.openxmlformats-officedocument.drawing+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3.xml" ContentType="application/vnd.openxmlformats-officedocument.spreadsheetml.pivotTable+xml"/>
  <Override PartName="/xl/drawings/drawing18.xml" ContentType="application/vnd.openxmlformats-officedocument.drawing+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9CE426A1-1258-4163-A14E-29F71E020A2F}" xr6:coauthVersionLast="47" xr6:coauthVersionMax="47" xr10:uidLastSave="{00000000-0000-0000-0000-000000000000}"/>
  <bookViews>
    <workbookView xWindow="-120" yWindow="-120" windowWidth="20730" windowHeight="11040" firstSheet="1" activeTab="3" xr2:uid="{00000000-000D-0000-FFFF-FFFF00000000}"/>
  </bookViews>
  <sheets>
    <sheet name="boston housing" sheetId="1" r:id="rId1"/>
    <sheet name="Sheet1" sheetId="2" r:id="rId2"/>
    <sheet name="Questions" sheetId="3" r:id="rId3"/>
    <sheet name="Dashboard" sheetId="22" r:id="rId4"/>
    <sheet name="Q 1" sheetId="4" r:id="rId5"/>
    <sheet name="Q 2" sheetId="5" r:id="rId6"/>
    <sheet name="Q 3" sheetId="6" r:id="rId7"/>
    <sheet name="Q 4" sheetId="8" r:id="rId8"/>
    <sheet name="Q 5" sheetId="9" r:id="rId9"/>
    <sheet name="Q 6" sheetId="21" r:id="rId10"/>
    <sheet name="Q 7" sheetId="11" r:id="rId11"/>
    <sheet name="Q 8" sheetId="12" r:id="rId12"/>
    <sheet name="Q 9" sheetId="13" r:id="rId13"/>
    <sheet name="Q 10" sheetId="14" r:id="rId14"/>
    <sheet name="Q 11" sheetId="15" r:id="rId15"/>
    <sheet name="Q 12" sheetId="16" r:id="rId16"/>
    <sheet name="Q 13" sheetId="17" r:id="rId17"/>
    <sheet name="Q14" sheetId="18" r:id="rId18"/>
    <sheet name="Q15" sheetId="27" r:id="rId19"/>
    <sheet name="Q16" sheetId="23" r:id="rId20"/>
  </sheets>
  <externalReferences>
    <externalReference r:id="rId21"/>
  </externalReferences>
  <definedNames>
    <definedName name="_xlchart.v1.0" hidden="1">'Q 2'!$B$2</definedName>
    <definedName name="_xlchart.v1.1" hidden="1">'Q 2'!$B$3:$B$508</definedName>
    <definedName name="_xlchart.v1.2" hidden="1">'Q 2'!$B$2</definedName>
    <definedName name="_xlchart.v1.3" hidden="1">'Q 2'!$B$3:$B$508</definedName>
    <definedName name="_xlcn.WorksheetConnection_bostonhouse1.xlsxTable11" hidden="1">Table1[]</definedName>
    <definedName name="Slicer_CHAS">#N/A</definedName>
    <definedName name="Slicer_CHAS1">#N/A</definedName>
    <definedName name="Slicer_CHAS2">#N/A</definedName>
    <definedName name="Slicer_PTRATIO">#N/A</definedName>
    <definedName name="Slicer_RAD">#N/A</definedName>
    <definedName name="Slicer_RAD1">#N/A</definedName>
  </definedNames>
  <calcPr calcId="191029"/>
  <pivotCaches>
    <pivotCache cacheId="0" r:id="rId22"/>
    <pivotCache cacheId="1" r:id="rId23"/>
  </pivotCaches>
  <extLst>
    <ext xmlns:x14="http://schemas.microsoft.com/office/spreadsheetml/2009/9/main" uri="{BBE1A952-AA13-448e-AADC-164F8A28A991}">
      <x14:slicerCaches>
        <x14:slicerCache r:id="rId24"/>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oston house 1.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 i="1" l="1"/>
  <c r="T2" i="1" s="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S18" i="1"/>
  <c r="S34" i="1"/>
  <c r="S50" i="1"/>
  <c r="S66" i="1"/>
  <c r="S82" i="1"/>
  <c r="S98" i="1"/>
  <c r="S114" i="1"/>
  <c r="S130" i="1"/>
  <c r="S141" i="1"/>
  <c r="S161" i="1"/>
  <c r="S162" i="1"/>
  <c r="S173" i="1"/>
  <c r="S193" i="1"/>
  <c r="S194" i="1"/>
  <c r="S205" i="1"/>
  <c r="S225" i="1"/>
  <c r="S226" i="1"/>
  <c r="S237" i="1"/>
  <c r="S257" i="1"/>
  <c r="S258" i="1"/>
  <c r="S269" i="1"/>
  <c r="S277" i="1"/>
  <c r="S290" i="1"/>
  <c r="S298" i="1"/>
  <c r="S305" i="1"/>
  <c r="S326" i="1"/>
  <c r="S333" i="1"/>
  <c r="S341" i="1"/>
  <c r="S346" i="1"/>
  <c r="S357" i="1"/>
  <c r="S362" i="1"/>
  <c r="S373" i="1"/>
  <c r="S378" i="1"/>
  <c r="S389" i="1"/>
  <c r="S394" i="1"/>
  <c r="S405" i="1"/>
  <c r="S410" i="1"/>
  <c r="S421" i="1"/>
  <c r="S426" i="1"/>
  <c r="S437" i="1"/>
  <c r="S442" i="1"/>
  <c r="S453" i="1"/>
  <c r="S458" i="1"/>
  <c r="S462" i="1"/>
  <c r="S466" i="1"/>
  <c r="S470" i="1"/>
  <c r="S474" i="1"/>
  <c r="S478" i="1"/>
  <c r="S482" i="1"/>
  <c r="S486" i="1"/>
  <c r="S490" i="1"/>
  <c r="S494" i="1"/>
  <c r="S498" i="1"/>
  <c r="S502" i="1"/>
  <c r="S506" i="1"/>
  <c r="R2" i="1"/>
  <c r="R3" i="1"/>
  <c r="S3" i="1" s="1"/>
  <c r="R4" i="1"/>
  <c r="S4" i="1" s="1"/>
  <c r="R5" i="1"/>
  <c r="S5" i="1" s="1"/>
  <c r="R6" i="1"/>
  <c r="S6" i="1" s="1"/>
  <c r="R7" i="1"/>
  <c r="S7" i="1" s="1"/>
  <c r="R8" i="1"/>
  <c r="S8" i="1" s="1"/>
  <c r="R9" i="1"/>
  <c r="S9" i="1" s="1"/>
  <c r="R10" i="1"/>
  <c r="S10" i="1" s="1"/>
  <c r="R11" i="1"/>
  <c r="S11" i="1" s="1"/>
  <c r="R12" i="1"/>
  <c r="S12" i="1" s="1"/>
  <c r="R13" i="1"/>
  <c r="S13" i="1" s="1"/>
  <c r="R14" i="1"/>
  <c r="S14" i="1" s="1"/>
  <c r="R15" i="1"/>
  <c r="S15" i="1" s="1"/>
  <c r="R16" i="1"/>
  <c r="S16" i="1" s="1"/>
  <c r="R17" i="1"/>
  <c r="S17" i="1" s="1"/>
  <c r="R18" i="1"/>
  <c r="R19" i="1"/>
  <c r="S19" i="1" s="1"/>
  <c r="R20" i="1"/>
  <c r="S20" i="1" s="1"/>
  <c r="R21" i="1"/>
  <c r="S21" i="1" s="1"/>
  <c r="R22" i="1"/>
  <c r="S22" i="1" s="1"/>
  <c r="R23" i="1"/>
  <c r="S23" i="1" s="1"/>
  <c r="R24" i="1"/>
  <c r="S24" i="1" s="1"/>
  <c r="R25" i="1"/>
  <c r="S25" i="1" s="1"/>
  <c r="R26" i="1"/>
  <c r="S26" i="1" s="1"/>
  <c r="R27" i="1"/>
  <c r="S27" i="1" s="1"/>
  <c r="R28" i="1"/>
  <c r="S28" i="1" s="1"/>
  <c r="R29" i="1"/>
  <c r="S29" i="1" s="1"/>
  <c r="R30" i="1"/>
  <c r="S30" i="1" s="1"/>
  <c r="R31" i="1"/>
  <c r="S31" i="1" s="1"/>
  <c r="R32" i="1"/>
  <c r="S32" i="1" s="1"/>
  <c r="R33" i="1"/>
  <c r="S33" i="1" s="1"/>
  <c r="R34" i="1"/>
  <c r="R35" i="1"/>
  <c r="S35" i="1" s="1"/>
  <c r="R36" i="1"/>
  <c r="S36" i="1" s="1"/>
  <c r="R37" i="1"/>
  <c r="S37" i="1" s="1"/>
  <c r="R38" i="1"/>
  <c r="S38" i="1" s="1"/>
  <c r="R39" i="1"/>
  <c r="S39" i="1" s="1"/>
  <c r="R40" i="1"/>
  <c r="S40" i="1" s="1"/>
  <c r="R41" i="1"/>
  <c r="S41" i="1" s="1"/>
  <c r="R42" i="1"/>
  <c r="S42" i="1" s="1"/>
  <c r="R43" i="1"/>
  <c r="S43" i="1" s="1"/>
  <c r="R44" i="1"/>
  <c r="S44" i="1" s="1"/>
  <c r="R45" i="1"/>
  <c r="S45" i="1" s="1"/>
  <c r="R46" i="1"/>
  <c r="S46" i="1" s="1"/>
  <c r="R47" i="1"/>
  <c r="S47" i="1" s="1"/>
  <c r="R48" i="1"/>
  <c r="S48" i="1" s="1"/>
  <c r="R49" i="1"/>
  <c r="S49" i="1" s="1"/>
  <c r="R50" i="1"/>
  <c r="R51" i="1"/>
  <c r="S51" i="1" s="1"/>
  <c r="R52" i="1"/>
  <c r="S52" i="1" s="1"/>
  <c r="R53" i="1"/>
  <c r="S53" i="1" s="1"/>
  <c r="R54" i="1"/>
  <c r="S54" i="1" s="1"/>
  <c r="R55" i="1"/>
  <c r="S55" i="1" s="1"/>
  <c r="R56" i="1"/>
  <c r="S56" i="1" s="1"/>
  <c r="R57" i="1"/>
  <c r="S57" i="1" s="1"/>
  <c r="R58" i="1"/>
  <c r="S58" i="1" s="1"/>
  <c r="R59" i="1"/>
  <c r="S59" i="1" s="1"/>
  <c r="R60" i="1"/>
  <c r="S60" i="1" s="1"/>
  <c r="R61" i="1"/>
  <c r="S61" i="1" s="1"/>
  <c r="R62" i="1"/>
  <c r="S62" i="1" s="1"/>
  <c r="R63" i="1"/>
  <c r="S63" i="1" s="1"/>
  <c r="R64" i="1"/>
  <c r="S64" i="1" s="1"/>
  <c r="R65" i="1"/>
  <c r="S65" i="1" s="1"/>
  <c r="R66" i="1"/>
  <c r="R67" i="1"/>
  <c r="S67" i="1" s="1"/>
  <c r="R68" i="1"/>
  <c r="S68" i="1" s="1"/>
  <c r="R69" i="1"/>
  <c r="S69" i="1" s="1"/>
  <c r="R70" i="1"/>
  <c r="S70" i="1" s="1"/>
  <c r="R71" i="1"/>
  <c r="S71" i="1" s="1"/>
  <c r="R72" i="1"/>
  <c r="S72" i="1" s="1"/>
  <c r="R73" i="1"/>
  <c r="S73" i="1" s="1"/>
  <c r="R74" i="1"/>
  <c r="S74" i="1" s="1"/>
  <c r="R75" i="1"/>
  <c r="S75" i="1" s="1"/>
  <c r="R76" i="1"/>
  <c r="S76" i="1" s="1"/>
  <c r="R77" i="1"/>
  <c r="S77" i="1" s="1"/>
  <c r="R78" i="1"/>
  <c r="S78" i="1" s="1"/>
  <c r="R79" i="1"/>
  <c r="S79" i="1" s="1"/>
  <c r="R80" i="1"/>
  <c r="S80" i="1" s="1"/>
  <c r="R81" i="1"/>
  <c r="S81" i="1" s="1"/>
  <c r="R82" i="1"/>
  <c r="R83" i="1"/>
  <c r="S83" i="1" s="1"/>
  <c r="R84" i="1"/>
  <c r="S84" i="1" s="1"/>
  <c r="R85" i="1"/>
  <c r="S85" i="1" s="1"/>
  <c r="R86" i="1"/>
  <c r="S86" i="1" s="1"/>
  <c r="R87" i="1"/>
  <c r="S87" i="1" s="1"/>
  <c r="R88" i="1"/>
  <c r="S88" i="1" s="1"/>
  <c r="R89" i="1"/>
  <c r="S89" i="1" s="1"/>
  <c r="R90" i="1"/>
  <c r="S90" i="1" s="1"/>
  <c r="R91" i="1"/>
  <c r="S91" i="1" s="1"/>
  <c r="R92" i="1"/>
  <c r="S92" i="1" s="1"/>
  <c r="R93" i="1"/>
  <c r="S93" i="1" s="1"/>
  <c r="R94" i="1"/>
  <c r="S94" i="1" s="1"/>
  <c r="R95" i="1"/>
  <c r="S95" i="1" s="1"/>
  <c r="R96" i="1"/>
  <c r="S96" i="1" s="1"/>
  <c r="R97" i="1"/>
  <c r="S97" i="1" s="1"/>
  <c r="R98" i="1"/>
  <c r="R99" i="1"/>
  <c r="S99" i="1" s="1"/>
  <c r="R100" i="1"/>
  <c r="S100" i="1" s="1"/>
  <c r="R101" i="1"/>
  <c r="S101" i="1" s="1"/>
  <c r="R102" i="1"/>
  <c r="S102" i="1" s="1"/>
  <c r="R103" i="1"/>
  <c r="S103" i="1" s="1"/>
  <c r="R104" i="1"/>
  <c r="S104" i="1" s="1"/>
  <c r="R105" i="1"/>
  <c r="S105" i="1" s="1"/>
  <c r="R106" i="1"/>
  <c r="S106" i="1" s="1"/>
  <c r="R107" i="1"/>
  <c r="S107" i="1" s="1"/>
  <c r="R108" i="1"/>
  <c r="S108" i="1" s="1"/>
  <c r="R109" i="1"/>
  <c r="S109" i="1" s="1"/>
  <c r="R110" i="1"/>
  <c r="S110" i="1" s="1"/>
  <c r="R111" i="1"/>
  <c r="S111" i="1" s="1"/>
  <c r="R112" i="1"/>
  <c r="S112" i="1" s="1"/>
  <c r="R113" i="1"/>
  <c r="S113" i="1" s="1"/>
  <c r="R114" i="1"/>
  <c r="R115" i="1"/>
  <c r="S115" i="1" s="1"/>
  <c r="R116" i="1"/>
  <c r="S116" i="1" s="1"/>
  <c r="R117" i="1"/>
  <c r="S117" i="1" s="1"/>
  <c r="R118" i="1"/>
  <c r="S118" i="1" s="1"/>
  <c r="R119" i="1"/>
  <c r="S119" i="1" s="1"/>
  <c r="R120" i="1"/>
  <c r="S120" i="1" s="1"/>
  <c r="R121" i="1"/>
  <c r="S121" i="1" s="1"/>
  <c r="R122" i="1"/>
  <c r="S122" i="1" s="1"/>
  <c r="R123" i="1"/>
  <c r="S123" i="1" s="1"/>
  <c r="R124" i="1"/>
  <c r="S124" i="1" s="1"/>
  <c r="R125" i="1"/>
  <c r="S125" i="1" s="1"/>
  <c r="R126" i="1"/>
  <c r="S126" i="1" s="1"/>
  <c r="R127" i="1"/>
  <c r="S127" i="1" s="1"/>
  <c r="R128" i="1"/>
  <c r="S128" i="1" s="1"/>
  <c r="R129" i="1"/>
  <c r="S129" i="1" s="1"/>
  <c r="R130" i="1"/>
  <c r="R131" i="1"/>
  <c r="S131" i="1" s="1"/>
  <c r="R132" i="1"/>
  <c r="S132" i="1" s="1"/>
  <c r="R133" i="1"/>
  <c r="S133" i="1" s="1"/>
  <c r="R134" i="1"/>
  <c r="S134" i="1" s="1"/>
  <c r="R135" i="1"/>
  <c r="S135" i="1" s="1"/>
  <c r="R136" i="1"/>
  <c r="S136" i="1" s="1"/>
  <c r="R137" i="1"/>
  <c r="S137" i="1" s="1"/>
  <c r="R138" i="1"/>
  <c r="S138" i="1" s="1"/>
  <c r="R139" i="1"/>
  <c r="S139" i="1" s="1"/>
  <c r="R140" i="1"/>
  <c r="S140" i="1" s="1"/>
  <c r="R141" i="1"/>
  <c r="R142" i="1"/>
  <c r="S142" i="1" s="1"/>
  <c r="R143" i="1"/>
  <c r="S143" i="1" s="1"/>
  <c r="R144" i="1"/>
  <c r="S144" i="1" s="1"/>
  <c r="R145" i="1"/>
  <c r="S145" i="1" s="1"/>
  <c r="R146" i="1"/>
  <c r="S146" i="1" s="1"/>
  <c r="R147" i="1"/>
  <c r="S147" i="1" s="1"/>
  <c r="R148" i="1"/>
  <c r="S148" i="1" s="1"/>
  <c r="R149" i="1"/>
  <c r="S149" i="1" s="1"/>
  <c r="R150" i="1"/>
  <c r="S150" i="1" s="1"/>
  <c r="R151" i="1"/>
  <c r="S151" i="1" s="1"/>
  <c r="R152" i="1"/>
  <c r="S152" i="1" s="1"/>
  <c r="R153" i="1"/>
  <c r="S153" i="1" s="1"/>
  <c r="R154" i="1"/>
  <c r="S154" i="1" s="1"/>
  <c r="R155" i="1"/>
  <c r="S155" i="1" s="1"/>
  <c r="R156" i="1"/>
  <c r="S156" i="1" s="1"/>
  <c r="R157" i="1"/>
  <c r="S157" i="1" s="1"/>
  <c r="R158" i="1"/>
  <c r="S158" i="1" s="1"/>
  <c r="R159" i="1"/>
  <c r="S159" i="1" s="1"/>
  <c r="R160" i="1"/>
  <c r="S160" i="1" s="1"/>
  <c r="R161" i="1"/>
  <c r="R162" i="1"/>
  <c r="R163" i="1"/>
  <c r="S163" i="1" s="1"/>
  <c r="R164" i="1"/>
  <c r="S164" i="1" s="1"/>
  <c r="R165" i="1"/>
  <c r="S165" i="1" s="1"/>
  <c r="R166" i="1"/>
  <c r="S166" i="1" s="1"/>
  <c r="R167" i="1"/>
  <c r="S167" i="1" s="1"/>
  <c r="R168" i="1"/>
  <c r="S168" i="1" s="1"/>
  <c r="R169" i="1"/>
  <c r="S169" i="1" s="1"/>
  <c r="R170" i="1"/>
  <c r="S170" i="1" s="1"/>
  <c r="R171" i="1"/>
  <c r="S171" i="1" s="1"/>
  <c r="R172" i="1"/>
  <c r="S172" i="1" s="1"/>
  <c r="R173" i="1"/>
  <c r="R174" i="1"/>
  <c r="S174" i="1" s="1"/>
  <c r="R175" i="1"/>
  <c r="S175" i="1" s="1"/>
  <c r="R176" i="1"/>
  <c r="S176" i="1" s="1"/>
  <c r="R177" i="1"/>
  <c r="S177" i="1" s="1"/>
  <c r="R178" i="1"/>
  <c r="S178" i="1" s="1"/>
  <c r="R179" i="1"/>
  <c r="S179" i="1" s="1"/>
  <c r="R180" i="1"/>
  <c r="S180" i="1" s="1"/>
  <c r="R181" i="1"/>
  <c r="S181" i="1" s="1"/>
  <c r="R182" i="1"/>
  <c r="S182" i="1" s="1"/>
  <c r="R183" i="1"/>
  <c r="S183" i="1" s="1"/>
  <c r="R184" i="1"/>
  <c r="S184" i="1" s="1"/>
  <c r="R185" i="1"/>
  <c r="S185" i="1" s="1"/>
  <c r="R186" i="1"/>
  <c r="S186" i="1" s="1"/>
  <c r="R187" i="1"/>
  <c r="S187" i="1" s="1"/>
  <c r="R188" i="1"/>
  <c r="S188" i="1" s="1"/>
  <c r="R189" i="1"/>
  <c r="S189" i="1" s="1"/>
  <c r="R190" i="1"/>
  <c r="S190" i="1" s="1"/>
  <c r="R191" i="1"/>
  <c r="S191" i="1" s="1"/>
  <c r="R192" i="1"/>
  <c r="S192" i="1" s="1"/>
  <c r="R193" i="1"/>
  <c r="R194" i="1"/>
  <c r="R195" i="1"/>
  <c r="S195" i="1" s="1"/>
  <c r="R196" i="1"/>
  <c r="S196" i="1" s="1"/>
  <c r="R197" i="1"/>
  <c r="S197" i="1" s="1"/>
  <c r="R198" i="1"/>
  <c r="S198" i="1" s="1"/>
  <c r="R199" i="1"/>
  <c r="S199" i="1" s="1"/>
  <c r="R200" i="1"/>
  <c r="S200" i="1" s="1"/>
  <c r="R201" i="1"/>
  <c r="S201" i="1" s="1"/>
  <c r="R202" i="1"/>
  <c r="S202" i="1" s="1"/>
  <c r="R203" i="1"/>
  <c r="S203" i="1" s="1"/>
  <c r="R204" i="1"/>
  <c r="S204" i="1" s="1"/>
  <c r="R205" i="1"/>
  <c r="R206" i="1"/>
  <c r="S206" i="1" s="1"/>
  <c r="R207" i="1"/>
  <c r="S207" i="1" s="1"/>
  <c r="R208" i="1"/>
  <c r="S208" i="1" s="1"/>
  <c r="R209" i="1"/>
  <c r="S209" i="1" s="1"/>
  <c r="R210" i="1"/>
  <c r="S210" i="1" s="1"/>
  <c r="R211" i="1"/>
  <c r="S211" i="1" s="1"/>
  <c r="R212" i="1"/>
  <c r="S212" i="1" s="1"/>
  <c r="R213" i="1"/>
  <c r="S213" i="1" s="1"/>
  <c r="R214" i="1"/>
  <c r="S214" i="1" s="1"/>
  <c r="R215" i="1"/>
  <c r="S215" i="1" s="1"/>
  <c r="R216" i="1"/>
  <c r="S216" i="1" s="1"/>
  <c r="R217" i="1"/>
  <c r="S217" i="1" s="1"/>
  <c r="R218" i="1"/>
  <c r="S218" i="1" s="1"/>
  <c r="R219" i="1"/>
  <c r="S219" i="1" s="1"/>
  <c r="R220" i="1"/>
  <c r="S220" i="1" s="1"/>
  <c r="R221" i="1"/>
  <c r="S221" i="1" s="1"/>
  <c r="R222" i="1"/>
  <c r="S222" i="1" s="1"/>
  <c r="R223" i="1"/>
  <c r="S223" i="1" s="1"/>
  <c r="R224" i="1"/>
  <c r="S224" i="1" s="1"/>
  <c r="R225" i="1"/>
  <c r="R226" i="1"/>
  <c r="R227" i="1"/>
  <c r="S227" i="1" s="1"/>
  <c r="R228" i="1"/>
  <c r="S228" i="1" s="1"/>
  <c r="R229" i="1"/>
  <c r="S229" i="1" s="1"/>
  <c r="R230" i="1"/>
  <c r="S230" i="1" s="1"/>
  <c r="R231" i="1"/>
  <c r="S231" i="1" s="1"/>
  <c r="R232" i="1"/>
  <c r="S232" i="1" s="1"/>
  <c r="R233" i="1"/>
  <c r="S233" i="1" s="1"/>
  <c r="R234" i="1"/>
  <c r="S234" i="1" s="1"/>
  <c r="R235" i="1"/>
  <c r="S235" i="1" s="1"/>
  <c r="R236" i="1"/>
  <c r="S236" i="1" s="1"/>
  <c r="R237" i="1"/>
  <c r="R238" i="1"/>
  <c r="S238" i="1" s="1"/>
  <c r="R239" i="1"/>
  <c r="S239" i="1" s="1"/>
  <c r="R240" i="1"/>
  <c r="S240" i="1" s="1"/>
  <c r="R241" i="1"/>
  <c r="S241" i="1" s="1"/>
  <c r="R242" i="1"/>
  <c r="S242" i="1" s="1"/>
  <c r="R243" i="1"/>
  <c r="S243" i="1" s="1"/>
  <c r="R244" i="1"/>
  <c r="S244" i="1" s="1"/>
  <c r="R245" i="1"/>
  <c r="S245" i="1" s="1"/>
  <c r="R246" i="1"/>
  <c r="S246" i="1" s="1"/>
  <c r="R247" i="1"/>
  <c r="S247" i="1" s="1"/>
  <c r="R248" i="1"/>
  <c r="S248" i="1" s="1"/>
  <c r="R249" i="1"/>
  <c r="S249" i="1" s="1"/>
  <c r="R250" i="1"/>
  <c r="S250" i="1" s="1"/>
  <c r="R251" i="1"/>
  <c r="S251" i="1" s="1"/>
  <c r="R252" i="1"/>
  <c r="S252" i="1" s="1"/>
  <c r="R253" i="1"/>
  <c r="S253" i="1" s="1"/>
  <c r="R254" i="1"/>
  <c r="S254" i="1" s="1"/>
  <c r="R255" i="1"/>
  <c r="S255" i="1" s="1"/>
  <c r="R256" i="1"/>
  <c r="S256" i="1" s="1"/>
  <c r="R257" i="1"/>
  <c r="R258" i="1"/>
  <c r="R259" i="1"/>
  <c r="S259" i="1" s="1"/>
  <c r="R260" i="1"/>
  <c r="S260" i="1" s="1"/>
  <c r="R261" i="1"/>
  <c r="S261" i="1" s="1"/>
  <c r="R262" i="1"/>
  <c r="S262" i="1" s="1"/>
  <c r="R263" i="1"/>
  <c r="S263" i="1" s="1"/>
  <c r="R264" i="1"/>
  <c r="S264" i="1" s="1"/>
  <c r="R265" i="1"/>
  <c r="S265" i="1" s="1"/>
  <c r="R266" i="1"/>
  <c r="S266" i="1" s="1"/>
  <c r="R267" i="1"/>
  <c r="S267" i="1" s="1"/>
  <c r="R268" i="1"/>
  <c r="S268" i="1" s="1"/>
  <c r="R269" i="1"/>
  <c r="R270" i="1"/>
  <c r="S270" i="1" s="1"/>
  <c r="R271" i="1"/>
  <c r="S271" i="1" s="1"/>
  <c r="R272" i="1"/>
  <c r="S272" i="1" s="1"/>
  <c r="R273" i="1"/>
  <c r="S273" i="1" s="1"/>
  <c r="R274" i="1"/>
  <c r="S274" i="1" s="1"/>
  <c r="R275" i="1"/>
  <c r="S275" i="1" s="1"/>
  <c r="R276" i="1"/>
  <c r="S276" i="1" s="1"/>
  <c r="R277" i="1"/>
  <c r="R278" i="1"/>
  <c r="S278" i="1" s="1"/>
  <c r="R279" i="1"/>
  <c r="S279" i="1" s="1"/>
  <c r="R280" i="1"/>
  <c r="S280" i="1" s="1"/>
  <c r="R281" i="1"/>
  <c r="S281" i="1" s="1"/>
  <c r="R282" i="1"/>
  <c r="S282" i="1" s="1"/>
  <c r="R283" i="1"/>
  <c r="S283" i="1" s="1"/>
  <c r="R284" i="1"/>
  <c r="S284" i="1" s="1"/>
  <c r="R285" i="1"/>
  <c r="S285" i="1" s="1"/>
  <c r="R286" i="1"/>
  <c r="S286" i="1" s="1"/>
  <c r="R287" i="1"/>
  <c r="S287" i="1" s="1"/>
  <c r="R288" i="1"/>
  <c r="S288" i="1" s="1"/>
  <c r="R289" i="1"/>
  <c r="S289" i="1" s="1"/>
  <c r="R290" i="1"/>
  <c r="R291" i="1"/>
  <c r="S291" i="1" s="1"/>
  <c r="R292" i="1"/>
  <c r="S292" i="1" s="1"/>
  <c r="R293" i="1"/>
  <c r="S293" i="1" s="1"/>
  <c r="R294" i="1"/>
  <c r="S294" i="1" s="1"/>
  <c r="R295" i="1"/>
  <c r="S295" i="1" s="1"/>
  <c r="R296" i="1"/>
  <c r="S296" i="1" s="1"/>
  <c r="R297" i="1"/>
  <c r="S297" i="1" s="1"/>
  <c r="R298" i="1"/>
  <c r="R299" i="1"/>
  <c r="S299" i="1" s="1"/>
  <c r="R300" i="1"/>
  <c r="S300" i="1" s="1"/>
  <c r="R301" i="1"/>
  <c r="S301" i="1" s="1"/>
  <c r="R302" i="1"/>
  <c r="S302" i="1" s="1"/>
  <c r="R303" i="1"/>
  <c r="S303" i="1" s="1"/>
  <c r="R304" i="1"/>
  <c r="S304" i="1" s="1"/>
  <c r="R305" i="1"/>
  <c r="R306" i="1"/>
  <c r="S306" i="1" s="1"/>
  <c r="R307" i="1"/>
  <c r="S307" i="1" s="1"/>
  <c r="R308" i="1"/>
  <c r="S308" i="1" s="1"/>
  <c r="R309" i="1"/>
  <c r="S309" i="1" s="1"/>
  <c r="R310" i="1"/>
  <c r="S310" i="1" s="1"/>
  <c r="R311" i="1"/>
  <c r="S311" i="1" s="1"/>
  <c r="R312" i="1"/>
  <c r="S312" i="1" s="1"/>
  <c r="R313" i="1"/>
  <c r="S313" i="1" s="1"/>
  <c r="R314" i="1"/>
  <c r="S314" i="1" s="1"/>
  <c r="R315" i="1"/>
  <c r="S315" i="1" s="1"/>
  <c r="R316" i="1"/>
  <c r="S316" i="1" s="1"/>
  <c r="R317" i="1"/>
  <c r="S317" i="1" s="1"/>
  <c r="R318" i="1"/>
  <c r="S318" i="1" s="1"/>
  <c r="R319" i="1"/>
  <c r="S319" i="1" s="1"/>
  <c r="R320" i="1"/>
  <c r="S320" i="1" s="1"/>
  <c r="R321" i="1"/>
  <c r="S321" i="1" s="1"/>
  <c r="R322" i="1"/>
  <c r="S322" i="1" s="1"/>
  <c r="R323" i="1"/>
  <c r="S323" i="1" s="1"/>
  <c r="R324" i="1"/>
  <c r="S324" i="1" s="1"/>
  <c r="R325" i="1"/>
  <c r="S325" i="1" s="1"/>
  <c r="R326" i="1"/>
  <c r="R327" i="1"/>
  <c r="S327" i="1" s="1"/>
  <c r="R328" i="1"/>
  <c r="S328" i="1" s="1"/>
  <c r="R329" i="1"/>
  <c r="S329" i="1" s="1"/>
  <c r="R330" i="1"/>
  <c r="S330" i="1" s="1"/>
  <c r="R331" i="1"/>
  <c r="S331" i="1" s="1"/>
  <c r="R332" i="1"/>
  <c r="S332" i="1" s="1"/>
  <c r="R333" i="1"/>
  <c r="R334" i="1"/>
  <c r="S334" i="1" s="1"/>
  <c r="R335" i="1"/>
  <c r="S335" i="1" s="1"/>
  <c r="R336" i="1"/>
  <c r="S336" i="1" s="1"/>
  <c r="R337" i="1"/>
  <c r="S337" i="1" s="1"/>
  <c r="R338" i="1"/>
  <c r="S338" i="1" s="1"/>
  <c r="R339" i="1"/>
  <c r="S339" i="1" s="1"/>
  <c r="R340" i="1"/>
  <c r="S340" i="1" s="1"/>
  <c r="R341" i="1"/>
  <c r="R342" i="1"/>
  <c r="S342" i="1" s="1"/>
  <c r="R343" i="1"/>
  <c r="S343" i="1" s="1"/>
  <c r="R344" i="1"/>
  <c r="S344" i="1" s="1"/>
  <c r="R345" i="1"/>
  <c r="S345" i="1" s="1"/>
  <c r="R346" i="1"/>
  <c r="R347" i="1"/>
  <c r="S347" i="1" s="1"/>
  <c r="R348" i="1"/>
  <c r="S348" i="1" s="1"/>
  <c r="R349" i="1"/>
  <c r="S349" i="1" s="1"/>
  <c r="R350" i="1"/>
  <c r="S350" i="1" s="1"/>
  <c r="R351" i="1"/>
  <c r="S351" i="1" s="1"/>
  <c r="R352" i="1"/>
  <c r="S352" i="1" s="1"/>
  <c r="R353" i="1"/>
  <c r="S353" i="1" s="1"/>
  <c r="R354" i="1"/>
  <c r="S354" i="1" s="1"/>
  <c r="R355" i="1"/>
  <c r="S355" i="1" s="1"/>
  <c r="R356" i="1"/>
  <c r="S356" i="1" s="1"/>
  <c r="R357" i="1"/>
  <c r="R358" i="1"/>
  <c r="S358" i="1" s="1"/>
  <c r="R359" i="1"/>
  <c r="S359" i="1" s="1"/>
  <c r="R360" i="1"/>
  <c r="S360" i="1" s="1"/>
  <c r="R361" i="1"/>
  <c r="S361" i="1" s="1"/>
  <c r="R362" i="1"/>
  <c r="R363" i="1"/>
  <c r="S363" i="1" s="1"/>
  <c r="R364" i="1"/>
  <c r="S364" i="1" s="1"/>
  <c r="R365" i="1"/>
  <c r="S365" i="1" s="1"/>
  <c r="R366" i="1"/>
  <c r="S366" i="1" s="1"/>
  <c r="R367" i="1"/>
  <c r="S367" i="1" s="1"/>
  <c r="R368" i="1"/>
  <c r="S368" i="1" s="1"/>
  <c r="R369" i="1"/>
  <c r="S369" i="1" s="1"/>
  <c r="R370" i="1"/>
  <c r="S370" i="1" s="1"/>
  <c r="R371" i="1"/>
  <c r="S371" i="1" s="1"/>
  <c r="R372" i="1"/>
  <c r="S372" i="1" s="1"/>
  <c r="R373" i="1"/>
  <c r="R374" i="1"/>
  <c r="S374" i="1" s="1"/>
  <c r="R375" i="1"/>
  <c r="S375" i="1" s="1"/>
  <c r="R376" i="1"/>
  <c r="S376" i="1" s="1"/>
  <c r="R377" i="1"/>
  <c r="S377" i="1" s="1"/>
  <c r="R378" i="1"/>
  <c r="R379" i="1"/>
  <c r="S379" i="1" s="1"/>
  <c r="R380" i="1"/>
  <c r="S380" i="1" s="1"/>
  <c r="R381" i="1"/>
  <c r="S381" i="1" s="1"/>
  <c r="R382" i="1"/>
  <c r="S382" i="1" s="1"/>
  <c r="R383" i="1"/>
  <c r="S383" i="1" s="1"/>
  <c r="R384" i="1"/>
  <c r="S384" i="1" s="1"/>
  <c r="R385" i="1"/>
  <c r="S385" i="1" s="1"/>
  <c r="R386" i="1"/>
  <c r="S386" i="1" s="1"/>
  <c r="R387" i="1"/>
  <c r="S387" i="1" s="1"/>
  <c r="R388" i="1"/>
  <c r="S388" i="1" s="1"/>
  <c r="R389" i="1"/>
  <c r="R390" i="1"/>
  <c r="S390" i="1" s="1"/>
  <c r="R391" i="1"/>
  <c r="S391" i="1" s="1"/>
  <c r="R392" i="1"/>
  <c r="S392" i="1" s="1"/>
  <c r="R393" i="1"/>
  <c r="S393" i="1" s="1"/>
  <c r="R394" i="1"/>
  <c r="R395" i="1"/>
  <c r="S395" i="1" s="1"/>
  <c r="R396" i="1"/>
  <c r="S396" i="1" s="1"/>
  <c r="R397" i="1"/>
  <c r="S397" i="1" s="1"/>
  <c r="R398" i="1"/>
  <c r="S398" i="1" s="1"/>
  <c r="R399" i="1"/>
  <c r="S399" i="1" s="1"/>
  <c r="R400" i="1"/>
  <c r="S400" i="1" s="1"/>
  <c r="R401" i="1"/>
  <c r="S401" i="1" s="1"/>
  <c r="R402" i="1"/>
  <c r="S402" i="1" s="1"/>
  <c r="R403" i="1"/>
  <c r="S403" i="1" s="1"/>
  <c r="R404" i="1"/>
  <c r="S404" i="1" s="1"/>
  <c r="R405" i="1"/>
  <c r="R406" i="1"/>
  <c r="S406" i="1" s="1"/>
  <c r="R407" i="1"/>
  <c r="S407" i="1" s="1"/>
  <c r="R408" i="1"/>
  <c r="S408" i="1" s="1"/>
  <c r="R409" i="1"/>
  <c r="S409" i="1" s="1"/>
  <c r="R410" i="1"/>
  <c r="R411" i="1"/>
  <c r="S411" i="1" s="1"/>
  <c r="R412" i="1"/>
  <c r="S412" i="1" s="1"/>
  <c r="R413" i="1"/>
  <c r="S413" i="1" s="1"/>
  <c r="R414" i="1"/>
  <c r="S414" i="1" s="1"/>
  <c r="R415" i="1"/>
  <c r="S415" i="1" s="1"/>
  <c r="R416" i="1"/>
  <c r="S416" i="1" s="1"/>
  <c r="R417" i="1"/>
  <c r="S417" i="1" s="1"/>
  <c r="R418" i="1"/>
  <c r="S418" i="1" s="1"/>
  <c r="R419" i="1"/>
  <c r="S419" i="1" s="1"/>
  <c r="R420" i="1"/>
  <c r="S420" i="1" s="1"/>
  <c r="R421" i="1"/>
  <c r="R422" i="1"/>
  <c r="S422" i="1" s="1"/>
  <c r="R423" i="1"/>
  <c r="S423" i="1" s="1"/>
  <c r="R424" i="1"/>
  <c r="S424" i="1" s="1"/>
  <c r="R425" i="1"/>
  <c r="S425" i="1" s="1"/>
  <c r="R426" i="1"/>
  <c r="R427" i="1"/>
  <c r="S427" i="1" s="1"/>
  <c r="R428" i="1"/>
  <c r="S428" i="1" s="1"/>
  <c r="R429" i="1"/>
  <c r="S429" i="1" s="1"/>
  <c r="R430" i="1"/>
  <c r="S430" i="1" s="1"/>
  <c r="R431" i="1"/>
  <c r="S431" i="1" s="1"/>
  <c r="R432" i="1"/>
  <c r="S432" i="1" s="1"/>
  <c r="R433" i="1"/>
  <c r="S433" i="1" s="1"/>
  <c r="R434" i="1"/>
  <c r="S434" i="1" s="1"/>
  <c r="R435" i="1"/>
  <c r="S435" i="1" s="1"/>
  <c r="R436" i="1"/>
  <c r="S436" i="1" s="1"/>
  <c r="R437" i="1"/>
  <c r="R438" i="1"/>
  <c r="S438" i="1" s="1"/>
  <c r="R439" i="1"/>
  <c r="S439" i="1" s="1"/>
  <c r="R440" i="1"/>
  <c r="S440" i="1" s="1"/>
  <c r="R441" i="1"/>
  <c r="S441" i="1" s="1"/>
  <c r="R442" i="1"/>
  <c r="R443" i="1"/>
  <c r="S443" i="1" s="1"/>
  <c r="R444" i="1"/>
  <c r="S444" i="1" s="1"/>
  <c r="R445" i="1"/>
  <c r="S445" i="1" s="1"/>
  <c r="R446" i="1"/>
  <c r="S446" i="1" s="1"/>
  <c r="R447" i="1"/>
  <c r="S447" i="1" s="1"/>
  <c r="R448" i="1"/>
  <c r="S448" i="1" s="1"/>
  <c r="R449" i="1"/>
  <c r="S449" i="1" s="1"/>
  <c r="R450" i="1"/>
  <c r="S450" i="1" s="1"/>
  <c r="R451" i="1"/>
  <c r="S451" i="1" s="1"/>
  <c r="R452" i="1"/>
  <c r="S452" i="1" s="1"/>
  <c r="R453" i="1"/>
  <c r="R454" i="1"/>
  <c r="S454" i="1" s="1"/>
  <c r="R455" i="1"/>
  <c r="S455" i="1" s="1"/>
  <c r="R456" i="1"/>
  <c r="S456" i="1" s="1"/>
  <c r="R457" i="1"/>
  <c r="S457" i="1" s="1"/>
  <c r="R458" i="1"/>
  <c r="R459" i="1"/>
  <c r="S459" i="1" s="1"/>
  <c r="R460" i="1"/>
  <c r="S460" i="1" s="1"/>
  <c r="R461" i="1"/>
  <c r="S461" i="1" s="1"/>
  <c r="R462" i="1"/>
  <c r="R463" i="1"/>
  <c r="S463" i="1" s="1"/>
  <c r="R464" i="1"/>
  <c r="S464" i="1" s="1"/>
  <c r="R465" i="1"/>
  <c r="S465" i="1" s="1"/>
  <c r="R466" i="1"/>
  <c r="R467" i="1"/>
  <c r="S467" i="1" s="1"/>
  <c r="R468" i="1"/>
  <c r="S468" i="1" s="1"/>
  <c r="R469" i="1"/>
  <c r="S469" i="1" s="1"/>
  <c r="R470" i="1"/>
  <c r="R471" i="1"/>
  <c r="S471" i="1" s="1"/>
  <c r="R472" i="1"/>
  <c r="S472" i="1" s="1"/>
  <c r="R473" i="1"/>
  <c r="S473" i="1" s="1"/>
  <c r="R474" i="1"/>
  <c r="R475" i="1"/>
  <c r="S475" i="1" s="1"/>
  <c r="R476" i="1"/>
  <c r="S476" i="1" s="1"/>
  <c r="R477" i="1"/>
  <c r="S477" i="1" s="1"/>
  <c r="R478" i="1"/>
  <c r="R479" i="1"/>
  <c r="S479" i="1" s="1"/>
  <c r="R480" i="1"/>
  <c r="S480" i="1" s="1"/>
  <c r="R481" i="1"/>
  <c r="S481" i="1" s="1"/>
  <c r="R482" i="1"/>
  <c r="R483" i="1"/>
  <c r="S483" i="1" s="1"/>
  <c r="R484" i="1"/>
  <c r="S484" i="1" s="1"/>
  <c r="R485" i="1"/>
  <c r="S485" i="1" s="1"/>
  <c r="R486" i="1"/>
  <c r="R487" i="1"/>
  <c r="S487" i="1" s="1"/>
  <c r="R488" i="1"/>
  <c r="S488" i="1" s="1"/>
  <c r="R489" i="1"/>
  <c r="S489" i="1" s="1"/>
  <c r="R490" i="1"/>
  <c r="R491" i="1"/>
  <c r="S491" i="1" s="1"/>
  <c r="R492" i="1"/>
  <c r="S492" i="1" s="1"/>
  <c r="R493" i="1"/>
  <c r="S493" i="1" s="1"/>
  <c r="R494" i="1"/>
  <c r="R495" i="1"/>
  <c r="S495" i="1" s="1"/>
  <c r="R496" i="1"/>
  <c r="S496" i="1" s="1"/>
  <c r="R497" i="1"/>
  <c r="S497" i="1" s="1"/>
  <c r="R498" i="1"/>
  <c r="R499" i="1"/>
  <c r="S499" i="1" s="1"/>
  <c r="R500" i="1"/>
  <c r="S500" i="1" s="1"/>
  <c r="R501" i="1"/>
  <c r="S501" i="1" s="1"/>
  <c r="R502" i="1"/>
  <c r="R503" i="1"/>
  <c r="S503" i="1" s="1"/>
  <c r="R504" i="1"/>
  <c r="S504" i="1" s="1"/>
  <c r="R505" i="1"/>
  <c r="S505" i="1" s="1"/>
  <c r="R506" i="1"/>
  <c r="R507" i="1"/>
  <c r="S507" i="1" s="1"/>
  <c r="C3" i="16"/>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O27" i="1"/>
  <c r="O26" i="1"/>
  <c r="O25" i="1"/>
  <c r="O24" i="1"/>
  <c r="O23" i="1"/>
  <c r="O22" i="1"/>
  <c r="O21" i="1"/>
  <c r="O20" i="1"/>
  <c r="O19" i="1"/>
  <c r="O18" i="1"/>
  <c r="O17" i="1"/>
  <c r="O16" i="1"/>
  <c r="O15" i="1"/>
  <c r="O14" i="1"/>
  <c r="O13" i="1"/>
  <c r="O12" i="1"/>
  <c r="O11" i="1"/>
  <c r="O10" i="1"/>
  <c r="O9" i="1"/>
  <c r="O8" i="1"/>
  <c r="O7" i="1"/>
  <c r="O6" i="1"/>
  <c r="O5" i="1"/>
  <c r="O4" i="1"/>
  <c r="O3" i="1"/>
  <c r="O2"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4A5B24-4C8B-4B63-8992-4A8BC9A6FE9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14ADA14-D286-486D-95AB-5C0DBC0EB66E}" name="WorksheetConnection_boston house 1.xlsx!Table1" type="102" refreshedVersion="7" minRefreshableVersion="5">
    <extLst>
      <ext xmlns:x15="http://schemas.microsoft.com/office/spreadsheetml/2010/11/main" uri="{DE250136-89BD-433C-8126-D09CA5730AF9}">
        <x15:connection id="Table1" autoDelete="1">
          <x15:rangePr sourceName="_xlcn.WorksheetConnection_bostonhouse1.xlsxTable11"/>
        </x15:connection>
      </ext>
    </extLst>
  </connection>
</connections>
</file>

<file path=xl/sharedStrings.xml><?xml version="1.0" encoding="utf-8"?>
<sst xmlns="http://schemas.openxmlformats.org/spreadsheetml/2006/main" count="104" uniqueCount="70">
  <si>
    <t>CRIM</t>
  </si>
  <si>
    <t>ZN</t>
  </si>
  <si>
    <t>INDUS</t>
  </si>
  <si>
    <t>CHAS</t>
  </si>
  <si>
    <t>NOX</t>
  </si>
  <si>
    <t>RM</t>
  </si>
  <si>
    <t>AGE</t>
  </si>
  <si>
    <t>DIS</t>
  </si>
  <si>
    <t>RAD</t>
  </si>
  <si>
    <t>TAX</t>
  </si>
  <si>
    <t>PTRATIO</t>
  </si>
  <si>
    <t>B</t>
  </si>
  <si>
    <t>LSTAT</t>
  </si>
  <si>
    <t>MEDV</t>
  </si>
  <si>
    <t>The Boston Housing dataset consists of information on housing in the area of Boston, Massachusetts. It has about 506 rows and 14 columns of data.</t>
  </si>
  <si>
    <t>Question 1 ): What is the mean and median value of 'medv'?</t>
  </si>
  <si>
    <t>mean value</t>
  </si>
  <si>
    <t>median</t>
  </si>
  <si>
    <t>Row Labels</t>
  </si>
  <si>
    <t>Grand Total</t>
  </si>
  <si>
    <t>Average of MEDV</t>
  </si>
  <si>
    <r>
      <t>Question 2): What is the distribution of '</t>
    </r>
    <r>
      <rPr>
        <b/>
        <sz val="16"/>
        <color theme="1"/>
        <rFont val="Arial Unicode MS"/>
      </rPr>
      <t>crim'</t>
    </r>
    <r>
      <rPr>
        <b/>
        <sz val="16"/>
        <color theme="1"/>
        <rFont val="Calibri"/>
        <family val="2"/>
        <scheme val="minor"/>
      </rPr>
      <t xml:space="preserve"> values?</t>
    </r>
  </si>
  <si>
    <r>
      <t>Question 3): What is the average number of rooms ('</t>
    </r>
    <r>
      <rPr>
        <b/>
        <sz val="14"/>
        <color theme="1"/>
        <rFont val="Arial Unicode MS"/>
      </rPr>
      <t>rm'</t>
    </r>
    <r>
      <rPr>
        <b/>
        <sz val="14"/>
        <color theme="1"/>
        <rFont val="Calibri"/>
        <family val="2"/>
        <scheme val="minor"/>
      </rPr>
      <t>) per dwelling?</t>
    </r>
  </si>
  <si>
    <t>Average value</t>
  </si>
  <si>
    <t>bin</t>
  </si>
  <si>
    <t>More</t>
  </si>
  <si>
    <t>Frequency</t>
  </si>
  <si>
    <r>
      <t xml:space="preserve">Question 4): What is the average ' </t>
    </r>
    <r>
      <rPr>
        <b/>
        <sz val="14"/>
        <color theme="1"/>
        <rFont val="Arial Unicode MS"/>
      </rPr>
      <t>medv '</t>
    </r>
    <r>
      <rPr>
        <b/>
        <sz val="14"/>
        <color theme="1"/>
        <rFont val="Calibri"/>
        <family val="2"/>
        <scheme val="minor"/>
      </rPr>
      <t xml:space="preserve"> for tracts that bound the river (</t>
    </r>
    <r>
      <rPr>
        <b/>
        <sz val="14"/>
        <color theme="1"/>
        <rFont val="Arial Unicode MS"/>
      </rPr>
      <t>chas</t>
    </r>
    <r>
      <rPr>
        <b/>
        <sz val="14"/>
        <color theme="1"/>
        <rFont val="Calibri"/>
        <family val="2"/>
        <scheme val="minor"/>
      </rPr>
      <t xml:space="preserve"> = 1) compared to those that don't (</t>
    </r>
    <r>
      <rPr>
        <b/>
        <sz val="14"/>
        <color theme="1"/>
        <rFont val="Arial Unicode MS"/>
      </rPr>
      <t>chas</t>
    </r>
    <r>
      <rPr>
        <b/>
        <sz val="14"/>
        <color theme="1"/>
        <rFont val="Calibri"/>
        <family val="2"/>
        <scheme val="minor"/>
      </rPr>
      <t xml:space="preserve"> = 0)?</t>
    </r>
  </si>
  <si>
    <r>
      <t>Question 5): What is the average nitric oxides concentration ('</t>
    </r>
    <r>
      <rPr>
        <b/>
        <sz val="14"/>
        <color theme="1"/>
        <rFont val="Arial Unicode MS"/>
      </rPr>
      <t>nox'</t>
    </r>
    <r>
      <rPr>
        <b/>
        <sz val="14"/>
        <color theme="1"/>
        <rFont val="Calibri"/>
        <family val="2"/>
        <scheme val="minor"/>
      </rPr>
      <t>) for different values of '</t>
    </r>
    <r>
      <rPr>
        <b/>
        <sz val="14"/>
        <color theme="1"/>
        <rFont val="Arial Unicode MS"/>
      </rPr>
      <t>indus'</t>
    </r>
    <r>
      <rPr>
        <b/>
        <sz val="14"/>
        <color theme="1"/>
        <rFont val="Calibri"/>
        <family val="2"/>
        <scheme val="minor"/>
      </rPr>
      <t>?</t>
    </r>
  </si>
  <si>
    <r>
      <t>Question 6): What is the average proportion of owner-occupied units built prior to 1940 (</t>
    </r>
    <r>
      <rPr>
        <b/>
        <sz val="14"/>
        <color theme="1"/>
        <rFont val="Arial Unicode MS"/>
      </rPr>
      <t>age</t>
    </r>
    <r>
      <rPr>
        <b/>
        <sz val="14"/>
        <color theme="1"/>
        <rFont val="Calibri"/>
        <family val="2"/>
        <scheme val="minor"/>
      </rPr>
      <t>)?</t>
    </r>
  </si>
  <si>
    <r>
      <t>Question 7): What is the average distance ('</t>
    </r>
    <r>
      <rPr>
        <b/>
        <sz val="14"/>
        <color theme="1"/>
        <rFont val="Arial Unicode MS"/>
      </rPr>
      <t>dis'</t>
    </r>
    <r>
      <rPr>
        <b/>
        <sz val="14"/>
        <color theme="1"/>
        <rFont val="Calibri"/>
        <family val="2"/>
        <scheme val="minor"/>
      </rPr>
      <t xml:space="preserve">) to Boston employment centers for different </t>
    </r>
    <r>
      <rPr>
        <b/>
        <sz val="14"/>
        <color theme="1"/>
        <rFont val="Arial Unicode MS"/>
      </rPr>
      <t>rad</t>
    </r>
    <r>
      <rPr>
        <b/>
        <sz val="14"/>
        <color theme="1"/>
        <rFont val="Calibri"/>
        <family val="2"/>
        <scheme val="minor"/>
      </rPr>
      <t xml:space="preserve"> values?</t>
    </r>
  </si>
  <si>
    <t>Average of DIS</t>
  </si>
  <si>
    <r>
      <t xml:space="preserve">Question 8): What is the average ' </t>
    </r>
    <r>
      <rPr>
        <b/>
        <sz val="14"/>
        <color theme="1"/>
        <rFont val="Arial Unicode MS"/>
      </rPr>
      <t>medv '</t>
    </r>
    <r>
      <rPr>
        <b/>
        <sz val="14"/>
        <color theme="1"/>
        <rFont val="Calibri"/>
        <family val="2"/>
        <scheme val="minor"/>
      </rPr>
      <t xml:space="preserve"> for each ' </t>
    </r>
    <r>
      <rPr>
        <b/>
        <sz val="14"/>
        <color theme="1"/>
        <rFont val="Arial Unicode MS"/>
      </rPr>
      <t>rad '</t>
    </r>
    <r>
      <rPr>
        <b/>
        <sz val="14"/>
        <color theme="1"/>
        <rFont val="Calibri"/>
        <family val="2"/>
        <scheme val="minor"/>
      </rPr>
      <t xml:space="preserve"> value?</t>
    </r>
  </si>
  <si>
    <t>Sum of MEDV</t>
  </si>
  <si>
    <r>
      <t>Question 9): What is the average '</t>
    </r>
    <r>
      <rPr>
        <b/>
        <sz val="14"/>
        <color theme="1"/>
        <rFont val="Arial Unicode MS"/>
      </rPr>
      <t>tax'</t>
    </r>
    <r>
      <rPr>
        <b/>
        <sz val="14"/>
        <color theme="1"/>
        <rFont val="Calibri"/>
        <family val="2"/>
        <scheme val="minor"/>
      </rPr>
      <t xml:space="preserve"> for different '</t>
    </r>
    <r>
      <rPr>
        <b/>
        <sz val="14"/>
        <color theme="1"/>
        <rFont val="Arial Unicode MS"/>
      </rPr>
      <t>rad'</t>
    </r>
    <r>
      <rPr>
        <b/>
        <sz val="14"/>
        <color theme="1"/>
        <rFont val="Calibri"/>
        <family val="2"/>
        <scheme val="minor"/>
      </rPr>
      <t xml:space="preserve"> values?</t>
    </r>
  </si>
  <si>
    <t>Average of TAX</t>
  </si>
  <si>
    <r>
      <t>Question 10): What is the average '</t>
    </r>
    <r>
      <rPr>
        <b/>
        <sz val="14"/>
        <color theme="1"/>
        <rFont val="Arial Unicode MS"/>
      </rPr>
      <t>ptratio'</t>
    </r>
    <r>
      <rPr>
        <b/>
        <sz val="14"/>
        <color theme="1"/>
        <rFont val="Calibri"/>
        <family val="2"/>
        <scheme val="minor"/>
      </rPr>
      <t xml:space="preserve"> (pupil-teacher ratio) for towns with different '</t>
    </r>
    <r>
      <rPr>
        <b/>
        <sz val="14"/>
        <color theme="1"/>
        <rFont val="Arial Unicode MS"/>
      </rPr>
      <t>chas'</t>
    </r>
    <r>
      <rPr>
        <b/>
        <sz val="14"/>
        <color theme="1"/>
        <rFont val="Calibri"/>
        <family val="2"/>
        <scheme val="minor"/>
      </rPr>
      <t xml:space="preserve"> values?</t>
    </r>
  </si>
  <si>
    <t>Column Labels</t>
  </si>
  <si>
    <t>Average of PTRATIO</t>
  </si>
  <si>
    <r>
      <t>Question 11): What is the average value of '</t>
    </r>
    <r>
      <rPr>
        <b/>
        <sz val="14"/>
        <color theme="1"/>
        <rFont val="Arial Unicode MS"/>
      </rPr>
      <t>b'</t>
    </r>
    <r>
      <rPr>
        <b/>
        <sz val="14"/>
        <color theme="1"/>
        <rFont val="Calibri"/>
        <family val="2"/>
        <scheme val="minor"/>
      </rPr>
      <t xml:space="preserve"> (proportion of Black residents) across different '</t>
    </r>
    <r>
      <rPr>
        <b/>
        <sz val="14"/>
        <color theme="1"/>
        <rFont val="Arial Unicode MS"/>
      </rPr>
      <t>rad'</t>
    </r>
    <r>
      <rPr>
        <b/>
        <sz val="14"/>
        <color theme="1"/>
        <rFont val="Calibri"/>
        <family val="2"/>
        <scheme val="minor"/>
      </rPr>
      <t xml:space="preserve"> values?</t>
    </r>
  </si>
  <si>
    <t>Average of B</t>
  </si>
  <si>
    <t>CORRELATION</t>
  </si>
  <si>
    <r>
      <t>Question 14): Create a pivot table summarizing the total count of 'towns' for each value of '</t>
    </r>
    <r>
      <rPr>
        <b/>
        <sz val="14"/>
        <color theme="1"/>
        <rFont val="Arial Unicode MS"/>
      </rPr>
      <t>rad'</t>
    </r>
    <r>
      <rPr>
        <b/>
        <sz val="14"/>
        <color theme="1"/>
        <rFont val="Calibri"/>
        <family val="2"/>
        <scheme val="minor"/>
      </rPr>
      <t xml:space="preserve"> and '</t>
    </r>
    <r>
      <rPr>
        <b/>
        <sz val="14"/>
        <color theme="1"/>
        <rFont val="Arial Unicode MS"/>
      </rPr>
      <t>chas'</t>
    </r>
    <r>
      <rPr>
        <b/>
        <sz val="14"/>
        <color theme="1"/>
        <rFont val="Calibri"/>
        <family val="2"/>
        <scheme val="minor"/>
      </rPr>
      <t>.</t>
    </r>
  </si>
  <si>
    <t>Count of CRIM</t>
  </si>
  <si>
    <t>Age2</t>
  </si>
  <si>
    <t>Owner_Occupied</t>
  </si>
  <si>
    <t>Built_Before_1940</t>
  </si>
  <si>
    <t>Average of Owner_Occupied</t>
  </si>
  <si>
    <t>Average of NOX</t>
  </si>
  <si>
    <t>median of medv</t>
  </si>
  <si>
    <r>
      <t>Question 2): What is the distribution of '</t>
    </r>
    <r>
      <rPr>
        <b/>
        <sz val="10"/>
        <color theme="1"/>
        <rFont val="Arial Unicode MS"/>
      </rPr>
      <t>crim'</t>
    </r>
    <r>
      <rPr>
        <b/>
        <sz val="11"/>
        <color theme="1"/>
        <rFont val="Calibri"/>
        <family val="2"/>
        <scheme val="minor"/>
      </rPr>
      <t xml:space="preserve"> values?</t>
    </r>
  </si>
  <si>
    <r>
      <t>Question 3): What is the average number of rooms ('</t>
    </r>
    <r>
      <rPr>
        <b/>
        <sz val="10"/>
        <color theme="1"/>
        <rFont val="Arial Unicode MS"/>
      </rPr>
      <t>rm'</t>
    </r>
    <r>
      <rPr>
        <b/>
        <sz val="11"/>
        <color theme="1"/>
        <rFont val="Calibri"/>
        <family val="2"/>
        <scheme val="minor"/>
      </rPr>
      <t>) per dwelling?</t>
    </r>
  </si>
  <si>
    <r>
      <t xml:space="preserve">Question 4): What is the average ' </t>
    </r>
    <r>
      <rPr>
        <b/>
        <sz val="10"/>
        <color theme="1"/>
        <rFont val="Arial Unicode MS"/>
      </rPr>
      <t>medv '</t>
    </r>
    <r>
      <rPr>
        <b/>
        <sz val="11"/>
        <color theme="1"/>
        <rFont val="Calibri"/>
        <family val="2"/>
        <scheme val="minor"/>
      </rPr>
      <t xml:space="preserve"> for tracts that bound the river (</t>
    </r>
    <r>
      <rPr>
        <b/>
        <sz val="10"/>
        <color theme="1"/>
        <rFont val="Arial Unicode MS"/>
      </rPr>
      <t>chas</t>
    </r>
    <r>
      <rPr>
        <b/>
        <sz val="11"/>
        <color theme="1"/>
        <rFont val="Calibri"/>
        <family val="2"/>
        <scheme val="minor"/>
      </rPr>
      <t xml:space="preserve"> = 1) compared to those that don't (</t>
    </r>
    <r>
      <rPr>
        <b/>
        <sz val="10"/>
        <color theme="1"/>
        <rFont val="Arial Unicode MS"/>
      </rPr>
      <t>chas</t>
    </r>
    <r>
      <rPr>
        <b/>
        <sz val="11"/>
        <color theme="1"/>
        <rFont val="Calibri"/>
        <family val="2"/>
        <scheme val="minor"/>
      </rPr>
      <t xml:space="preserve"> = 0)?</t>
    </r>
  </si>
  <si>
    <r>
      <t>Question 5): What is the average nitric oxides concentration ('</t>
    </r>
    <r>
      <rPr>
        <b/>
        <sz val="10"/>
        <color theme="1"/>
        <rFont val="Arial Unicode MS"/>
      </rPr>
      <t>nox'</t>
    </r>
    <r>
      <rPr>
        <b/>
        <sz val="11"/>
        <color theme="1"/>
        <rFont val="Calibri"/>
        <family val="2"/>
        <scheme val="minor"/>
      </rPr>
      <t>) for different values of '</t>
    </r>
    <r>
      <rPr>
        <b/>
        <sz val="10"/>
        <color theme="1"/>
        <rFont val="Arial Unicode MS"/>
      </rPr>
      <t>indus'</t>
    </r>
    <r>
      <rPr>
        <b/>
        <sz val="11"/>
        <color theme="1"/>
        <rFont val="Calibri"/>
        <family val="2"/>
        <scheme val="minor"/>
      </rPr>
      <t>?</t>
    </r>
  </si>
  <si>
    <r>
      <t>Question 6): What is the average proportion of owner-occupied units built prior to 1940 (</t>
    </r>
    <r>
      <rPr>
        <b/>
        <sz val="10"/>
        <color theme="1"/>
        <rFont val="Arial Unicode MS"/>
      </rPr>
      <t>age</t>
    </r>
    <r>
      <rPr>
        <b/>
        <sz val="11"/>
        <color theme="1"/>
        <rFont val="Calibri"/>
        <family val="2"/>
        <scheme val="minor"/>
      </rPr>
      <t>)?</t>
    </r>
  </si>
  <si>
    <r>
      <t>Question 7): What is the average distance ('</t>
    </r>
    <r>
      <rPr>
        <b/>
        <sz val="10"/>
        <color theme="1"/>
        <rFont val="Arial Unicode MS"/>
      </rPr>
      <t>dis'</t>
    </r>
    <r>
      <rPr>
        <b/>
        <sz val="11"/>
        <color theme="1"/>
        <rFont val="Calibri"/>
        <family val="2"/>
        <scheme val="minor"/>
      </rPr>
      <t xml:space="preserve">) to Boston employment centers for different </t>
    </r>
    <r>
      <rPr>
        <b/>
        <sz val="10"/>
        <color theme="1"/>
        <rFont val="Arial Unicode MS"/>
      </rPr>
      <t>rad</t>
    </r>
    <r>
      <rPr>
        <b/>
        <sz val="11"/>
        <color theme="1"/>
        <rFont val="Calibri"/>
        <family val="2"/>
        <scheme val="minor"/>
      </rPr>
      <t xml:space="preserve"> values?</t>
    </r>
  </si>
  <si>
    <r>
      <t xml:space="preserve">Question 8): What is the average ' </t>
    </r>
    <r>
      <rPr>
        <b/>
        <sz val="10"/>
        <color theme="1"/>
        <rFont val="Arial Unicode MS"/>
      </rPr>
      <t>medv '</t>
    </r>
    <r>
      <rPr>
        <b/>
        <sz val="11"/>
        <color theme="1"/>
        <rFont val="Calibri"/>
        <family val="2"/>
        <scheme val="minor"/>
      </rPr>
      <t xml:space="preserve"> for each ' </t>
    </r>
    <r>
      <rPr>
        <b/>
        <sz val="10"/>
        <color theme="1"/>
        <rFont val="Arial Unicode MS"/>
      </rPr>
      <t>rad '</t>
    </r>
    <r>
      <rPr>
        <b/>
        <sz val="11"/>
        <color theme="1"/>
        <rFont val="Calibri"/>
        <family val="2"/>
        <scheme val="minor"/>
      </rPr>
      <t xml:space="preserve"> value?</t>
    </r>
  </si>
  <si>
    <r>
      <t>Question 9): What is the average '</t>
    </r>
    <r>
      <rPr>
        <b/>
        <sz val="10"/>
        <color theme="1"/>
        <rFont val="Arial Unicode MS"/>
      </rPr>
      <t>tax'</t>
    </r>
    <r>
      <rPr>
        <b/>
        <sz val="11"/>
        <color theme="1"/>
        <rFont val="Calibri"/>
        <family val="2"/>
        <scheme val="minor"/>
      </rPr>
      <t xml:space="preserve"> for different '</t>
    </r>
    <r>
      <rPr>
        <b/>
        <sz val="10"/>
        <color theme="1"/>
        <rFont val="Arial Unicode MS"/>
      </rPr>
      <t>rad'</t>
    </r>
    <r>
      <rPr>
        <b/>
        <sz val="11"/>
        <color theme="1"/>
        <rFont val="Calibri"/>
        <family val="2"/>
        <scheme val="minor"/>
      </rPr>
      <t xml:space="preserve"> values?</t>
    </r>
  </si>
  <si>
    <r>
      <t>Question 10): What is the average '</t>
    </r>
    <r>
      <rPr>
        <b/>
        <sz val="10"/>
        <color theme="1"/>
        <rFont val="Arial Unicode MS"/>
      </rPr>
      <t>ptratio'</t>
    </r>
    <r>
      <rPr>
        <b/>
        <sz val="11"/>
        <color theme="1"/>
        <rFont val="Calibri"/>
        <family val="2"/>
        <scheme val="minor"/>
      </rPr>
      <t xml:space="preserve"> (pupil-teacher ratio) for towns with different '</t>
    </r>
    <r>
      <rPr>
        <b/>
        <sz val="10"/>
        <color theme="1"/>
        <rFont val="Arial Unicode MS"/>
      </rPr>
      <t>chas'</t>
    </r>
    <r>
      <rPr>
        <b/>
        <sz val="11"/>
        <color theme="1"/>
        <rFont val="Calibri"/>
        <family val="2"/>
        <scheme val="minor"/>
      </rPr>
      <t xml:space="preserve"> values?</t>
    </r>
  </si>
  <si>
    <r>
      <t>Question 11): What is the average value of '</t>
    </r>
    <r>
      <rPr>
        <b/>
        <sz val="10"/>
        <color theme="1"/>
        <rFont val="Arial Unicode MS"/>
      </rPr>
      <t>b'</t>
    </r>
    <r>
      <rPr>
        <b/>
        <sz val="11"/>
        <color theme="1"/>
        <rFont val="Calibri"/>
        <family val="2"/>
        <scheme val="minor"/>
      </rPr>
      <t xml:space="preserve"> (proportion of Black residents) across different '</t>
    </r>
    <r>
      <rPr>
        <b/>
        <sz val="10"/>
        <color theme="1"/>
        <rFont val="Arial Unicode MS"/>
      </rPr>
      <t>rad'</t>
    </r>
    <r>
      <rPr>
        <b/>
        <sz val="11"/>
        <color theme="1"/>
        <rFont val="Calibri"/>
        <family val="2"/>
        <scheme val="minor"/>
      </rPr>
      <t xml:space="preserve"> values?</t>
    </r>
  </si>
  <si>
    <r>
      <t>Question 12): What is the correlation between '</t>
    </r>
    <r>
      <rPr>
        <b/>
        <sz val="10"/>
        <color theme="1"/>
        <rFont val="Arial Unicode MS"/>
      </rPr>
      <t>lstat'</t>
    </r>
    <r>
      <rPr>
        <b/>
        <sz val="11"/>
        <color theme="1"/>
        <rFont val="Calibri"/>
        <family val="2"/>
        <scheme val="minor"/>
      </rPr>
      <t xml:space="preserve"> and '</t>
    </r>
    <r>
      <rPr>
        <b/>
        <sz val="10"/>
        <color theme="1"/>
        <rFont val="Arial Unicode MS"/>
      </rPr>
      <t>medv'</t>
    </r>
    <r>
      <rPr>
        <b/>
        <sz val="11"/>
        <color theme="1"/>
        <rFont val="Calibri"/>
        <family val="2"/>
        <scheme val="minor"/>
      </rPr>
      <t>?</t>
    </r>
  </si>
  <si>
    <r>
      <t>Question 13): Create a scatter plot of '</t>
    </r>
    <r>
      <rPr>
        <b/>
        <sz val="10"/>
        <color theme="1"/>
        <rFont val="Arial Unicode MS"/>
      </rPr>
      <t>rm'</t>
    </r>
    <r>
      <rPr>
        <b/>
        <sz val="11"/>
        <color theme="1"/>
        <rFont val="Calibri"/>
        <family val="2"/>
        <scheme val="minor"/>
      </rPr>
      <t xml:space="preserve"> against '</t>
    </r>
    <r>
      <rPr>
        <b/>
        <sz val="10"/>
        <color theme="1"/>
        <rFont val="Arial Unicode MS"/>
      </rPr>
      <t>medv'</t>
    </r>
    <r>
      <rPr>
        <b/>
        <sz val="11"/>
        <color theme="1"/>
        <rFont val="Calibri"/>
        <family val="2"/>
        <scheme val="minor"/>
      </rPr>
      <t>. What trend do you observe?</t>
    </r>
  </si>
  <si>
    <r>
      <t>Question 14): Create a pivot table summarizing the total count of 'towns' for each value of '</t>
    </r>
    <r>
      <rPr>
        <b/>
        <sz val="10"/>
        <color theme="1"/>
        <rFont val="Arial Unicode MS"/>
      </rPr>
      <t>rad'</t>
    </r>
    <r>
      <rPr>
        <b/>
        <sz val="11"/>
        <color theme="1"/>
        <rFont val="Calibri"/>
        <family val="2"/>
        <scheme val="minor"/>
      </rPr>
      <t xml:space="preserve"> and '</t>
    </r>
    <r>
      <rPr>
        <b/>
        <sz val="10"/>
        <color theme="1"/>
        <rFont val="Arial Unicode MS"/>
      </rPr>
      <t>chas'</t>
    </r>
    <r>
      <rPr>
        <b/>
        <sz val="11"/>
        <color theme="1"/>
        <rFont val="Calibri"/>
        <family val="2"/>
        <scheme val="minor"/>
      </rPr>
      <t>.</t>
    </r>
  </si>
  <si>
    <r>
      <t>Question 15): Perform a simple linear regression analysis with '</t>
    </r>
    <r>
      <rPr>
        <b/>
        <sz val="10"/>
        <color theme="1"/>
        <rFont val="Arial Unicode MS"/>
      </rPr>
      <t>medv'</t>
    </r>
    <r>
      <rPr>
        <b/>
        <sz val="11"/>
        <color theme="1"/>
        <rFont val="Calibri"/>
        <family val="2"/>
        <scheme val="minor"/>
      </rPr>
      <t xml:space="preserve"> as the dependent variable and '</t>
    </r>
    <r>
      <rPr>
        <b/>
        <sz val="10"/>
        <color theme="1"/>
        <rFont val="Arial Unicode MS"/>
      </rPr>
      <t>rm'</t>
    </r>
    <r>
      <rPr>
        <b/>
        <sz val="11"/>
        <color theme="1"/>
        <rFont val="Calibri"/>
        <family val="2"/>
        <scheme val="minor"/>
      </rPr>
      <t xml:space="preserve"> as the independent variable. What is the R-squared value?</t>
    </r>
  </si>
  <si>
    <r>
      <t>Question 12): What is the correlation between '</t>
    </r>
    <r>
      <rPr>
        <b/>
        <sz val="28"/>
        <color theme="1"/>
        <rFont val="Arial Unicode MS"/>
      </rPr>
      <t>lstat'</t>
    </r>
    <r>
      <rPr>
        <b/>
        <sz val="28"/>
        <color theme="1"/>
        <rFont val="Calibri"/>
        <family val="2"/>
        <scheme val="minor"/>
      </rPr>
      <t xml:space="preserve"> and '</t>
    </r>
    <r>
      <rPr>
        <b/>
        <sz val="28"/>
        <color theme="1"/>
        <rFont val="Arial Unicode MS"/>
      </rPr>
      <t>medv'</t>
    </r>
    <r>
      <rPr>
        <b/>
        <sz val="28"/>
        <color theme="1"/>
        <rFont val="Calibri"/>
        <family val="2"/>
        <scheme val="minor"/>
      </rPr>
      <t>?</t>
    </r>
  </si>
  <si>
    <t>s</t>
  </si>
  <si>
    <t>Average of CRIM</t>
  </si>
  <si>
    <r>
      <t>Question 13): Create a scatter plot of '</t>
    </r>
    <r>
      <rPr>
        <b/>
        <sz val="14"/>
        <color theme="1"/>
        <rFont val="Arial Unicode MS"/>
      </rPr>
      <t>rm'</t>
    </r>
    <r>
      <rPr>
        <b/>
        <sz val="14"/>
        <color theme="1"/>
        <rFont val="Calibri"/>
        <family val="2"/>
        <scheme val="minor"/>
      </rPr>
      <t xml:space="preserve"> against '</t>
    </r>
    <r>
      <rPr>
        <b/>
        <sz val="14"/>
        <color theme="1"/>
        <rFont val="Arial Unicode MS"/>
      </rPr>
      <t>medv'</t>
    </r>
    <r>
      <rPr>
        <b/>
        <sz val="14"/>
        <color theme="1"/>
        <rFont val="Calibri"/>
        <family val="2"/>
        <scheme val="minor"/>
      </rPr>
      <t xml:space="preserve">. </t>
    </r>
  </si>
  <si>
    <t>Question15 :How does the crime rate (CRIM) impact property values (MEDV)?</t>
  </si>
  <si>
    <t xml:space="preserve"> Question 16:How is the average number of rooms per town?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</si>
</sst>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
  </numFmts>
  <fonts count="3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3C3C3B"/>
      <name val="Arial"/>
      <family val="2"/>
    </font>
    <font>
      <b/>
      <sz val="16"/>
      <color theme="1"/>
      <name val="Calibri"/>
      <family val="2"/>
      <scheme val="minor"/>
    </font>
    <font>
      <b/>
      <i/>
      <sz val="16"/>
      <color theme="1"/>
      <name val="Calibri"/>
      <family val="2"/>
      <scheme val="minor"/>
    </font>
    <font>
      <b/>
      <sz val="16"/>
      <color theme="1"/>
      <name val="Arial Unicode MS"/>
    </font>
    <font>
      <b/>
      <sz val="14"/>
      <color theme="1"/>
      <name val="Calibri"/>
      <family val="2"/>
      <scheme val="minor"/>
    </font>
    <font>
      <b/>
      <sz val="14"/>
      <color theme="1"/>
      <name val="Arial Unicode MS"/>
    </font>
    <font>
      <b/>
      <sz val="10"/>
      <color theme="1"/>
      <name val="Arial Unicode MS"/>
    </font>
    <font>
      <sz val="8"/>
      <name val="Calibri"/>
      <family val="2"/>
      <scheme val="minor"/>
    </font>
    <font>
      <b/>
      <sz val="28"/>
      <color theme="1"/>
      <name val="Calibri"/>
      <family val="2"/>
      <scheme val="minor"/>
    </font>
    <font>
      <b/>
      <sz val="28"/>
      <color theme="1"/>
      <name val="Arial Unicode MS"/>
    </font>
    <font>
      <sz val="28"/>
      <color theme="1"/>
      <name val="Calibri"/>
      <family val="2"/>
      <scheme val="minor"/>
    </font>
    <font>
      <b/>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rgb="FFFFFF00"/>
        <bgColor indexed="64"/>
      </patternFill>
    </fill>
    <fill>
      <patternFill patternType="solid">
        <fgColor rgb="FF00B0F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bottom style="thick">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bottom style="medium">
        <color indexed="64"/>
      </bottom>
      <diagonal/>
    </border>
    <border>
      <left/>
      <right/>
      <top style="medium">
        <color indexed="64"/>
      </top>
      <bottom style="thin">
        <color indexed="64"/>
      </bottom>
      <diagonal/>
    </border>
    <border>
      <left/>
      <right style="thin">
        <color theme="0"/>
      </right>
      <top style="thin">
        <color theme="0"/>
      </top>
      <bottom style="thin">
        <color theme="0"/>
      </bottom>
      <diagonal/>
    </border>
    <border>
      <left/>
      <right style="thin">
        <color theme="0"/>
      </right>
      <top style="thin">
        <color theme="0"/>
      </top>
      <bottom/>
      <diagonal/>
    </border>
    <border>
      <left/>
      <right style="thin">
        <color theme="0"/>
      </right>
      <top/>
      <bottom style="thick">
        <color theme="0"/>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9">
    <xf numFmtId="0" fontId="0" fillId="0" borderId="0" xfId="0"/>
    <xf numFmtId="0" fontId="16" fillId="0" borderId="0" xfId="0" applyFont="1"/>
    <xf numFmtId="0" fontId="13" fillId="33" borderId="10" xfId="0" applyFont="1" applyFill="1" applyBorder="1"/>
    <xf numFmtId="0" fontId="0" fillId="34" borderId="11" xfId="0" applyFont="1" applyFill="1" applyBorder="1"/>
    <xf numFmtId="0" fontId="0" fillId="35" borderId="11" xfId="0" applyFont="1" applyFill="1" applyBorder="1"/>
    <xf numFmtId="0" fontId="0" fillId="35" borderId="12"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NumberFormat="1" applyFill="1" applyBorder="1" applyAlignment="1"/>
    <xf numFmtId="0" fontId="0" fillId="0" borderId="0" xfId="0" applyFill="1" applyBorder="1" applyAlignment="1"/>
    <xf numFmtId="0" fontId="0" fillId="0" borderId="13" xfId="0" applyFill="1" applyBorder="1" applyAlignment="1"/>
    <xf numFmtId="0" fontId="0" fillId="34" borderId="15" xfId="0" applyFont="1" applyFill="1" applyBorder="1"/>
    <xf numFmtId="0" fontId="0" fillId="35" borderId="15" xfId="0" applyFont="1" applyFill="1" applyBorder="1"/>
    <xf numFmtId="0" fontId="0" fillId="35" borderId="16" xfId="0" applyFont="1" applyFill="1" applyBorder="1"/>
    <xf numFmtId="0" fontId="13" fillId="33" borderId="17" xfId="0" applyFont="1" applyFill="1" applyBorder="1"/>
    <xf numFmtId="0" fontId="0" fillId="36" borderId="0" xfId="0" applyFill="1"/>
    <xf numFmtId="0" fontId="22" fillId="36" borderId="0" xfId="0" applyFont="1" applyFill="1"/>
    <xf numFmtId="0" fontId="16" fillId="0" borderId="0" xfId="0" applyFont="1" applyFill="1"/>
    <xf numFmtId="2" fontId="0" fillId="0" borderId="0" xfId="0" applyNumberFormat="1"/>
    <xf numFmtId="165" fontId="0" fillId="0" borderId="0" xfId="0" applyNumberFormat="1"/>
    <xf numFmtId="0" fontId="16" fillId="0" borderId="14" xfId="0" applyFont="1" applyFill="1" applyBorder="1" applyAlignment="1">
      <alignment horizontal="center"/>
    </xf>
    <xf numFmtId="0" fontId="16" fillId="0" borderId="14" xfId="0" applyNumberFormat="1" applyFont="1" applyFill="1" applyBorder="1" applyAlignment="1">
      <alignment horizontal="center"/>
    </xf>
    <xf numFmtId="0" fontId="26" fillId="36" borderId="0" xfId="0" applyFont="1" applyFill="1"/>
    <xf numFmtId="0" fontId="28" fillId="36" borderId="0" xfId="0" applyFont="1" applyFill="1"/>
    <xf numFmtId="0" fontId="29" fillId="0" borderId="0" xfId="0" applyFont="1"/>
    <xf numFmtId="164" fontId="29" fillId="0" borderId="0" xfId="0" applyNumberFormat="1" applyFont="1"/>
    <xf numFmtId="0" fontId="0" fillId="0" borderId="18" xfId="0" pivotButton="1" applyBorder="1"/>
    <xf numFmtId="0" fontId="0" fillId="0" borderId="18" xfId="0" applyBorder="1"/>
    <xf numFmtId="0" fontId="0" fillId="0" borderId="18" xfId="0" applyBorder="1" applyAlignment="1">
      <alignment horizontal="left"/>
    </xf>
    <xf numFmtId="0" fontId="0" fillId="0" borderId="18" xfId="0" applyNumberFormat="1" applyBorder="1"/>
    <xf numFmtId="0" fontId="0" fillId="37" borderId="0" xfId="0" applyFill="1"/>
    <xf numFmtId="0" fontId="0" fillId="0" borderId="0" xfId="42" applyNumberFormat="1" applyFont="1"/>
    <xf numFmtId="0" fontId="22" fillId="0" borderId="0" xfId="0" applyFont="1" applyFill="1"/>
    <xf numFmtId="0" fontId="0" fillId="0" borderId="0" xfId="0" applyFill="1"/>
    <xf numFmtId="0" fontId="16" fillId="36" borderId="0" xfId="0" applyFont="1" applyFill="1"/>
    <xf numFmtId="0" fontId="20" fillId="36" borderId="0" xfId="0" applyFont="1" applyFill="1"/>
    <xf numFmtId="0" fontId="19" fillId="36" borderId="0" xfId="0" applyFont="1" applyFill="1"/>
    <xf numFmtId="0" fontId="18" fillId="0" borderId="0" xfId="0" applyFont="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externalLink" Target="externalLinks/externalLink1.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microsoft.com/office/2007/relationships/slicerCache" Target="slicerCaches/slicerCache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microsoft.com/office/2007/relationships/slicerCache" Target="slicerCaches/slicerCache4.xml"/><Relationship Id="rId30" Type="http://schemas.openxmlformats.org/officeDocument/2006/relationships/theme" Target="theme/theme1.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 1!PivotTable20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the mean and median value of 'medv'?</a:t>
            </a:r>
          </a:p>
        </c:rich>
      </c:tx>
      <c:layout>
        <c:manualLayout>
          <c:xMode val="edge"/>
          <c:yMode val="edge"/>
          <c:x val="0.34373407591452482"/>
          <c:y val="1.2392711843577587E-2"/>
        </c:manualLayout>
      </c:layout>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 1'!$C$4</c:f>
              <c:strCache>
                <c:ptCount val="1"/>
                <c:pt idx="0">
                  <c:v>Average of MEDV</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 1'!$B$5:$B$7</c:f>
              <c:strCache>
                <c:ptCount val="2"/>
                <c:pt idx="0">
                  <c:v>0</c:v>
                </c:pt>
                <c:pt idx="1">
                  <c:v>1</c:v>
                </c:pt>
              </c:strCache>
            </c:strRef>
          </c:cat>
          <c:val>
            <c:numRef>
              <c:f>'Q 1'!$C$5:$C$7</c:f>
              <c:numCache>
                <c:formatCode>General</c:formatCode>
                <c:ptCount val="2"/>
                <c:pt idx="0">
                  <c:v>22.093842887473482</c:v>
                </c:pt>
                <c:pt idx="1">
                  <c:v>28.44</c:v>
                </c:pt>
              </c:numCache>
            </c:numRef>
          </c:val>
          <c:extLst>
            <c:ext xmlns:c16="http://schemas.microsoft.com/office/drawing/2014/chart" uri="{C3380CC4-5D6E-409C-BE32-E72D297353CC}">
              <c16:uniqueId val="{00000000-9A4E-4861-991B-5E21273EC9B5}"/>
            </c:ext>
          </c:extLst>
        </c:ser>
        <c:ser>
          <c:idx val="1"/>
          <c:order val="1"/>
          <c:tx>
            <c:strRef>
              <c:f>'Q 1'!$D$4</c:f>
              <c:strCache>
                <c:ptCount val="1"/>
                <c:pt idx="0">
                  <c:v>median of medv</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 1'!$B$5:$B$7</c:f>
              <c:strCache>
                <c:ptCount val="2"/>
                <c:pt idx="0">
                  <c:v>0</c:v>
                </c:pt>
                <c:pt idx="1">
                  <c:v>1</c:v>
                </c:pt>
              </c:strCache>
            </c:strRef>
          </c:cat>
          <c:val>
            <c:numRef>
              <c:f>'Q 1'!$D$5:$D$7</c:f>
              <c:numCache>
                <c:formatCode>0.00</c:formatCode>
                <c:ptCount val="2"/>
                <c:pt idx="0">
                  <c:v>9985.2000000000116</c:v>
                </c:pt>
                <c:pt idx="1">
                  <c:v>742.00000000000034</c:v>
                </c:pt>
              </c:numCache>
            </c:numRef>
          </c:val>
          <c:extLst>
            <c:ext xmlns:c16="http://schemas.microsoft.com/office/drawing/2014/chart" uri="{C3380CC4-5D6E-409C-BE32-E72D297353CC}">
              <c16:uniqueId val="{00000001-9A4E-4861-991B-5E21273EC9B5}"/>
            </c:ext>
          </c:extLst>
        </c:ser>
        <c:dLbls>
          <c:showLegendKey val="0"/>
          <c:showVal val="0"/>
          <c:showCatName val="0"/>
          <c:showSerName val="0"/>
          <c:showPercent val="0"/>
          <c:showBubbleSize val="0"/>
        </c:dLbls>
        <c:gapWidth val="100"/>
        <c:overlap val="-24"/>
        <c:axId val="1685821679"/>
        <c:axId val="1685828751"/>
      </c:barChart>
      <c:catAx>
        <c:axId val="16858216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5828751"/>
        <c:crosses val="autoZero"/>
        <c:auto val="1"/>
        <c:lblAlgn val="ctr"/>
        <c:lblOffset val="100"/>
        <c:noMultiLvlLbl val="0"/>
      </c:catAx>
      <c:valAx>
        <c:axId val="16858287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5821679"/>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Entry>
      <c:layout>
        <c:manualLayout>
          <c:xMode val="edge"/>
          <c:yMode val="edge"/>
          <c:x val="0.70206899034321457"/>
          <c:y val="0.13513784931160647"/>
          <c:w val="0.20565810577334784"/>
          <c:h val="0.29202924635349592"/>
        </c:manualLayout>
      </c:layout>
      <c:overlay val="0"/>
      <c:spPr>
        <a:solidFill>
          <a:schemeClr val="tx1"/>
        </a:solid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 12!PivotTable8</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CORRELATION BETWEEN LSTAT</a:t>
            </a:r>
            <a:r>
              <a:rPr lang="en-US" baseline="0"/>
              <a:t> AND MEDV</a:t>
            </a:r>
            <a:r>
              <a:rPr lang="en-US"/>
              <a:t> </a:t>
            </a:r>
          </a:p>
        </c:rich>
      </c:tx>
      <c:layout>
        <c:manualLayout>
          <c:xMode val="edge"/>
          <c:yMode val="edge"/>
          <c:x val="0.20209032198874041"/>
          <c:y val="3.1680640242615979E-2"/>
        </c:manualLayout>
      </c:layout>
      <c:overlay val="0"/>
      <c:spPr>
        <a:solidFill>
          <a:schemeClr val="accent2"/>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544005973966864E-3"/>
          <c:y val="0.11734404453852894"/>
          <c:w val="0.96531746850362865"/>
          <c:h val="0.76043425627780936"/>
        </c:manualLayout>
      </c:layout>
      <c:lineChart>
        <c:grouping val="stacked"/>
        <c:varyColors val="0"/>
        <c:ser>
          <c:idx val="0"/>
          <c:order val="0"/>
          <c:tx>
            <c:strRef>
              <c:f>'Q 12'!$D$5</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 12'!$C$6:$C$461</c:f>
              <c:strCache>
                <c:ptCount val="455"/>
                <c:pt idx="0">
                  <c:v>1.73</c:v>
                </c:pt>
                <c:pt idx="1">
                  <c:v>1.92</c:v>
                </c:pt>
                <c:pt idx="2">
                  <c:v>1.98</c:v>
                </c:pt>
                <c:pt idx="3">
                  <c:v>2.47</c:v>
                </c:pt>
                <c:pt idx="4">
                  <c:v>2.87</c:v>
                </c:pt>
                <c:pt idx="5">
                  <c:v>2.88</c:v>
                </c:pt>
                <c:pt idx="6">
                  <c:v>2.94</c:v>
                </c:pt>
                <c:pt idx="7">
                  <c:v>2.96</c:v>
                </c:pt>
                <c:pt idx="8">
                  <c:v>2.97</c:v>
                </c:pt>
                <c:pt idx="9">
                  <c:v>2.98</c:v>
                </c:pt>
                <c:pt idx="10">
                  <c:v>3.01</c:v>
                </c:pt>
                <c:pt idx="11">
                  <c:v>3.11</c:v>
                </c:pt>
                <c:pt idx="12">
                  <c:v>3.13</c:v>
                </c:pt>
                <c:pt idx="13">
                  <c:v>3.16</c:v>
                </c:pt>
                <c:pt idx="14">
                  <c:v>3.26</c:v>
                </c:pt>
                <c:pt idx="15">
                  <c:v>3.32</c:v>
                </c:pt>
                <c:pt idx="16">
                  <c:v>3.33</c:v>
                </c:pt>
                <c:pt idx="17">
                  <c:v>3.53</c:v>
                </c:pt>
                <c:pt idx="18">
                  <c:v>3.54</c:v>
                </c:pt>
                <c:pt idx="19">
                  <c:v>3.56</c:v>
                </c:pt>
                <c:pt idx="20">
                  <c:v>3.57</c:v>
                </c:pt>
                <c:pt idx="21">
                  <c:v>3.59</c:v>
                </c:pt>
                <c:pt idx="22">
                  <c:v>3.7</c:v>
                </c:pt>
                <c:pt idx="23">
                  <c:v>3.73</c:v>
                </c:pt>
                <c:pt idx="24">
                  <c:v>3.76</c:v>
                </c:pt>
                <c:pt idx="25">
                  <c:v>3.81</c:v>
                </c:pt>
                <c:pt idx="26">
                  <c:v>3.92</c:v>
                </c:pt>
                <c:pt idx="27">
                  <c:v>3.95</c:v>
                </c:pt>
                <c:pt idx="28">
                  <c:v>4.03</c:v>
                </c:pt>
                <c:pt idx="29">
                  <c:v>4.08</c:v>
                </c:pt>
                <c:pt idx="30">
                  <c:v>4.14</c:v>
                </c:pt>
                <c:pt idx="31">
                  <c:v>4.16</c:v>
                </c:pt>
                <c:pt idx="32">
                  <c:v>4.21</c:v>
                </c:pt>
                <c:pt idx="33">
                  <c:v>4.32</c:v>
                </c:pt>
                <c:pt idx="34">
                  <c:v>4.38</c:v>
                </c:pt>
                <c:pt idx="35">
                  <c:v>4.45</c:v>
                </c:pt>
                <c:pt idx="36">
                  <c:v>4.5</c:v>
                </c:pt>
                <c:pt idx="37">
                  <c:v>4.54</c:v>
                </c:pt>
                <c:pt idx="38">
                  <c:v>4.56</c:v>
                </c:pt>
                <c:pt idx="39">
                  <c:v>4.59</c:v>
                </c:pt>
                <c:pt idx="40">
                  <c:v>4.61</c:v>
                </c:pt>
                <c:pt idx="41">
                  <c:v>4.63</c:v>
                </c:pt>
                <c:pt idx="42">
                  <c:v>4.67</c:v>
                </c:pt>
                <c:pt idx="43">
                  <c:v>4.69</c:v>
                </c:pt>
                <c:pt idx="44">
                  <c:v>4.7</c:v>
                </c:pt>
                <c:pt idx="45">
                  <c:v>4.73</c:v>
                </c:pt>
                <c:pt idx="46">
                  <c:v>4.74</c:v>
                </c:pt>
                <c:pt idx="47">
                  <c:v>4.81</c:v>
                </c:pt>
                <c:pt idx="48">
                  <c:v>4.82</c:v>
                </c:pt>
                <c:pt idx="49">
                  <c:v>4.84</c:v>
                </c:pt>
                <c:pt idx="50">
                  <c:v>4.85</c:v>
                </c:pt>
                <c:pt idx="51">
                  <c:v>4.86</c:v>
                </c:pt>
                <c:pt idx="52">
                  <c:v>4.97</c:v>
                </c:pt>
                <c:pt idx="53">
                  <c:v>4.98</c:v>
                </c:pt>
                <c:pt idx="54">
                  <c:v>5.03</c:v>
                </c:pt>
                <c:pt idx="55">
                  <c:v>5.04</c:v>
                </c:pt>
                <c:pt idx="56">
                  <c:v>5.08</c:v>
                </c:pt>
                <c:pt idx="57">
                  <c:v>5.1</c:v>
                </c:pt>
                <c:pt idx="58">
                  <c:v>5.12</c:v>
                </c:pt>
                <c:pt idx="59">
                  <c:v>5.19</c:v>
                </c:pt>
                <c:pt idx="60">
                  <c:v>5.21</c:v>
                </c:pt>
                <c:pt idx="61">
                  <c:v>5.25</c:v>
                </c:pt>
                <c:pt idx="62">
                  <c:v>5.28</c:v>
                </c:pt>
                <c:pt idx="63">
                  <c:v>5.29</c:v>
                </c:pt>
                <c:pt idx="64">
                  <c:v>5.33</c:v>
                </c:pt>
                <c:pt idx="65">
                  <c:v>5.39</c:v>
                </c:pt>
                <c:pt idx="66">
                  <c:v>5.49</c:v>
                </c:pt>
                <c:pt idx="67">
                  <c:v>5.5</c:v>
                </c:pt>
                <c:pt idx="68">
                  <c:v>5.52</c:v>
                </c:pt>
                <c:pt idx="69">
                  <c:v>5.57</c:v>
                </c:pt>
                <c:pt idx="70">
                  <c:v>5.64</c:v>
                </c:pt>
                <c:pt idx="71">
                  <c:v>5.68</c:v>
                </c:pt>
                <c:pt idx="72">
                  <c:v>5.7</c:v>
                </c:pt>
                <c:pt idx="73">
                  <c:v>5.77</c:v>
                </c:pt>
                <c:pt idx="74">
                  <c:v>5.81</c:v>
                </c:pt>
                <c:pt idx="75">
                  <c:v>5.89</c:v>
                </c:pt>
                <c:pt idx="76">
                  <c:v>5.9</c:v>
                </c:pt>
                <c:pt idx="77">
                  <c:v>5.91</c:v>
                </c:pt>
                <c:pt idx="78">
                  <c:v>5.98</c:v>
                </c:pt>
                <c:pt idx="79">
                  <c:v>5.99</c:v>
                </c:pt>
                <c:pt idx="80">
                  <c:v>6.05</c:v>
                </c:pt>
                <c:pt idx="81">
                  <c:v>6.07</c:v>
                </c:pt>
                <c:pt idx="82">
                  <c:v>6.12</c:v>
                </c:pt>
                <c:pt idx="83">
                  <c:v>6.15</c:v>
                </c:pt>
                <c:pt idx="84">
                  <c:v>6.19</c:v>
                </c:pt>
                <c:pt idx="85">
                  <c:v>6.21</c:v>
                </c:pt>
                <c:pt idx="86">
                  <c:v>6.27</c:v>
                </c:pt>
                <c:pt idx="87">
                  <c:v>6.29</c:v>
                </c:pt>
                <c:pt idx="88">
                  <c:v>6.36</c:v>
                </c:pt>
                <c:pt idx="89">
                  <c:v>6.43</c:v>
                </c:pt>
                <c:pt idx="90">
                  <c:v>6.47</c:v>
                </c:pt>
                <c:pt idx="91">
                  <c:v>6.48</c:v>
                </c:pt>
                <c:pt idx="92">
                  <c:v>6.53</c:v>
                </c:pt>
                <c:pt idx="93">
                  <c:v>6.56</c:v>
                </c:pt>
                <c:pt idx="94">
                  <c:v>6.57</c:v>
                </c:pt>
                <c:pt idx="95">
                  <c:v>6.58</c:v>
                </c:pt>
                <c:pt idx="96">
                  <c:v>6.59</c:v>
                </c:pt>
                <c:pt idx="97">
                  <c:v>6.62</c:v>
                </c:pt>
                <c:pt idx="98">
                  <c:v>6.65</c:v>
                </c:pt>
                <c:pt idx="99">
                  <c:v>6.68</c:v>
                </c:pt>
                <c:pt idx="100">
                  <c:v>6.72</c:v>
                </c:pt>
                <c:pt idx="101">
                  <c:v>6.73</c:v>
                </c:pt>
                <c:pt idx="102">
                  <c:v>6.75</c:v>
                </c:pt>
                <c:pt idx="103">
                  <c:v>6.78</c:v>
                </c:pt>
                <c:pt idx="104">
                  <c:v>6.86</c:v>
                </c:pt>
                <c:pt idx="105">
                  <c:v>6.87</c:v>
                </c:pt>
                <c:pt idx="106">
                  <c:v>6.9</c:v>
                </c:pt>
                <c:pt idx="107">
                  <c:v>6.92</c:v>
                </c:pt>
                <c:pt idx="108">
                  <c:v>6.93</c:v>
                </c:pt>
                <c:pt idx="109">
                  <c:v>7.01</c:v>
                </c:pt>
                <c:pt idx="110">
                  <c:v>7.12</c:v>
                </c:pt>
                <c:pt idx="111">
                  <c:v>7.14</c:v>
                </c:pt>
                <c:pt idx="112">
                  <c:v>7.18</c:v>
                </c:pt>
                <c:pt idx="113">
                  <c:v>7.19</c:v>
                </c:pt>
                <c:pt idx="114">
                  <c:v>7.2</c:v>
                </c:pt>
                <c:pt idx="115">
                  <c:v>7.22</c:v>
                </c:pt>
                <c:pt idx="116">
                  <c:v>7.26</c:v>
                </c:pt>
                <c:pt idx="117">
                  <c:v>7.34</c:v>
                </c:pt>
                <c:pt idx="118">
                  <c:v>7.37</c:v>
                </c:pt>
                <c:pt idx="119">
                  <c:v>7.39</c:v>
                </c:pt>
                <c:pt idx="120">
                  <c:v>7.43</c:v>
                </c:pt>
                <c:pt idx="121">
                  <c:v>7.44</c:v>
                </c:pt>
                <c:pt idx="122">
                  <c:v>7.51</c:v>
                </c:pt>
                <c:pt idx="123">
                  <c:v>7.53</c:v>
                </c:pt>
                <c:pt idx="124">
                  <c:v>7.54</c:v>
                </c:pt>
                <c:pt idx="125">
                  <c:v>7.56</c:v>
                </c:pt>
                <c:pt idx="126">
                  <c:v>7.6</c:v>
                </c:pt>
                <c:pt idx="127">
                  <c:v>7.67</c:v>
                </c:pt>
                <c:pt idx="128">
                  <c:v>7.7</c:v>
                </c:pt>
                <c:pt idx="129">
                  <c:v>7.73</c:v>
                </c:pt>
                <c:pt idx="130">
                  <c:v>7.74</c:v>
                </c:pt>
                <c:pt idx="131">
                  <c:v>7.79</c:v>
                </c:pt>
                <c:pt idx="132">
                  <c:v>7.83</c:v>
                </c:pt>
                <c:pt idx="133">
                  <c:v>7.85</c:v>
                </c:pt>
                <c:pt idx="134">
                  <c:v>7.88</c:v>
                </c:pt>
                <c:pt idx="135">
                  <c:v>7.9</c:v>
                </c:pt>
                <c:pt idx="136">
                  <c:v>8.01</c:v>
                </c:pt>
                <c:pt idx="137">
                  <c:v>8.05</c:v>
                </c:pt>
                <c:pt idx="138">
                  <c:v>8.1</c:v>
                </c:pt>
                <c:pt idx="139">
                  <c:v>8.16</c:v>
                </c:pt>
                <c:pt idx="140">
                  <c:v>8.2</c:v>
                </c:pt>
                <c:pt idx="141">
                  <c:v>8.23</c:v>
                </c:pt>
                <c:pt idx="142">
                  <c:v>8.26</c:v>
                </c:pt>
                <c:pt idx="143">
                  <c:v>8.43</c:v>
                </c:pt>
                <c:pt idx="144">
                  <c:v>8.44</c:v>
                </c:pt>
                <c:pt idx="145">
                  <c:v>8.47</c:v>
                </c:pt>
                <c:pt idx="146">
                  <c:v>8.51</c:v>
                </c:pt>
                <c:pt idx="147">
                  <c:v>8.58</c:v>
                </c:pt>
                <c:pt idx="148">
                  <c:v>8.61</c:v>
                </c:pt>
                <c:pt idx="149">
                  <c:v>8.65</c:v>
                </c:pt>
                <c:pt idx="150">
                  <c:v>8.67</c:v>
                </c:pt>
                <c:pt idx="151">
                  <c:v>8.77</c:v>
                </c:pt>
                <c:pt idx="152">
                  <c:v>8.79</c:v>
                </c:pt>
                <c:pt idx="153">
                  <c:v>8.81</c:v>
                </c:pt>
                <c:pt idx="154">
                  <c:v>8.88</c:v>
                </c:pt>
                <c:pt idx="155">
                  <c:v>8.93</c:v>
                </c:pt>
                <c:pt idx="156">
                  <c:v>8.94</c:v>
                </c:pt>
                <c:pt idx="157">
                  <c:v>9.04</c:v>
                </c:pt>
                <c:pt idx="158">
                  <c:v>9.08</c:v>
                </c:pt>
                <c:pt idx="159">
                  <c:v>9.09</c:v>
                </c:pt>
                <c:pt idx="160">
                  <c:v>9.1</c:v>
                </c:pt>
                <c:pt idx="161">
                  <c:v>9.14</c:v>
                </c:pt>
                <c:pt idx="162">
                  <c:v>9.16</c:v>
                </c:pt>
                <c:pt idx="163">
                  <c:v>9.22</c:v>
                </c:pt>
                <c:pt idx="164">
                  <c:v>9.25</c:v>
                </c:pt>
                <c:pt idx="165">
                  <c:v>9.28</c:v>
                </c:pt>
                <c:pt idx="166">
                  <c:v>9.29</c:v>
                </c:pt>
                <c:pt idx="167">
                  <c:v>9.38</c:v>
                </c:pt>
                <c:pt idx="168">
                  <c:v>9.42</c:v>
                </c:pt>
                <c:pt idx="169">
                  <c:v>9.43</c:v>
                </c:pt>
                <c:pt idx="170">
                  <c:v>9.45</c:v>
                </c:pt>
                <c:pt idx="171">
                  <c:v>9.47</c:v>
                </c:pt>
                <c:pt idx="172">
                  <c:v>9.5</c:v>
                </c:pt>
                <c:pt idx="173">
                  <c:v>9.51</c:v>
                </c:pt>
                <c:pt idx="174">
                  <c:v>9.52</c:v>
                </c:pt>
                <c:pt idx="175">
                  <c:v>9.53</c:v>
                </c:pt>
                <c:pt idx="176">
                  <c:v>9.54</c:v>
                </c:pt>
                <c:pt idx="177">
                  <c:v>9.55</c:v>
                </c:pt>
                <c:pt idx="178">
                  <c:v>9.59</c:v>
                </c:pt>
                <c:pt idx="179">
                  <c:v>9.62</c:v>
                </c:pt>
                <c:pt idx="180">
                  <c:v>9.64</c:v>
                </c:pt>
                <c:pt idx="181">
                  <c:v>9.67</c:v>
                </c:pt>
                <c:pt idx="182">
                  <c:v>9.68</c:v>
                </c:pt>
                <c:pt idx="183">
                  <c:v>9.69</c:v>
                </c:pt>
                <c:pt idx="184">
                  <c:v>9.71</c:v>
                </c:pt>
                <c:pt idx="185">
                  <c:v>9.74</c:v>
                </c:pt>
                <c:pt idx="186">
                  <c:v>9.8</c:v>
                </c:pt>
                <c:pt idx="187">
                  <c:v>9.81</c:v>
                </c:pt>
                <c:pt idx="188">
                  <c:v>9.88</c:v>
                </c:pt>
                <c:pt idx="189">
                  <c:v>9.93</c:v>
                </c:pt>
                <c:pt idx="190">
                  <c:v>9.97</c:v>
                </c:pt>
                <c:pt idx="191">
                  <c:v>10.11</c:v>
                </c:pt>
                <c:pt idx="192">
                  <c:v>10.13</c:v>
                </c:pt>
                <c:pt idx="193">
                  <c:v>10.15</c:v>
                </c:pt>
                <c:pt idx="194">
                  <c:v>10.16</c:v>
                </c:pt>
                <c:pt idx="195">
                  <c:v>10.19</c:v>
                </c:pt>
                <c:pt idx="196">
                  <c:v>10.21</c:v>
                </c:pt>
                <c:pt idx="197">
                  <c:v>10.24</c:v>
                </c:pt>
                <c:pt idx="198">
                  <c:v>10.26</c:v>
                </c:pt>
                <c:pt idx="199">
                  <c:v>10.27</c:v>
                </c:pt>
                <c:pt idx="200">
                  <c:v>10.29</c:v>
                </c:pt>
                <c:pt idx="201">
                  <c:v>10.3</c:v>
                </c:pt>
                <c:pt idx="202">
                  <c:v>10.36</c:v>
                </c:pt>
                <c:pt idx="203">
                  <c:v>10.4</c:v>
                </c:pt>
                <c:pt idx="204">
                  <c:v>10.42</c:v>
                </c:pt>
                <c:pt idx="205">
                  <c:v>10.45</c:v>
                </c:pt>
                <c:pt idx="206">
                  <c:v>10.5</c:v>
                </c:pt>
                <c:pt idx="207">
                  <c:v>10.53</c:v>
                </c:pt>
                <c:pt idx="208">
                  <c:v>10.56</c:v>
                </c:pt>
                <c:pt idx="209">
                  <c:v>10.58</c:v>
                </c:pt>
                <c:pt idx="210">
                  <c:v>10.59</c:v>
                </c:pt>
                <c:pt idx="211">
                  <c:v>10.63</c:v>
                </c:pt>
                <c:pt idx="212">
                  <c:v>10.74</c:v>
                </c:pt>
                <c:pt idx="213">
                  <c:v>10.87</c:v>
                </c:pt>
                <c:pt idx="214">
                  <c:v>10.88</c:v>
                </c:pt>
                <c:pt idx="215">
                  <c:v>10.97</c:v>
                </c:pt>
                <c:pt idx="216">
                  <c:v>11.1</c:v>
                </c:pt>
                <c:pt idx="217">
                  <c:v>11.12</c:v>
                </c:pt>
                <c:pt idx="218">
                  <c:v>11.22</c:v>
                </c:pt>
                <c:pt idx="219">
                  <c:v>11.25</c:v>
                </c:pt>
                <c:pt idx="220">
                  <c:v>11.28</c:v>
                </c:pt>
                <c:pt idx="221">
                  <c:v>11.32</c:v>
                </c:pt>
                <c:pt idx="222">
                  <c:v>11.34</c:v>
                </c:pt>
                <c:pt idx="223">
                  <c:v>11.38</c:v>
                </c:pt>
                <c:pt idx="224">
                  <c:v>11.41</c:v>
                </c:pt>
                <c:pt idx="225">
                  <c:v>11.45</c:v>
                </c:pt>
                <c:pt idx="226">
                  <c:v>11.48</c:v>
                </c:pt>
                <c:pt idx="227">
                  <c:v>11.5</c:v>
                </c:pt>
                <c:pt idx="228">
                  <c:v>11.64</c:v>
                </c:pt>
                <c:pt idx="229">
                  <c:v>11.65</c:v>
                </c:pt>
                <c:pt idx="230">
                  <c:v>11.66</c:v>
                </c:pt>
                <c:pt idx="231">
                  <c:v>11.69</c:v>
                </c:pt>
                <c:pt idx="232">
                  <c:v>11.72</c:v>
                </c:pt>
                <c:pt idx="233">
                  <c:v>11.74</c:v>
                </c:pt>
                <c:pt idx="234">
                  <c:v>11.97</c:v>
                </c:pt>
                <c:pt idx="235">
                  <c:v>11.98</c:v>
                </c:pt>
                <c:pt idx="236">
                  <c:v>12.01</c:v>
                </c:pt>
                <c:pt idx="237">
                  <c:v>12.03</c:v>
                </c:pt>
                <c:pt idx="238">
                  <c:v>12.04</c:v>
                </c:pt>
                <c:pt idx="239">
                  <c:v>12.12</c:v>
                </c:pt>
                <c:pt idx="240">
                  <c:v>12.13</c:v>
                </c:pt>
                <c:pt idx="241">
                  <c:v>12.14</c:v>
                </c:pt>
                <c:pt idx="242">
                  <c:v>12.26</c:v>
                </c:pt>
                <c:pt idx="243">
                  <c:v>12.27</c:v>
                </c:pt>
                <c:pt idx="244">
                  <c:v>12.33</c:v>
                </c:pt>
                <c:pt idx="245">
                  <c:v>12.34</c:v>
                </c:pt>
                <c:pt idx="246">
                  <c:v>12.4</c:v>
                </c:pt>
                <c:pt idx="247">
                  <c:v>12.43</c:v>
                </c:pt>
                <c:pt idx="248">
                  <c:v>12.5</c:v>
                </c:pt>
                <c:pt idx="249">
                  <c:v>12.6</c:v>
                </c:pt>
                <c:pt idx="250">
                  <c:v>12.64</c:v>
                </c:pt>
                <c:pt idx="251">
                  <c:v>12.67</c:v>
                </c:pt>
                <c:pt idx="252">
                  <c:v>12.73</c:v>
                </c:pt>
                <c:pt idx="253">
                  <c:v>12.79</c:v>
                </c:pt>
                <c:pt idx="254">
                  <c:v>12.8</c:v>
                </c:pt>
                <c:pt idx="255">
                  <c:v>12.86</c:v>
                </c:pt>
                <c:pt idx="256">
                  <c:v>12.87</c:v>
                </c:pt>
                <c:pt idx="257">
                  <c:v>12.92</c:v>
                </c:pt>
                <c:pt idx="258">
                  <c:v>12.93</c:v>
                </c:pt>
                <c:pt idx="259">
                  <c:v>13</c:v>
                </c:pt>
                <c:pt idx="260">
                  <c:v>13.04</c:v>
                </c:pt>
                <c:pt idx="261">
                  <c:v>13.09</c:v>
                </c:pt>
                <c:pt idx="262">
                  <c:v>13.11</c:v>
                </c:pt>
                <c:pt idx="263">
                  <c:v>13.15</c:v>
                </c:pt>
                <c:pt idx="264">
                  <c:v>13.22</c:v>
                </c:pt>
                <c:pt idx="265">
                  <c:v>13.27</c:v>
                </c:pt>
                <c:pt idx="266">
                  <c:v>13.28</c:v>
                </c:pt>
                <c:pt idx="267">
                  <c:v>13.33</c:v>
                </c:pt>
                <c:pt idx="268">
                  <c:v>13.34</c:v>
                </c:pt>
                <c:pt idx="269">
                  <c:v>13.35</c:v>
                </c:pt>
                <c:pt idx="270">
                  <c:v>13.44</c:v>
                </c:pt>
                <c:pt idx="271">
                  <c:v>13.45</c:v>
                </c:pt>
                <c:pt idx="272">
                  <c:v>13.51</c:v>
                </c:pt>
                <c:pt idx="273">
                  <c:v>13.59</c:v>
                </c:pt>
                <c:pt idx="274">
                  <c:v>13.61</c:v>
                </c:pt>
                <c:pt idx="275">
                  <c:v>13.65</c:v>
                </c:pt>
                <c:pt idx="276">
                  <c:v>13.83</c:v>
                </c:pt>
                <c:pt idx="277">
                  <c:v>13.98</c:v>
                </c:pt>
                <c:pt idx="278">
                  <c:v>13.99</c:v>
                </c:pt>
                <c:pt idx="279">
                  <c:v>14</c:v>
                </c:pt>
                <c:pt idx="280">
                  <c:v>14.09</c:v>
                </c:pt>
                <c:pt idx="281">
                  <c:v>14.1</c:v>
                </c:pt>
                <c:pt idx="282">
                  <c:v>14.13</c:v>
                </c:pt>
                <c:pt idx="283">
                  <c:v>14.15</c:v>
                </c:pt>
                <c:pt idx="284">
                  <c:v>14.19</c:v>
                </c:pt>
                <c:pt idx="285">
                  <c:v>14.27</c:v>
                </c:pt>
                <c:pt idx="286">
                  <c:v>14.33</c:v>
                </c:pt>
                <c:pt idx="287">
                  <c:v>14.36</c:v>
                </c:pt>
                <c:pt idx="288">
                  <c:v>14.37</c:v>
                </c:pt>
                <c:pt idx="289">
                  <c:v>14.43</c:v>
                </c:pt>
                <c:pt idx="290">
                  <c:v>14.44</c:v>
                </c:pt>
                <c:pt idx="291">
                  <c:v>14.52</c:v>
                </c:pt>
                <c:pt idx="292">
                  <c:v>14.59</c:v>
                </c:pt>
                <c:pt idx="293">
                  <c:v>14.64</c:v>
                </c:pt>
                <c:pt idx="294">
                  <c:v>14.65</c:v>
                </c:pt>
                <c:pt idx="295">
                  <c:v>14.66</c:v>
                </c:pt>
                <c:pt idx="296">
                  <c:v>14.67</c:v>
                </c:pt>
                <c:pt idx="297">
                  <c:v>14.69</c:v>
                </c:pt>
                <c:pt idx="298">
                  <c:v>14.7</c:v>
                </c:pt>
                <c:pt idx="299">
                  <c:v>14.76</c:v>
                </c:pt>
                <c:pt idx="300">
                  <c:v>14.79</c:v>
                </c:pt>
                <c:pt idx="301">
                  <c:v>14.8</c:v>
                </c:pt>
                <c:pt idx="302">
                  <c:v>14.81</c:v>
                </c:pt>
                <c:pt idx="303">
                  <c:v>14.98</c:v>
                </c:pt>
                <c:pt idx="304">
                  <c:v>15.02</c:v>
                </c:pt>
                <c:pt idx="305">
                  <c:v>15.03</c:v>
                </c:pt>
                <c:pt idx="306">
                  <c:v>15.1</c:v>
                </c:pt>
                <c:pt idx="307">
                  <c:v>15.12</c:v>
                </c:pt>
                <c:pt idx="308">
                  <c:v>15.17</c:v>
                </c:pt>
                <c:pt idx="309">
                  <c:v>15.37</c:v>
                </c:pt>
                <c:pt idx="310">
                  <c:v>15.39</c:v>
                </c:pt>
                <c:pt idx="311">
                  <c:v>15.55</c:v>
                </c:pt>
                <c:pt idx="312">
                  <c:v>15.69</c:v>
                </c:pt>
                <c:pt idx="313">
                  <c:v>15.7</c:v>
                </c:pt>
                <c:pt idx="314">
                  <c:v>15.71</c:v>
                </c:pt>
                <c:pt idx="315">
                  <c:v>15.76</c:v>
                </c:pt>
                <c:pt idx="316">
                  <c:v>15.79</c:v>
                </c:pt>
                <c:pt idx="317">
                  <c:v>15.84</c:v>
                </c:pt>
                <c:pt idx="318">
                  <c:v>15.94</c:v>
                </c:pt>
                <c:pt idx="319">
                  <c:v>16.03</c:v>
                </c:pt>
                <c:pt idx="320">
                  <c:v>16.14</c:v>
                </c:pt>
                <c:pt idx="321">
                  <c:v>16.2</c:v>
                </c:pt>
                <c:pt idx="322">
                  <c:v>16.21</c:v>
                </c:pt>
                <c:pt idx="323">
                  <c:v>16.22</c:v>
                </c:pt>
                <c:pt idx="324">
                  <c:v>16.23</c:v>
                </c:pt>
                <c:pt idx="325">
                  <c:v>16.29</c:v>
                </c:pt>
                <c:pt idx="326">
                  <c:v>16.3</c:v>
                </c:pt>
                <c:pt idx="327">
                  <c:v>16.35</c:v>
                </c:pt>
                <c:pt idx="328">
                  <c:v>16.42</c:v>
                </c:pt>
                <c:pt idx="329">
                  <c:v>16.44</c:v>
                </c:pt>
                <c:pt idx="330">
                  <c:v>16.47</c:v>
                </c:pt>
                <c:pt idx="331">
                  <c:v>16.51</c:v>
                </c:pt>
                <c:pt idx="332">
                  <c:v>16.59</c:v>
                </c:pt>
                <c:pt idx="333">
                  <c:v>16.65</c:v>
                </c:pt>
                <c:pt idx="334">
                  <c:v>16.74</c:v>
                </c:pt>
                <c:pt idx="335">
                  <c:v>16.9</c:v>
                </c:pt>
                <c:pt idx="336">
                  <c:v>16.94</c:v>
                </c:pt>
                <c:pt idx="337">
                  <c:v>16.96</c:v>
                </c:pt>
                <c:pt idx="338">
                  <c:v>17.09</c:v>
                </c:pt>
                <c:pt idx="339">
                  <c:v>17.1</c:v>
                </c:pt>
                <c:pt idx="340">
                  <c:v>17.11</c:v>
                </c:pt>
                <c:pt idx="341">
                  <c:v>17.12</c:v>
                </c:pt>
                <c:pt idx="342">
                  <c:v>17.15</c:v>
                </c:pt>
                <c:pt idx="343">
                  <c:v>17.16</c:v>
                </c:pt>
                <c:pt idx="344">
                  <c:v>17.19</c:v>
                </c:pt>
                <c:pt idx="345">
                  <c:v>17.21</c:v>
                </c:pt>
                <c:pt idx="346">
                  <c:v>17.27</c:v>
                </c:pt>
                <c:pt idx="347">
                  <c:v>17.28</c:v>
                </c:pt>
                <c:pt idx="348">
                  <c:v>17.31</c:v>
                </c:pt>
                <c:pt idx="349">
                  <c:v>17.44</c:v>
                </c:pt>
                <c:pt idx="350">
                  <c:v>17.58</c:v>
                </c:pt>
                <c:pt idx="351">
                  <c:v>17.6</c:v>
                </c:pt>
                <c:pt idx="352">
                  <c:v>17.64</c:v>
                </c:pt>
                <c:pt idx="353">
                  <c:v>17.73</c:v>
                </c:pt>
                <c:pt idx="354">
                  <c:v>17.79</c:v>
                </c:pt>
                <c:pt idx="355">
                  <c:v>17.92</c:v>
                </c:pt>
                <c:pt idx="356">
                  <c:v>17.93</c:v>
                </c:pt>
                <c:pt idx="357">
                  <c:v>18.03</c:v>
                </c:pt>
                <c:pt idx="358">
                  <c:v>18.05</c:v>
                </c:pt>
                <c:pt idx="359">
                  <c:v>18.06</c:v>
                </c:pt>
                <c:pt idx="360">
                  <c:v>18.07</c:v>
                </c:pt>
                <c:pt idx="361">
                  <c:v>18.13</c:v>
                </c:pt>
                <c:pt idx="362">
                  <c:v>18.14</c:v>
                </c:pt>
                <c:pt idx="363">
                  <c:v>18.33</c:v>
                </c:pt>
                <c:pt idx="364">
                  <c:v>18.34</c:v>
                </c:pt>
                <c:pt idx="365">
                  <c:v>18.35</c:v>
                </c:pt>
                <c:pt idx="366">
                  <c:v>18.46</c:v>
                </c:pt>
                <c:pt idx="367">
                  <c:v>18.66</c:v>
                </c:pt>
                <c:pt idx="368">
                  <c:v>18.68</c:v>
                </c:pt>
                <c:pt idx="369">
                  <c:v>18.71</c:v>
                </c:pt>
                <c:pt idx="370">
                  <c:v>18.72</c:v>
                </c:pt>
                <c:pt idx="371">
                  <c:v>18.76</c:v>
                </c:pt>
                <c:pt idx="372">
                  <c:v>18.8</c:v>
                </c:pt>
                <c:pt idx="373">
                  <c:v>18.85</c:v>
                </c:pt>
                <c:pt idx="374">
                  <c:v>19.01</c:v>
                </c:pt>
                <c:pt idx="375">
                  <c:v>19.15</c:v>
                </c:pt>
                <c:pt idx="376">
                  <c:v>19.31</c:v>
                </c:pt>
                <c:pt idx="377">
                  <c:v>19.37</c:v>
                </c:pt>
                <c:pt idx="378">
                  <c:v>19.52</c:v>
                </c:pt>
                <c:pt idx="379">
                  <c:v>19.69</c:v>
                </c:pt>
                <c:pt idx="380">
                  <c:v>19.77</c:v>
                </c:pt>
                <c:pt idx="381">
                  <c:v>19.78</c:v>
                </c:pt>
                <c:pt idx="382">
                  <c:v>19.88</c:v>
                </c:pt>
                <c:pt idx="383">
                  <c:v>19.92</c:v>
                </c:pt>
                <c:pt idx="384">
                  <c:v>20.08</c:v>
                </c:pt>
                <c:pt idx="385">
                  <c:v>20.31</c:v>
                </c:pt>
                <c:pt idx="386">
                  <c:v>20.32</c:v>
                </c:pt>
                <c:pt idx="387">
                  <c:v>20.34</c:v>
                </c:pt>
                <c:pt idx="388">
                  <c:v>20.45</c:v>
                </c:pt>
                <c:pt idx="389">
                  <c:v>20.62</c:v>
                </c:pt>
                <c:pt idx="390">
                  <c:v>20.85</c:v>
                </c:pt>
                <c:pt idx="391">
                  <c:v>21.02</c:v>
                </c:pt>
                <c:pt idx="392">
                  <c:v>21.08</c:v>
                </c:pt>
                <c:pt idx="393">
                  <c:v>21.14</c:v>
                </c:pt>
                <c:pt idx="394">
                  <c:v>21.22</c:v>
                </c:pt>
                <c:pt idx="395">
                  <c:v>21.24</c:v>
                </c:pt>
                <c:pt idx="396">
                  <c:v>21.32</c:v>
                </c:pt>
                <c:pt idx="397">
                  <c:v>21.45</c:v>
                </c:pt>
                <c:pt idx="398">
                  <c:v>21.46</c:v>
                </c:pt>
                <c:pt idx="399">
                  <c:v>21.52</c:v>
                </c:pt>
                <c:pt idx="400">
                  <c:v>21.78</c:v>
                </c:pt>
                <c:pt idx="401">
                  <c:v>22.11</c:v>
                </c:pt>
                <c:pt idx="402">
                  <c:v>22.6</c:v>
                </c:pt>
                <c:pt idx="403">
                  <c:v>22.74</c:v>
                </c:pt>
                <c:pt idx="404">
                  <c:v>22.88</c:v>
                </c:pt>
                <c:pt idx="405">
                  <c:v>22.98</c:v>
                </c:pt>
                <c:pt idx="406">
                  <c:v>23.09</c:v>
                </c:pt>
                <c:pt idx="407">
                  <c:v>23.24</c:v>
                </c:pt>
                <c:pt idx="408">
                  <c:v>23.27</c:v>
                </c:pt>
                <c:pt idx="409">
                  <c:v>23.29</c:v>
                </c:pt>
                <c:pt idx="410">
                  <c:v>23.34</c:v>
                </c:pt>
                <c:pt idx="411">
                  <c:v>23.6</c:v>
                </c:pt>
                <c:pt idx="412">
                  <c:v>23.69</c:v>
                </c:pt>
                <c:pt idx="413">
                  <c:v>23.79</c:v>
                </c:pt>
                <c:pt idx="414">
                  <c:v>23.97</c:v>
                </c:pt>
                <c:pt idx="415">
                  <c:v>23.98</c:v>
                </c:pt>
                <c:pt idx="416">
                  <c:v>24.08</c:v>
                </c:pt>
                <c:pt idx="417">
                  <c:v>24.1</c:v>
                </c:pt>
                <c:pt idx="418">
                  <c:v>24.16</c:v>
                </c:pt>
                <c:pt idx="419">
                  <c:v>24.39</c:v>
                </c:pt>
                <c:pt idx="420">
                  <c:v>24.56</c:v>
                </c:pt>
                <c:pt idx="421">
                  <c:v>24.91</c:v>
                </c:pt>
                <c:pt idx="422">
                  <c:v>25.41</c:v>
                </c:pt>
                <c:pt idx="423">
                  <c:v>25.68</c:v>
                </c:pt>
                <c:pt idx="424">
                  <c:v>25.79</c:v>
                </c:pt>
                <c:pt idx="425">
                  <c:v>26.4</c:v>
                </c:pt>
                <c:pt idx="426">
                  <c:v>26.42</c:v>
                </c:pt>
                <c:pt idx="427">
                  <c:v>26.45</c:v>
                </c:pt>
                <c:pt idx="428">
                  <c:v>26.64</c:v>
                </c:pt>
                <c:pt idx="429">
                  <c:v>26.77</c:v>
                </c:pt>
                <c:pt idx="430">
                  <c:v>26.82</c:v>
                </c:pt>
                <c:pt idx="431">
                  <c:v>27.26</c:v>
                </c:pt>
                <c:pt idx="432">
                  <c:v>27.38</c:v>
                </c:pt>
                <c:pt idx="433">
                  <c:v>27.71</c:v>
                </c:pt>
                <c:pt idx="434">
                  <c:v>27.8</c:v>
                </c:pt>
                <c:pt idx="435">
                  <c:v>28.28</c:v>
                </c:pt>
                <c:pt idx="436">
                  <c:v>28.32</c:v>
                </c:pt>
                <c:pt idx="437">
                  <c:v>29.05</c:v>
                </c:pt>
                <c:pt idx="438">
                  <c:v>29.29</c:v>
                </c:pt>
                <c:pt idx="439">
                  <c:v>29.53</c:v>
                </c:pt>
                <c:pt idx="440">
                  <c:v>29.55</c:v>
                </c:pt>
                <c:pt idx="441">
                  <c:v>29.68</c:v>
                </c:pt>
                <c:pt idx="442">
                  <c:v>29.93</c:v>
                </c:pt>
                <c:pt idx="443">
                  <c:v>29.97</c:v>
                </c:pt>
                <c:pt idx="444">
                  <c:v>30.59</c:v>
                </c:pt>
                <c:pt idx="445">
                  <c:v>30.62</c:v>
                </c:pt>
                <c:pt idx="446">
                  <c:v>30.63</c:v>
                </c:pt>
                <c:pt idx="447">
                  <c:v>30.81</c:v>
                </c:pt>
                <c:pt idx="448">
                  <c:v>31.99</c:v>
                </c:pt>
                <c:pt idx="449">
                  <c:v>34.02</c:v>
                </c:pt>
                <c:pt idx="450">
                  <c:v>34.37</c:v>
                </c:pt>
                <c:pt idx="451">
                  <c:v>34.41</c:v>
                </c:pt>
                <c:pt idx="452">
                  <c:v>34.77</c:v>
                </c:pt>
                <c:pt idx="453">
                  <c:v>36.98</c:v>
                </c:pt>
                <c:pt idx="454">
                  <c:v>37.97</c:v>
                </c:pt>
              </c:strCache>
            </c:strRef>
          </c:cat>
          <c:val>
            <c:numRef>
              <c:f>'Q 12'!$D$6:$D$461</c:f>
              <c:numCache>
                <c:formatCode>General</c:formatCode>
                <c:ptCount val="455"/>
                <c:pt idx="0">
                  <c:v>50</c:v>
                </c:pt>
                <c:pt idx="1">
                  <c:v>50</c:v>
                </c:pt>
                <c:pt idx="2">
                  <c:v>34.9</c:v>
                </c:pt>
                <c:pt idx="3">
                  <c:v>41.7</c:v>
                </c:pt>
                <c:pt idx="4">
                  <c:v>36.4</c:v>
                </c:pt>
                <c:pt idx="5">
                  <c:v>50</c:v>
                </c:pt>
                <c:pt idx="6">
                  <c:v>33.4</c:v>
                </c:pt>
                <c:pt idx="7">
                  <c:v>50</c:v>
                </c:pt>
                <c:pt idx="8">
                  <c:v>50</c:v>
                </c:pt>
                <c:pt idx="9">
                  <c:v>32</c:v>
                </c:pt>
                <c:pt idx="10">
                  <c:v>46</c:v>
                </c:pt>
                <c:pt idx="11">
                  <c:v>86.3</c:v>
                </c:pt>
                <c:pt idx="12">
                  <c:v>37.6</c:v>
                </c:pt>
                <c:pt idx="13">
                  <c:v>93.5</c:v>
                </c:pt>
                <c:pt idx="14">
                  <c:v>50</c:v>
                </c:pt>
                <c:pt idx="15">
                  <c:v>50</c:v>
                </c:pt>
                <c:pt idx="16">
                  <c:v>28.5</c:v>
                </c:pt>
                <c:pt idx="17">
                  <c:v>62</c:v>
                </c:pt>
                <c:pt idx="18">
                  <c:v>42.8</c:v>
                </c:pt>
                <c:pt idx="19">
                  <c:v>37.299999999999997</c:v>
                </c:pt>
                <c:pt idx="20">
                  <c:v>43.8</c:v>
                </c:pt>
                <c:pt idx="21">
                  <c:v>24.8</c:v>
                </c:pt>
                <c:pt idx="22">
                  <c:v>50</c:v>
                </c:pt>
                <c:pt idx="23">
                  <c:v>50</c:v>
                </c:pt>
                <c:pt idx="24">
                  <c:v>76.900000000000006</c:v>
                </c:pt>
                <c:pt idx="25">
                  <c:v>48.5</c:v>
                </c:pt>
                <c:pt idx="26">
                  <c:v>46.7</c:v>
                </c:pt>
                <c:pt idx="27">
                  <c:v>79.900000000000006</c:v>
                </c:pt>
                <c:pt idx="28">
                  <c:v>34.700000000000003</c:v>
                </c:pt>
                <c:pt idx="29">
                  <c:v>33.299999999999997</c:v>
                </c:pt>
                <c:pt idx="30">
                  <c:v>44.8</c:v>
                </c:pt>
                <c:pt idx="31">
                  <c:v>33.1</c:v>
                </c:pt>
                <c:pt idx="32">
                  <c:v>38.700000000000003</c:v>
                </c:pt>
                <c:pt idx="33">
                  <c:v>30.8</c:v>
                </c:pt>
                <c:pt idx="34">
                  <c:v>29.1</c:v>
                </c:pt>
                <c:pt idx="35">
                  <c:v>82.9</c:v>
                </c:pt>
                <c:pt idx="36">
                  <c:v>30.1</c:v>
                </c:pt>
                <c:pt idx="37">
                  <c:v>22.8</c:v>
                </c:pt>
                <c:pt idx="38">
                  <c:v>64.7</c:v>
                </c:pt>
                <c:pt idx="39">
                  <c:v>76.699999999999989</c:v>
                </c:pt>
                <c:pt idx="40">
                  <c:v>31.2</c:v>
                </c:pt>
                <c:pt idx="41">
                  <c:v>50</c:v>
                </c:pt>
                <c:pt idx="42">
                  <c:v>23.5</c:v>
                </c:pt>
                <c:pt idx="43">
                  <c:v>30.5</c:v>
                </c:pt>
                <c:pt idx="44">
                  <c:v>27.9</c:v>
                </c:pt>
                <c:pt idx="45">
                  <c:v>31.5</c:v>
                </c:pt>
                <c:pt idx="46">
                  <c:v>29</c:v>
                </c:pt>
                <c:pt idx="47">
                  <c:v>35.4</c:v>
                </c:pt>
                <c:pt idx="48">
                  <c:v>37.9</c:v>
                </c:pt>
                <c:pt idx="49">
                  <c:v>26.6</c:v>
                </c:pt>
                <c:pt idx="50">
                  <c:v>35.1</c:v>
                </c:pt>
                <c:pt idx="51">
                  <c:v>33.1</c:v>
                </c:pt>
                <c:pt idx="52">
                  <c:v>22.5</c:v>
                </c:pt>
                <c:pt idx="53">
                  <c:v>24</c:v>
                </c:pt>
                <c:pt idx="54">
                  <c:v>31.1</c:v>
                </c:pt>
                <c:pt idx="55">
                  <c:v>37.200000000000003</c:v>
                </c:pt>
                <c:pt idx="56">
                  <c:v>24.6</c:v>
                </c:pt>
                <c:pt idx="57">
                  <c:v>37</c:v>
                </c:pt>
                <c:pt idx="58">
                  <c:v>50</c:v>
                </c:pt>
                <c:pt idx="59">
                  <c:v>23.7</c:v>
                </c:pt>
                <c:pt idx="60">
                  <c:v>28.7</c:v>
                </c:pt>
                <c:pt idx="61">
                  <c:v>31.7</c:v>
                </c:pt>
                <c:pt idx="62">
                  <c:v>25</c:v>
                </c:pt>
                <c:pt idx="63">
                  <c:v>49.9</c:v>
                </c:pt>
                <c:pt idx="64">
                  <c:v>65.599999999999994</c:v>
                </c:pt>
                <c:pt idx="65">
                  <c:v>34.9</c:v>
                </c:pt>
                <c:pt idx="66">
                  <c:v>56.800000000000004</c:v>
                </c:pt>
                <c:pt idx="67">
                  <c:v>50.6</c:v>
                </c:pt>
                <c:pt idx="68">
                  <c:v>22.8</c:v>
                </c:pt>
                <c:pt idx="69">
                  <c:v>20.6</c:v>
                </c:pt>
                <c:pt idx="70">
                  <c:v>23.9</c:v>
                </c:pt>
                <c:pt idx="71">
                  <c:v>54.7</c:v>
                </c:pt>
                <c:pt idx="72">
                  <c:v>28.7</c:v>
                </c:pt>
                <c:pt idx="73">
                  <c:v>24.7</c:v>
                </c:pt>
                <c:pt idx="74">
                  <c:v>25.3</c:v>
                </c:pt>
                <c:pt idx="75">
                  <c:v>26.6</c:v>
                </c:pt>
                <c:pt idx="76">
                  <c:v>24.4</c:v>
                </c:pt>
                <c:pt idx="77">
                  <c:v>48.8</c:v>
                </c:pt>
                <c:pt idx="78">
                  <c:v>45</c:v>
                </c:pt>
                <c:pt idx="79">
                  <c:v>24.5</c:v>
                </c:pt>
                <c:pt idx="80">
                  <c:v>33.200000000000003</c:v>
                </c:pt>
                <c:pt idx="81">
                  <c:v>24.8</c:v>
                </c:pt>
                <c:pt idx="82">
                  <c:v>25</c:v>
                </c:pt>
                <c:pt idx="83">
                  <c:v>23</c:v>
                </c:pt>
                <c:pt idx="84">
                  <c:v>33.200000000000003</c:v>
                </c:pt>
                <c:pt idx="85">
                  <c:v>25</c:v>
                </c:pt>
                <c:pt idx="86">
                  <c:v>28.6</c:v>
                </c:pt>
                <c:pt idx="87">
                  <c:v>24.6</c:v>
                </c:pt>
                <c:pt idx="88">
                  <c:v>78.400000000000006</c:v>
                </c:pt>
                <c:pt idx="89">
                  <c:v>24.3</c:v>
                </c:pt>
                <c:pt idx="90">
                  <c:v>33.4</c:v>
                </c:pt>
                <c:pt idx="91">
                  <c:v>22</c:v>
                </c:pt>
                <c:pt idx="92">
                  <c:v>26.6</c:v>
                </c:pt>
                <c:pt idx="93">
                  <c:v>26.2</c:v>
                </c:pt>
                <c:pt idx="94">
                  <c:v>21.9</c:v>
                </c:pt>
                <c:pt idx="95">
                  <c:v>58.300000000000004</c:v>
                </c:pt>
                <c:pt idx="96">
                  <c:v>25.2</c:v>
                </c:pt>
                <c:pt idx="97">
                  <c:v>34.6</c:v>
                </c:pt>
                <c:pt idx="98">
                  <c:v>28.4</c:v>
                </c:pt>
                <c:pt idx="99">
                  <c:v>32</c:v>
                </c:pt>
                <c:pt idx="100">
                  <c:v>49</c:v>
                </c:pt>
                <c:pt idx="101">
                  <c:v>22.2</c:v>
                </c:pt>
                <c:pt idx="102">
                  <c:v>20.7</c:v>
                </c:pt>
                <c:pt idx="103">
                  <c:v>24.1</c:v>
                </c:pt>
                <c:pt idx="104">
                  <c:v>23.3</c:v>
                </c:pt>
                <c:pt idx="105">
                  <c:v>23.1</c:v>
                </c:pt>
                <c:pt idx="106">
                  <c:v>30.1</c:v>
                </c:pt>
                <c:pt idx="107">
                  <c:v>29.9</c:v>
                </c:pt>
                <c:pt idx="108">
                  <c:v>36.1</c:v>
                </c:pt>
                <c:pt idx="109">
                  <c:v>25</c:v>
                </c:pt>
                <c:pt idx="110">
                  <c:v>27.5</c:v>
                </c:pt>
                <c:pt idx="111">
                  <c:v>23.2</c:v>
                </c:pt>
                <c:pt idx="112">
                  <c:v>23.9</c:v>
                </c:pt>
                <c:pt idx="113">
                  <c:v>29.1</c:v>
                </c:pt>
                <c:pt idx="114">
                  <c:v>23.8</c:v>
                </c:pt>
                <c:pt idx="115">
                  <c:v>23.9</c:v>
                </c:pt>
                <c:pt idx="116">
                  <c:v>43.1</c:v>
                </c:pt>
                <c:pt idx="117">
                  <c:v>22.6</c:v>
                </c:pt>
                <c:pt idx="118">
                  <c:v>23.3</c:v>
                </c:pt>
                <c:pt idx="119">
                  <c:v>50.400000000000006</c:v>
                </c:pt>
                <c:pt idx="120">
                  <c:v>24.1</c:v>
                </c:pt>
                <c:pt idx="121">
                  <c:v>74.7</c:v>
                </c:pt>
                <c:pt idx="122">
                  <c:v>22.9</c:v>
                </c:pt>
                <c:pt idx="123">
                  <c:v>28.2</c:v>
                </c:pt>
                <c:pt idx="124">
                  <c:v>23.4</c:v>
                </c:pt>
                <c:pt idx="125">
                  <c:v>39.799999999999997</c:v>
                </c:pt>
                <c:pt idx="126">
                  <c:v>52.400000000000006</c:v>
                </c:pt>
                <c:pt idx="127">
                  <c:v>26.5</c:v>
                </c:pt>
                <c:pt idx="128">
                  <c:v>20.399999999999999</c:v>
                </c:pt>
                <c:pt idx="129">
                  <c:v>24.4</c:v>
                </c:pt>
                <c:pt idx="130">
                  <c:v>23.7</c:v>
                </c:pt>
                <c:pt idx="131">
                  <c:v>79.599999999999994</c:v>
                </c:pt>
                <c:pt idx="132">
                  <c:v>19.399999999999999</c:v>
                </c:pt>
                <c:pt idx="133">
                  <c:v>32.200000000000003</c:v>
                </c:pt>
                <c:pt idx="134">
                  <c:v>11.9</c:v>
                </c:pt>
                <c:pt idx="135">
                  <c:v>21.6</c:v>
                </c:pt>
                <c:pt idx="136">
                  <c:v>21.1</c:v>
                </c:pt>
                <c:pt idx="137">
                  <c:v>80.2</c:v>
                </c:pt>
                <c:pt idx="138">
                  <c:v>58.5</c:v>
                </c:pt>
                <c:pt idx="139">
                  <c:v>22.9</c:v>
                </c:pt>
                <c:pt idx="140">
                  <c:v>22</c:v>
                </c:pt>
                <c:pt idx="141">
                  <c:v>22</c:v>
                </c:pt>
                <c:pt idx="142">
                  <c:v>20.399999999999999</c:v>
                </c:pt>
                <c:pt idx="143">
                  <c:v>23.4</c:v>
                </c:pt>
                <c:pt idx="144">
                  <c:v>22.2</c:v>
                </c:pt>
                <c:pt idx="145">
                  <c:v>19.899999999999999</c:v>
                </c:pt>
                <c:pt idx="146">
                  <c:v>20.6</c:v>
                </c:pt>
                <c:pt idx="147">
                  <c:v>23.9</c:v>
                </c:pt>
                <c:pt idx="148">
                  <c:v>30.3</c:v>
                </c:pt>
                <c:pt idx="149">
                  <c:v>16.5</c:v>
                </c:pt>
                <c:pt idx="150">
                  <c:v>26.4</c:v>
                </c:pt>
                <c:pt idx="151">
                  <c:v>21</c:v>
                </c:pt>
                <c:pt idx="152">
                  <c:v>20.9</c:v>
                </c:pt>
                <c:pt idx="153">
                  <c:v>22.6</c:v>
                </c:pt>
                <c:pt idx="154">
                  <c:v>50</c:v>
                </c:pt>
                <c:pt idx="155">
                  <c:v>28.4</c:v>
                </c:pt>
                <c:pt idx="156">
                  <c:v>21.4</c:v>
                </c:pt>
                <c:pt idx="157">
                  <c:v>23.6</c:v>
                </c:pt>
                <c:pt idx="158">
                  <c:v>20.6</c:v>
                </c:pt>
                <c:pt idx="159">
                  <c:v>19.8</c:v>
                </c:pt>
                <c:pt idx="160">
                  <c:v>20.3</c:v>
                </c:pt>
                <c:pt idx="161">
                  <c:v>21.6</c:v>
                </c:pt>
                <c:pt idx="162">
                  <c:v>24.3</c:v>
                </c:pt>
                <c:pt idx="163">
                  <c:v>19.600000000000001</c:v>
                </c:pt>
                <c:pt idx="164">
                  <c:v>20.9</c:v>
                </c:pt>
                <c:pt idx="165">
                  <c:v>23.8</c:v>
                </c:pt>
                <c:pt idx="166">
                  <c:v>18.7</c:v>
                </c:pt>
                <c:pt idx="167">
                  <c:v>28.1</c:v>
                </c:pt>
                <c:pt idx="168">
                  <c:v>27.5</c:v>
                </c:pt>
                <c:pt idx="169">
                  <c:v>20.5</c:v>
                </c:pt>
                <c:pt idx="170">
                  <c:v>36.200000000000003</c:v>
                </c:pt>
                <c:pt idx="171">
                  <c:v>25</c:v>
                </c:pt>
                <c:pt idx="172">
                  <c:v>47</c:v>
                </c:pt>
                <c:pt idx="173">
                  <c:v>24.8</c:v>
                </c:pt>
                <c:pt idx="174">
                  <c:v>24.5</c:v>
                </c:pt>
                <c:pt idx="175">
                  <c:v>50</c:v>
                </c:pt>
                <c:pt idx="176">
                  <c:v>25.1</c:v>
                </c:pt>
                <c:pt idx="177">
                  <c:v>21.2</c:v>
                </c:pt>
                <c:pt idx="178">
                  <c:v>33.799999999999997</c:v>
                </c:pt>
                <c:pt idx="179">
                  <c:v>23.9</c:v>
                </c:pt>
                <c:pt idx="180">
                  <c:v>22.6</c:v>
                </c:pt>
                <c:pt idx="181">
                  <c:v>22.4</c:v>
                </c:pt>
                <c:pt idx="182">
                  <c:v>18.899999999999999</c:v>
                </c:pt>
                <c:pt idx="183">
                  <c:v>28.7</c:v>
                </c:pt>
                <c:pt idx="184">
                  <c:v>26.7</c:v>
                </c:pt>
                <c:pt idx="185">
                  <c:v>19</c:v>
                </c:pt>
                <c:pt idx="186">
                  <c:v>19.5</c:v>
                </c:pt>
                <c:pt idx="187">
                  <c:v>25</c:v>
                </c:pt>
                <c:pt idx="188">
                  <c:v>21.7</c:v>
                </c:pt>
                <c:pt idx="189">
                  <c:v>27.5</c:v>
                </c:pt>
                <c:pt idx="190">
                  <c:v>39.6</c:v>
                </c:pt>
                <c:pt idx="191">
                  <c:v>38.200000000000003</c:v>
                </c:pt>
                <c:pt idx="192">
                  <c:v>24.7</c:v>
                </c:pt>
                <c:pt idx="193">
                  <c:v>20.5</c:v>
                </c:pt>
                <c:pt idx="194">
                  <c:v>22.8</c:v>
                </c:pt>
                <c:pt idx="195">
                  <c:v>20.8</c:v>
                </c:pt>
                <c:pt idx="196">
                  <c:v>19.3</c:v>
                </c:pt>
                <c:pt idx="197">
                  <c:v>19.399999999999999</c:v>
                </c:pt>
                <c:pt idx="198">
                  <c:v>18.2</c:v>
                </c:pt>
                <c:pt idx="199">
                  <c:v>20.8</c:v>
                </c:pt>
                <c:pt idx="200">
                  <c:v>20.2</c:v>
                </c:pt>
                <c:pt idx="201">
                  <c:v>19.2</c:v>
                </c:pt>
                <c:pt idx="202">
                  <c:v>23.1</c:v>
                </c:pt>
                <c:pt idx="203">
                  <c:v>21.7</c:v>
                </c:pt>
                <c:pt idx="204">
                  <c:v>21.8</c:v>
                </c:pt>
                <c:pt idx="205">
                  <c:v>41.3</c:v>
                </c:pt>
                <c:pt idx="206">
                  <c:v>23</c:v>
                </c:pt>
                <c:pt idx="207">
                  <c:v>17.5</c:v>
                </c:pt>
                <c:pt idx="208">
                  <c:v>18.5</c:v>
                </c:pt>
                <c:pt idx="209">
                  <c:v>21.2</c:v>
                </c:pt>
                <c:pt idx="210">
                  <c:v>20.6</c:v>
                </c:pt>
                <c:pt idx="211">
                  <c:v>18.600000000000001</c:v>
                </c:pt>
                <c:pt idx="212">
                  <c:v>23</c:v>
                </c:pt>
                <c:pt idx="213">
                  <c:v>22.6</c:v>
                </c:pt>
                <c:pt idx="214">
                  <c:v>24</c:v>
                </c:pt>
                <c:pt idx="215">
                  <c:v>24.4</c:v>
                </c:pt>
                <c:pt idx="216">
                  <c:v>23.8</c:v>
                </c:pt>
                <c:pt idx="217">
                  <c:v>23</c:v>
                </c:pt>
                <c:pt idx="218">
                  <c:v>22.2</c:v>
                </c:pt>
                <c:pt idx="219">
                  <c:v>31</c:v>
                </c:pt>
                <c:pt idx="220">
                  <c:v>18.2</c:v>
                </c:pt>
                <c:pt idx="221">
                  <c:v>22.3</c:v>
                </c:pt>
                <c:pt idx="222">
                  <c:v>21.4</c:v>
                </c:pt>
                <c:pt idx="223">
                  <c:v>22</c:v>
                </c:pt>
                <c:pt idx="224">
                  <c:v>20</c:v>
                </c:pt>
                <c:pt idx="225">
                  <c:v>20.6</c:v>
                </c:pt>
                <c:pt idx="226">
                  <c:v>22.7</c:v>
                </c:pt>
                <c:pt idx="227">
                  <c:v>16.2</c:v>
                </c:pt>
                <c:pt idx="228">
                  <c:v>22.7</c:v>
                </c:pt>
                <c:pt idx="229">
                  <c:v>24.3</c:v>
                </c:pt>
                <c:pt idx="230">
                  <c:v>29.8</c:v>
                </c:pt>
                <c:pt idx="231">
                  <c:v>20.2</c:v>
                </c:pt>
                <c:pt idx="232">
                  <c:v>19.399999999999999</c:v>
                </c:pt>
                <c:pt idx="233">
                  <c:v>18.5</c:v>
                </c:pt>
                <c:pt idx="234">
                  <c:v>20</c:v>
                </c:pt>
                <c:pt idx="235">
                  <c:v>21</c:v>
                </c:pt>
                <c:pt idx="236">
                  <c:v>21.8</c:v>
                </c:pt>
                <c:pt idx="237">
                  <c:v>35.200000000000003</c:v>
                </c:pt>
                <c:pt idx="238">
                  <c:v>21.2</c:v>
                </c:pt>
                <c:pt idx="239">
                  <c:v>15.3</c:v>
                </c:pt>
                <c:pt idx="240">
                  <c:v>27.9</c:v>
                </c:pt>
                <c:pt idx="241">
                  <c:v>23.8</c:v>
                </c:pt>
                <c:pt idx="242">
                  <c:v>19.600000000000001</c:v>
                </c:pt>
                <c:pt idx="243">
                  <c:v>19.8</c:v>
                </c:pt>
                <c:pt idx="244">
                  <c:v>20.100000000000001</c:v>
                </c:pt>
                <c:pt idx="245">
                  <c:v>21.2</c:v>
                </c:pt>
                <c:pt idx="246">
                  <c:v>20.100000000000001</c:v>
                </c:pt>
                <c:pt idx="247">
                  <c:v>40</c:v>
                </c:pt>
                <c:pt idx="248">
                  <c:v>17.600000000000001</c:v>
                </c:pt>
                <c:pt idx="249">
                  <c:v>19.2</c:v>
                </c:pt>
                <c:pt idx="250">
                  <c:v>16.100000000000001</c:v>
                </c:pt>
                <c:pt idx="251">
                  <c:v>39.799999999999997</c:v>
                </c:pt>
                <c:pt idx="252">
                  <c:v>21</c:v>
                </c:pt>
                <c:pt idx="253">
                  <c:v>22.2</c:v>
                </c:pt>
                <c:pt idx="254">
                  <c:v>18.399999999999999</c:v>
                </c:pt>
                <c:pt idx="255">
                  <c:v>22.5</c:v>
                </c:pt>
                <c:pt idx="256">
                  <c:v>19.600000000000001</c:v>
                </c:pt>
                <c:pt idx="257">
                  <c:v>21.2</c:v>
                </c:pt>
                <c:pt idx="258">
                  <c:v>20.100000000000001</c:v>
                </c:pt>
                <c:pt idx="259">
                  <c:v>42.8</c:v>
                </c:pt>
                <c:pt idx="260">
                  <c:v>14.5</c:v>
                </c:pt>
                <c:pt idx="261">
                  <c:v>17.399999999999999</c:v>
                </c:pt>
                <c:pt idx="262">
                  <c:v>21.4</c:v>
                </c:pt>
                <c:pt idx="263">
                  <c:v>48.3</c:v>
                </c:pt>
                <c:pt idx="264">
                  <c:v>21.4</c:v>
                </c:pt>
                <c:pt idx="265">
                  <c:v>40.599999999999994</c:v>
                </c:pt>
                <c:pt idx="266">
                  <c:v>19.600000000000001</c:v>
                </c:pt>
                <c:pt idx="267">
                  <c:v>23.1</c:v>
                </c:pt>
                <c:pt idx="268">
                  <c:v>20.6</c:v>
                </c:pt>
                <c:pt idx="269">
                  <c:v>20.100000000000001</c:v>
                </c:pt>
                <c:pt idx="270">
                  <c:v>34.299999999999997</c:v>
                </c:pt>
                <c:pt idx="271">
                  <c:v>19.7</c:v>
                </c:pt>
                <c:pt idx="272">
                  <c:v>23.3</c:v>
                </c:pt>
                <c:pt idx="273">
                  <c:v>24.5</c:v>
                </c:pt>
                <c:pt idx="274">
                  <c:v>19.3</c:v>
                </c:pt>
                <c:pt idx="275">
                  <c:v>20.7</c:v>
                </c:pt>
                <c:pt idx="276">
                  <c:v>19.600000000000001</c:v>
                </c:pt>
                <c:pt idx="277">
                  <c:v>26.4</c:v>
                </c:pt>
                <c:pt idx="278">
                  <c:v>19.5</c:v>
                </c:pt>
                <c:pt idx="279">
                  <c:v>21.9</c:v>
                </c:pt>
                <c:pt idx="280">
                  <c:v>20.399999999999999</c:v>
                </c:pt>
                <c:pt idx="281">
                  <c:v>60.599999999999994</c:v>
                </c:pt>
                <c:pt idx="282">
                  <c:v>19.899999999999999</c:v>
                </c:pt>
                <c:pt idx="283">
                  <c:v>20</c:v>
                </c:pt>
                <c:pt idx="284">
                  <c:v>19.899999999999999</c:v>
                </c:pt>
                <c:pt idx="285">
                  <c:v>20.3</c:v>
                </c:pt>
                <c:pt idx="286">
                  <c:v>16.8</c:v>
                </c:pt>
                <c:pt idx="287">
                  <c:v>23.2</c:v>
                </c:pt>
                <c:pt idx="288">
                  <c:v>22</c:v>
                </c:pt>
                <c:pt idx="289">
                  <c:v>17.399999999999999</c:v>
                </c:pt>
                <c:pt idx="290">
                  <c:v>16</c:v>
                </c:pt>
                <c:pt idx="291">
                  <c:v>10.9</c:v>
                </c:pt>
                <c:pt idx="292">
                  <c:v>17.100000000000001</c:v>
                </c:pt>
                <c:pt idx="293">
                  <c:v>16.8</c:v>
                </c:pt>
                <c:pt idx="294">
                  <c:v>17.7</c:v>
                </c:pt>
                <c:pt idx="295">
                  <c:v>24.4</c:v>
                </c:pt>
                <c:pt idx="296">
                  <c:v>17.5</c:v>
                </c:pt>
                <c:pt idx="297">
                  <c:v>23.1</c:v>
                </c:pt>
                <c:pt idx="298">
                  <c:v>20</c:v>
                </c:pt>
                <c:pt idx="299">
                  <c:v>20.100000000000001</c:v>
                </c:pt>
                <c:pt idx="300">
                  <c:v>30.7</c:v>
                </c:pt>
                <c:pt idx="301">
                  <c:v>18.899999999999999</c:v>
                </c:pt>
                <c:pt idx="302">
                  <c:v>38</c:v>
                </c:pt>
                <c:pt idx="303">
                  <c:v>19.100000000000001</c:v>
                </c:pt>
                <c:pt idx="304">
                  <c:v>32.299999999999997</c:v>
                </c:pt>
                <c:pt idx="305">
                  <c:v>18.399999999999999</c:v>
                </c:pt>
                <c:pt idx="306">
                  <c:v>17.5</c:v>
                </c:pt>
                <c:pt idx="307">
                  <c:v>17</c:v>
                </c:pt>
                <c:pt idx="308">
                  <c:v>25.5</c:v>
                </c:pt>
                <c:pt idx="309">
                  <c:v>20.399999999999999</c:v>
                </c:pt>
                <c:pt idx="310">
                  <c:v>18</c:v>
                </c:pt>
                <c:pt idx="311">
                  <c:v>19.399999999999999</c:v>
                </c:pt>
                <c:pt idx="312">
                  <c:v>10.199999999999999</c:v>
                </c:pt>
                <c:pt idx="313">
                  <c:v>14.2</c:v>
                </c:pt>
                <c:pt idx="314">
                  <c:v>21.7</c:v>
                </c:pt>
                <c:pt idx="315">
                  <c:v>18.3</c:v>
                </c:pt>
                <c:pt idx="316">
                  <c:v>19.399999999999999</c:v>
                </c:pt>
                <c:pt idx="317">
                  <c:v>20.3</c:v>
                </c:pt>
                <c:pt idx="318">
                  <c:v>19.8</c:v>
                </c:pt>
                <c:pt idx="319">
                  <c:v>22.4</c:v>
                </c:pt>
                <c:pt idx="320">
                  <c:v>13.1</c:v>
                </c:pt>
                <c:pt idx="321">
                  <c:v>19.399999999999999</c:v>
                </c:pt>
                <c:pt idx="322">
                  <c:v>18.8</c:v>
                </c:pt>
                <c:pt idx="323">
                  <c:v>14.3</c:v>
                </c:pt>
                <c:pt idx="324">
                  <c:v>14.9</c:v>
                </c:pt>
                <c:pt idx="325">
                  <c:v>19.899999999999999</c:v>
                </c:pt>
                <c:pt idx="326">
                  <c:v>15.6</c:v>
                </c:pt>
                <c:pt idx="327">
                  <c:v>12.7</c:v>
                </c:pt>
                <c:pt idx="328">
                  <c:v>16.399999999999999</c:v>
                </c:pt>
                <c:pt idx="329">
                  <c:v>12.6</c:v>
                </c:pt>
                <c:pt idx="330">
                  <c:v>19.5</c:v>
                </c:pt>
                <c:pt idx="331">
                  <c:v>13.9</c:v>
                </c:pt>
                <c:pt idx="332">
                  <c:v>18.399999999999999</c:v>
                </c:pt>
                <c:pt idx="333">
                  <c:v>15.6</c:v>
                </c:pt>
                <c:pt idx="334">
                  <c:v>17.8</c:v>
                </c:pt>
                <c:pt idx="335">
                  <c:v>17.399999999999999</c:v>
                </c:pt>
                <c:pt idx="336">
                  <c:v>13.5</c:v>
                </c:pt>
                <c:pt idx="337">
                  <c:v>18.100000000000001</c:v>
                </c:pt>
                <c:pt idx="338">
                  <c:v>18.7</c:v>
                </c:pt>
                <c:pt idx="339">
                  <c:v>18.899999999999999</c:v>
                </c:pt>
                <c:pt idx="340">
                  <c:v>15.1</c:v>
                </c:pt>
                <c:pt idx="341">
                  <c:v>13.1</c:v>
                </c:pt>
                <c:pt idx="342">
                  <c:v>19</c:v>
                </c:pt>
                <c:pt idx="343">
                  <c:v>11.7</c:v>
                </c:pt>
                <c:pt idx="344">
                  <c:v>16.2</c:v>
                </c:pt>
                <c:pt idx="345">
                  <c:v>10.4</c:v>
                </c:pt>
                <c:pt idx="346">
                  <c:v>37.799999999999997</c:v>
                </c:pt>
                <c:pt idx="347">
                  <c:v>14.8</c:v>
                </c:pt>
                <c:pt idx="348">
                  <c:v>15.6</c:v>
                </c:pt>
                <c:pt idx="349">
                  <c:v>13.4</c:v>
                </c:pt>
                <c:pt idx="350">
                  <c:v>18.8</c:v>
                </c:pt>
                <c:pt idx="351">
                  <c:v>40.900000000000006</c:v>
                </c:pt>
                <c:pt idx="352">
                  <c:v>14.5</c:v>
                </c:pt>
                <c:pt idx="353">
                  <c:v>15.2</c:v>
                </c:pt>
                <c:pt idx="354">
                  <c:v>14.9</c:v>
                </c:pt>
                <c:pt idx="355">
                  <c:v>21.5</c:v>
                </c:pt>
                <c:pt idx="356">
                  <c:v>20.5</c:v>
                </c:pt>
                <c:pt idx="357">
                  <c:v>14.6</c:v>
                </c:pt>
                <c:pt idx="358">
                  <c:v>9.6</c:v>
                </c:pt>
                <c:pt idx="359">
                  <c:v>37.700000000000003</c:v>
                </c:pt>
                <c:pt idx="360">
                  <c:v>13.6</c:v>
                </c:pt>
                <c:pt idx="361">
                  <c:v>47.3</c:v>
                </c:pt>
                <c:pt idx="362">
                  <c:v>13.8</c:v>
                </c:pt>
                <c:pt idx="363">
                  <c:v>17.8</c:v>
                </c:pt>
                <c:pt idx="364">
                  <c:v>14.3</c:v>
                </c:pt>
                <c:pt idx="365">
                  <c:v>13.1</c:v>
                </c:pt>
                <c:pt idx="366">
                  <c:v>36.299999999999997</c:v>
                </c:pt>
                <c:pt idx="367">
                  <c:v>19.5</c:v>
                </c:pt>
                <c:pt idx="368">
                  <c:v>16.7</c:v>
                </c:pt>
                <c:pt idx="369">
                  <c:v>14.9</c:v>
                </c:pt>
                <c:pt idx="370">
                  <c:v>15.2</c:v>
                </c:pt>
                <c:pt idx="371">
                  <c:v>23.2</c:v>
                </c:pt>
                <c:pt idx="372">
                  <c:v>16.600000000000001</c:v>
                </c:pt>
                <c:pt idx="373">
                  <c:v>15.4</c:v>
                </c:pt>
                <c:pt idx="374">
                  <c:v>12.7</c:v>
                </c:pt>
                <c:pt idx="375">
                  <c:v>27.1</c:v>
                </c:pt>
                <c:pt idx="376">
                  <c:v>13</c:v>
                </c:pt>
                <c:pt idx="377">
                  <c:v>12.5</c:v>
                </c:pt>
                <c:pt idx="378">
                  <c:v>17.100000000000001</c:v>
                </c:pt>
                <c:pt idx="379">
                  <c:v>14.1</c:v>
                </c:pt>
                <c:pt idx="380">
                  <c:v>8.3000000000000007</c:v>
                </c:pt>
                <c:pt idx="381">
                  <c:v>27.5</c:v>
                </c:pt>
                <c:pt idx="382">
                  <c:v>14.5</c:v>
                </c:pt>
                <c:pt idx="383">
                  <c:v>8.5</c:v>
                </c:pt>
                <c:pt idx="384">
                  <c:v>16.3</c:v>
                </c:pt>
                <c:pt idx="385">
                  <c:v>12.1</c:v>
                </c:pt>
                <c:pt idx="386">
                  <c:v>7.2</c:v>
                </c:pt>
                <c:pt idx="387">
                  <c:v>13.5</c:v>
                </c:pt>
                <c:pt idx="388">
                  <c:v>15</c:v>
                </c:pt>
                <c:pt idx="389">
                  <c:v>8.8000000000000007</c:v>
                </c:pt>
                <c:pt idx="390">
                  <c:v>11.5</c:v>
                </c:pt>
                <c:pt idx="391">
                  <c:v>13.6</c:v>
                </c:pt>
                <c:pt idx="392">
                  <c:v>10.9</c:v>
                </c:pt>
                <c:pt idx="393">
                  <c:v>19.7</c:v>
                </c:pt>
                <c:pt idx="394">
                  <c:v>17.2</c:v>
                </c:pt>
                <c:pt idx="395">
                  <c:v>13.3</c:v>
                </c:pt>
                <c:pt idx="396">
                  <c:v>32.400000000000006</c:v>
                </c:pt>
                <c:pt idx="397">
                  <c:v>15.4</c:v>
                </c:pt>
                <c:pt idx="398">
                  <c:v>21.7</c:v>
                </c:pt>
                <c:pt idx="399">
                  <c:v>11</c:v>
                </c:pt>
                <c:pt idx="400">
                  <c:v>10.199999999999999</c:v>
                </c:pt>
                <c:pt idx="401">
                  <c:v>10.5</c:v>
                </c:pt>
                <c:pt idx="402">
                  <c:v>12.7</c:v>
                </c:pt>
                <c:pt idx="403">
                  <c:v>8.4</c:v>
                </c:pt>
                <c:pt idx="404">
                  <c:v>12.8</c:v>
                </c:pt>
                <c:pt idx="405">
                  <c:v>5</c:v>
                </c:pt>
                <c:pt idx="406">
                  <c:v>20</c:v>
                </c:pt>
                <c:pt idx="407">
                  <c:v>13.9</c:v>
                </c:pt>
                <c:pt idx="408">
                  <c:v>13.4</c:v>
                </c:pt>
                <c:pt idx="409">
                  <c:v>13.4</c:v>
                </c:pt>
                <c:pt idx="410">
                  <c:v>11.9</c:v>
                </c:pt>
                <c:pt idx="411">
                  <c:v>11.3</c:v>
                </c:pt>
                <c:pt idx="412">
                  <c:v>13.1</c:v>
                </c:pt>
                <c:pt idx="413">
                  <c:v>10.8</c:v>
                </c:pt>
                <c:pt idx="414">
                  <c:v>7</c:v>
                </c:pt>
                <c:pt idx="415">
                  <c:v>31.1</c:v>
                </c:pt>
                <c:pt idx="416">
                  <c:v>9.5</c:v>
                </c:pt>
                <c:pt idx="417">
                  <c:v>13.3</c:v>
                </c:pt>
                <c:pt idx="418">
                  <c:v>14</c:v>
                </c:pt>
                <c:pt idx="419">
                  <c:v>8.3000000000000007</c:v>
                </c:pt>
                <c:pt idx="420">
                  <c:v>12.3</c:v>
                </c:pt>
                <c:pt idx="421">
                  <c:v>12</c:v>
                </c:pt>
                <c:pt idx="422">
                  <c:v>17.3</c:v>
                </c:pt>
                <c:pt idx="423">
                  <c:v>9.6999999999999993</c:v>
                </c:pt>
                <c:pt idx="424">
                  <c:v>7.5</c:v>
                </c:pt>
                <c:pt idx="425">
                  <c:v>17.2</c:v>
                </c:pt>
                <c:pt idx="426">
                  <c:v>15.6</c:v>
                </c:pt>
                <c:pt idx="427">
                  <c:v>8.6999999999999993</c:v>
                </c:pt>
                <c:pt idx="428">
                  <c:v>10.4</c:v>
                </c:pt>
                <c:pt idx="429">
                  <c:v>5.6</c:v>
                </c:pt>
                <c:pt idx="430">
                  <c:v>13.4</c:v>
                </c:pt>
                <c:pt idx="431">
                  <c:v>15.7</c:v>
                </c:pt>
                <c:pt idx="432">
                  <c:v>8.5</c:v>
                </c:pt>
                <c:pt idx="433">
                  <c:v>13.2</c:v>
                </c:pt>
                <c:pt idx="434">
                  <c:v>13.8</c:v>
                </c:pt>
                <c:pt idx="435">
                  <c:v>10.5</c:v>
                </c:pt>
                <c:pt idx="436">
                  <c:v>17.8</c:v>
                </c:pt>
                <c:pt idx="437">
                  <c:v>7.2</c:v>
                </c:pt>
                <c:pt idx="438">
                  <c:v>11.8</c:v>
                </c:pt>
                <c:pt idx="439">
                  <c:v>14.6</c:v>
                </c:pt>
                <c:pt idx="440">
                  <c:v>23.7</c:v>
                </c:pt>
                <c:pt idx="441">
                  <c:v>8.1</c:v>
                </c:pt>
                <c:pt idx="442">
                  <c:v>16.5</c:v>
                </c:pt>
                <c:pt idx="443">
                  <c:v>6.3</c:v>
                </c:pt>
                <c:pt idx="444">
                  <c:v>5</c:v>
                </c:pt>
                <c:pt idx="445">
                  <c:v>10.199999999999999</c:v>
                </c:pt>
                <c:pt idx="446">
                  <c:v>8.8000000000000007</c:v>
                </c:pt>
                <c:pt idx="447">
                  <c:v>21.6</c:v>
                </c:pt>
                <c:pt idx="448">
                  <c:v>7.4</c:v>
                </c:pt>
                <c:pt idx="449">
                  <c:v>8.4</c:v>
                </c:pt>
                <c:pt idx="450">
                  <c:v>17.899999999999999</c:v>
                </c:pt>
                <c:pt idx="451">
                  <c:v>14.4</c:v>
                </c:pt>
                <c:pt idx="452">
                  <c:v>13.8</c:v>
                </c:pt>
                <c:pt idx="453">
                  <c:v>7</c:v>
                </c:pt>
                <c:pt idx="454">
                  <c:v>13.8</c:v>
                </c:pt>
              </c:numCache>
            </c:numRef>
          </c:val>
          <c:smooth val="0"/>
          <c:extLst>
            <c:ext xmlns:c16="http://schemas.microsoft.com/office/drawing/2014/chart" uri="{C3380CC4-5D6E-409C-BE32-E72D297353CC}">
              <c16:uniqueId val="{00000000-FCEF-4BA3-A035-AF3DBB8C27FA}"/>
            </c:ext>
          </c:extLst>
        </c:ser>
        <c:dLbls>
          <c:dLblPos val="ctr"/>
          <c:showLegendKey val="0"/>
          <c:showVal val="1"/>
          <c:showCatName val="0"/>
          <c:showSerName val="0"/>
          <c:showPercent val="0"/>
          <c:showBubbleSize val="0"/>
        </c:dLbls>
        <c:marker val="1"/>
        <c:smooth val="0"/>
        <c:axId val="1721894015"/>
        <c:axId val="1721879871"/>
      </c:lineChart>
      <c:catAx>
        <c:axId val="17218940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sz="1400"/>
                  <a:t>SUM OF MEDV</a:t>
                </a:r>
              </a:p>
            </c:rich>
          </c:tx>
          <c:overlay val="0"/>
          <c:spPr>
            <a:solidFill>
              <a:schemeClr val="accent4"/>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21879871"/>
        <c:crosses val="autoZero"/>
        <c:auto val="1"/>
        <c:lblAlgn val="ctr"/>
        <c:lblOffset val="100"/>
        <c:noMultiLvlLbl val="0"/>
      </c:catAx>
      <c:valAx>
        <c:axId val="172187987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721894015"/>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n-US"/>
          </a:p>
        </c:txPr>
      </c:legendEntry>
      <c:layout>
        <c:manualLayout>
          <c:xMode val="edge"/>
          <c:yMode val="edge"/>
          <c:x val="0.81374842928746138"/>
          <c:y val="9.5867518672641039E-2"/>
          <c:w val="0.12557364947202412"/>
          <c:h val="0.2243395733536545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2.xlsx]Q14!PivotTable11</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TOTAL CRIME </a:t>
            </a:r>
          </a:p>
        </c:rich>
      </c:tx>
      <c:layout>
        <c:manualLayout>
          <c:xMode val="edge"/>
          <c:yMode val="edge"/>
          <c:x val="0.36872528975474095"/>
          <c:y val="3.6433378727553194E-2"/>
        </c:manualLayout>
      </c:layout>
      <c:overlay val="0"/>
      <c:spPr>
        <a:solidFill>
          <a:schemeClr val="accent2"/>
        </a:solid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656714785651791"/>
          <c:y val="0.13323855351414407"/>
          <c:w val="0.75148840769903757"/>
          <c:h val="0.65853091280256637"/>
        </c:manualLayout>
      </c:layout>
      <c:bar3DChart>
        <c:barDir val="col"/>
        <c:grouping val="clustered"/>
        <c:varyColors val="0"/>
        <c:ser>
          <c:idx val="0"/>
          <c:order val="0"/>
          <c:tx>
            <c:strRef>
              <c:f>'Q14'!$D$3:$D$4</c:f>
              <c:strCache>
                <c:ptCount val="1"/>
                <c:pt idx="0">
                  <c:v>0</c:v>
                </c:pt>
              </c:strCache>
            </c:strRef>
          </c:tx>
          <c:spPr>
            <a:solidFill>
              <a:schemeClr val="accent1"/>
            </a:solidFill>
            <a:ln>
              <a:noFill/>
            </a:ln>
            <a:effectLst/>
            <a:sp3d/>
          </c:spPr>
          <c:invertIfNegative val="0"/>
          <c:cat>
            <c:strRef>
              <c:f>'Q14'!$C$5:$C$14</c:f>
              <c:strCache>
                <c:ptCount val="9"/>
                <c:pt idx="0">
                  <c:v>1</c:v>
                </c:pt>
                <c:pt idx="1">
                  <c:v>2</c:v>
                </c:pt>
                <c:pt idx="2">
                  <c:v>3</c:v>
                </c:pt>
                <c:pt idx="3">
                  <c:v>4</c:v>
                </c:pt>
                <c:pt idx="4">
                  <c:v>5</c:v>
                </c:pt>
                <c:pt idx="5">
                  <c:v>6</c:v>
                </c:pt>
                <c:pt idx="6">
                  <c:v>7</c:v>
                </c:pt>
                <c:pt idx="7">
                  <c:v>8</c:v>
                </c:pt>
                <c:pt idx="8">
                  <c:v>24</c:v>
                </c:pt>
              </c:strCache>
            </c:strRef>
          </c:cat>
          <c:val>
            <c:numRef>
              <c:f>'Q14'!$D$5:$D$14</c:f>
              <c:numCache>
                <c:formatCode>General</c:formatCode>
                <c:ptCount val="9"/>
                <c:pt idx="0">
                  <c:v>19</c:v>
                </c:pt>
                <c:pt idx="1">
                  <c:v>24</c:v>
                </c:pt>
                <c:pt idx="2">
                  <c:v>36</c:v>
                </c:pt>
                <c:pt idx="3">
                  <c:v>102</c:v>
                </c:pt>
                <c:pt idx="4">
                  <c:v>104</c:v>
                </c:pt>
                <c:pt idx="5">
                  <c:v>26</c:v>
                </c:pt>
                <c:pt idx="6">
                  <c:v>17</c:v>
                </c:pt>
                <c:pt idx="7">
                  <c:v>19</c:v>
                </c:pt>
                <c:pt idx="8">
                  <c:v>124</c:v>
                </c:pt>
              </c:numCache>
            </c:numRef>
          </c:val>
          <c:extLst>
            <c:ext xmlns:c16="http://schemas.microsoft.com/office/drawing/2014/chart" uri="{C3380CC4-5D6E-409C-BE32-E72D297353CC}">
              <c16:uniqueId val="{00000004-F1D2-4B88-978D-568E4EF6F04F}"/>
            </c:ext>
          </c:extLst>
        </c:ser>
        <c:ser>
          <c:idx val="1"/>
          <c:order val="1"/>
          <c:tx>
            <c:strRef>
              <c:f>'Q14'!$E$3:$E$4</c:f>
              <c:strCache>
                <c:ptCount val="1"/>
                <c:pt idx="0">
                  <c:v>1</c:v>
                </c:pt>
              </c:strCache>
            </c:strRef>
          </c:tx>
          <c:spPr>
            <a:solidFill>
              <a:schemeClr val="accent2"/>
            </a:solidFill>
            <a:ln>
              <a:noFill/>
            </a:ln>
            <a:effectLst/>
            <a:sp3d/>
          </c:spPr>
          <c:invertIfNegative val="0"/>
          <c:cat>
            <c:strRef>
              <c:f>'Q14'!$C$5:$C$14</c:f>
              <c:strCache>
                <c:ptCount val="9"/>
                <c:pt idx="0">
                  <c:v>1</c:v>
                </c:pt>
                <c:pt idx="1">
                  <c:v>2</c:v>
                </c:pt>
                <c:pt idx="2">
                  <c:v>3</c:v>
                </c:pt>
                <c:pt idx="3">
                  <c:v>4</c:v>
                </c:pt>
                <c:pt idx="4">
                  <c:v>5</c:v>
                </c:pt>
                <c:pt idx="5">
                  <c:v>6</c:v>
                </c:pt>
                <c:pt idx="6">
                  <c:v>7</c:v>
                </c:pt>
                <c:pt idx="7">
                  <c:v>8</c:v>
                </c:pt>
                <c:pt idx="8">
                  <c:v>24</c:v>
                </c:pt>
              </c:strCache>
            </c:strRef>
          </c:cat>
          <c:val>
            <c:numRef>
              <c:f>'Q14'!$E$5:$E$14</c:f>
              <c:numCache>
                <c:formatCode>General</c:formatCode>
                <c:ptCount val="9"/>
                <c:pt idx="0">
                  <c:v>1</c:v>
                </c:pt>
                <c:pt idx="2">
                  <c:v>2</c:v>
                </c:pt>
                <c:pt idx="3">
                  <c:v>8</c:v>
                </c:pt>
                <c:pt idx="4">
                  <c:v>11</c:v>
                </c:pt>
                <c:pt idx="7">
                  <c:v>5</c:v>
                </c:pt>
                <c:pt idx="8">
                  <c:v>8</c:v>
                </c:pt>
              </c:numCache>
            </c:numRef>
          </c:val>
          <c:extLst>
            <c:ext xmlns:c16="http://schemas.microsoft.com/office/drawing/2014/chart" uri="{C3380CC4-5D6E-409C-BE32-E72D297353CC}">
              <c16:uniqueId val="{00000001-01B1-4155-8B3F-85229E56618A}"/>
            </c:ext>
          </c:extLst>
        </c:ser>
        <c:dLbls>
          <c:showLegendKey val="0"/>
          <c:showVal val="0"/>
          <c:showCatName val="0"/>
          <c:showSerName val="0"/>
          <c:showPercent val="0"/>
          <c:showBubbleSize val="0"/>
        </c:dLbls>
        <c:gapWidth val="150"/>
        <c:shape val="box"/>
        <c:axId val="230907680"/>
        <c:axId val="230908096"/>
        <c:axId val="0"/>
      </c:bar3DChart>
      <c:catAx>
        <c:axId val="230907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30908096"/>
        <c:crosses val="autoZero"/>
        <c:auto val="1"/>
        <c:lblAlgn val="ctr"/>
        <c:lblOffset val="100"/>
        <c:noMultiLvlLbl val="0"/>
      </c:catAx>
      <c:valAx>
        <c:axId val="2309080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90768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 6!PivotTable13</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baseline="0"/>
              <a:t>BEFORE 1940 AGE AVERAGE</a:t>
            </a:r>
            <a:endParaRPr lang="en-GB"/>
          </a:p>
        </c:rich>
      </c:tx>
      <c:overlay val="0"/>
      <c:spPr>
        <a:solidFill>
          <a:schemeClr val="accent2"/>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0.2905304024496938"/>
          <c:w val="0.82248140857392826"/>
          <c:h val="0.5151279527559055"/>
        </c:manualLayout>
      </c:layout>
      <c:barChart>
        <c:barDir val="col"/>
        <c:grouping val="clustered"/>
        <c:varyColors val="0"/>
        <c:ser>
          <c:idx val="0"/>
          <c:order val="0"/>
          <c:tx>
            <c:strRef>
              <c:f>'Q 6'!$B$3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 6'!$A$4:$A$5</c:f>
              <c:strCache>
                <c:ptCount val="1"/>
                <c:pt idx="0">
                  <c:v>1</c:v>
                </c:pt>
              </c:strCache>
            </c:strRef>
          </c:cat>
          <c:val>
            <c:numRef>
              <c:f>'Q 6'!$B$4:$B$5</c:f>
              <c:numCache>
                <c:formatCode>0.0</c:formatCode>
                <c:ptCount val="1"/>
                <c:pt idx="0">
                  <c:v>0.36561264822134387</c:v>
                </c:pt>
              </c:numCache>
            </c:numRef>
          </c:val>
          <c:extLst>
            <c:ext xmlns:c16="http://schemas.microsoft.com/office/drawing/2014/chart" uri="{C3380CC4-5D6E-409C-BE32-E72D297353CC}">
              <c16:uniqueId val="{00000000-954B-4215-9A5F-F9E78C3C625F}"/>
            </c:ext>
          </c:extLst>
        </c:ser>
        <c:dLbls>
          <c:dLblPos val="inEnd"/>
          <c:showLegendKey val="0"/>
          <c:showVal val="1"/>
          <c:showCatName val="0"/>
          <c:showSerName val="0"/>
          <c:showPercent val="0"/>
          <c:showBubbleSize val="0"/>
        </c:dLbls>
        <c:gapWidth val="65"/>
        <c:axId val="247062304"/>
        <c:axId val="247037344"/>
      </c:barChart>
      <c:catAx>
        <c:axId val="247062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0" i="0" u="none" strike="noStrike" kern="1200" cap="all" baseline="0">
                <a:solidFill>
                  <a:schemeClr val="tx1"/>
                </a:solidFill>
                <a:latin typeface="+mn-lt"/>
                <a:ea typeface="+mn-ea"/>
                <a:cs typeface="+mn-cs"/>
              </a:defRPr>
            </a:pPr>
            <a:endParaRPr lang="en-US"/>
          </a:p>
        </c:txPr>
        <c:crossAx val="247037344"/>
        <c:crosses val="autoZero"/>
        <c:auto val="1"/>
        <c:lblAlgn val="ctr"/>
        <c:lblOffset val="100"/>
        <c:noMultiLvlLbl val="0"/>
      </c:catAx>
      <c:valAx>
        <c:axId val="2470373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1"/>
        <c:majorTickMark val="none"/>
        <c:minorTickMark val="none"/>
        <c:tickLblPos val="nextTo"/>
        <c:crossAx val="2470623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SCATTER</a:t>
            </a:r>
            <a:r>
              <a:rPr lang="en-US" baseline="0"/>
              <a:t> PLOT 'RM' AND  '</a:t>
            </a:r>
            <a:r>
              <a:rPr lang="en-US"/>
              <a:t>MEDV'</a:t>
            </a:r>
          </a:p>
        </c:rich>
      </c:tx>
      <c:overlay val="0"/>
      <c:spPr>
        <a:solidFill>
          <a:schemeClr val="accent2"/>
        </a:solid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8.3360776218882326E-2"/>
          <c:y val="0.19597560750459456"/>
          <c:w val="0.89803480267005642"/>
          <c:h val="0.72088764946048411"/>
        </c:manualLayout>
      </c:layout>
      <c:scatterChart>
        <c:scatterStyle val="lineMarker"/>
        <c:varyColors val="0"/>
        <c:ser>
          <c:idx val="0"/>
          <c:order val="0"/>
          <c:tx>
            <c:strRef>
              <c:f>'Q 13'!$B$1</c:f>
              <c:strCache>
                <c:ptCount val="1"/>
                <c:pt idx="0">
                  <c:v>MEDV</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forward val="2"/>
            <c:dispRSqr val="0"/>
            <c:dispEq val="0"/>
          </c:trendline>
          <c:errBars>
            <c:errDir val="x"/>
            <c:errBarType val="both"/>
            <c:errValType val="stdErr"/>
            <c:noEndCap val="0"/>
            <c:spPr>
              <a:noFill/>
              <a:ln w="9525">
                <a:solidFill>
                  <a:schemeClr val="lt1">
                    <a:lumMod val="50000"/>
                  </a:schemeClr>
                </a:solidFill>
                <a:round/>
              </a:ln>
              <a:effectLst/>
            </c:spPr>
          </c:errBars>
          <c:errBars>
            <c:errDir val="y"/>
            <c:errBarType val="both"/>
            <c:errValType val="stdErr"/>
            <c:noEndCap val="0"/>
            <c:spPr>
              <a:noFill/>
              <a:ln w="9525">
                <a:solidFill>
                  <a:schemeClr val="lt1">
                    <a:lumMod val="50000"/>
                  </a:schemeClr>
                </a:solidFill>
                <a:round/>
              </a:ln>
              <a:effectLst/>
            </c:spPr>
          </c:errBars>
          <c:xVal>
            <c:numRef>
              <c:f>'Q 13'!$A$2:$A$507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 13'!$B$2:$B$507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2-DDD0-4A9A-B18B-342D8C7CBAA0}"/>
            </c:ext>
          </c:extLst>
        </c:ser>
        <c:ser>
          <c:idx val="1"/>
          <c:order val="1"/>
          <c:tx>
            <c:strRef>
              <c:f>'Q 13'!$A$1:$A$507</c:f>
              <c:strCache>
                <c:ptCount val="507"/>
                <c:pt idx="0">
                  <c:v>RM</c:v>
                </c:pt>
                <c:pt idx="1">
                  <c:v>6.575</c:v>
                </c:pt>
                <c:pt idx="2">
                  <c:v>6.421</c:v>
                </c:pt>
                <c:pt idx="3">
                  <c:v>7.185</c:v>
                </c:pt>
                <c:pt idx="4">
                  <c:v>6.998</c:v>
                </c:pt>
                <c:pt idx="5">
                  <c:v>7.147</c:v>
                </c:pt>
                <c:pt idx="6">
                  <c:v>6.43</c:v>
                </c:pt>
                <c:pt idx="7">
                  <c:v>6.012</c:v>
                </c:pt>
                <c:pt idx="8">
                  <c:v>6.172</c:v>
                </c:pt>
                <c:pt idx="9">
                  <c:v>5.631</c:v>
                </c:pt>
                <c:pt idx="10">
                  <c:v>6.004</c:v>
                </c:pt>
                <c:pt idx="11">
                  <c:v>6.377</c:v>
                </c:pt>
                <c:pt idx="12">
                  <c:v>6.009</c:v>
                </c:pt>
                <c:pt idx="13">
                  <c:v>5.889</c:v>
                </c:pt>
                <c:pt idx="14">
                  <c:v>5.949</c:v>
                </c:pt>
                <c:pt idx="15">
                  <c:v>6.096</c:v>
                </c:pt>
                <c:pt idx="16">
                  <c:v>5.834</c:v>
                </c:pt>
                <c:pt idx="17">
                  <c:v>5.935</c:v>
                </c:pt>
                <c:pt idx="18">
                  <c:v>5.99</c:v>
                </c:pt>
                <c:pt idx="19">
                  <c:v>5.456</c:v>
                </c:pt>
                <c:pt idx="20">
                  <c:v>5.727</c:v>
                </c:pt>
                <c:pt idx="21">
                  <c:v>5.57</c:v>
                </c:pt>
                <c:pt idx="22">
                  <c:v>5.965</c:v>
                </c:pt>
                <c:pt idx="23">
                  <c:v>6.142</c:v>
                </c:pt>
                <c:pt idx="24">
                  <c:v>5.813</c:v>
                </c:pt>
                <c:pt idx="25">
                  <c:v>5.924</c:v>
                </c:pt>
                <c:pt idx="26">
                  <c:v>5.599</c:v>
                </c:pt>
                <c:pt idx="27">
                  <c:v>5.813</c:v>
                </c:pt>
                <c:pt idx="28">
                  <c:v>6.047</c:v>
                </c:pt>
                <c:pt idx="29">
                  <c:v>6.495</c:v>
                </c:pt>
                <c:pt idx="30">
                  <c:v>6.674</c:v>
                </c:pt>
                <c:pt idx="31">
                  <c:v>5.713</c:v>
                </c:pt>
                <c:pt idx="32">
                  <c:v>6.072</c:v>
                </c:pt>
                <c:pt idx="33">
                  <c:v>5.95</c:v>
                </c:pt>
                <c:pt idx="34">
                  <c:v>5.701</c:v>
                </c:pt>
                <c:pt idx="35">
                  <c:v>6.096</c:v>
                </c:pt>
                <c:pt idx="36">
                  <c:v>5.933</c:v>
                </c:pt>
                <c:pt idx="37">
                  <c:v>5.841</c:v>
                </c:pt>
                <c:pt idx="38">
                  <c:v>5.85</c:v>
                </c:pt>
                <c:pt idx="39">
                  <c:v>5.966</c:v>
                </c:pt>
                <c:pt idx="40">
                  <c:v>6.595</c:v>
                </c:pt>
                <c:pt idx="41">
                  <c:v>7.024</c:v>
                </c:pt>
                <c:pt idx="42">
                  <c:v>6.77</c:v>
                </c:pt>
                <c:pt idx="43">
                  <c:v>6.169</c:v>
                </c:pt>
                <c:pt idx="44">
                  <c:v>6.211</c:v>
                </c:pt>
                <c:pt idx="45">
                  <c:v>6.069</c:v>
                </c:pt>
                <c:pt idx="46">
                  <c:v>5.682</c:v>
                </c:pt>
                <c:pt idx="47">
                  <c:v>5.786</c:v>
                </c:pt>
                <c:pt idx="48">
                  <c:v>6.03</c:v>
                </c:pt>
                <c:pt idx="49">
                  <c:v>5.399</c:v>
                </c:pt>
                <c:pt idx="50">
                  <c:v>5.602</c:v>
                </c:pt>
                <c:pt idx="51">
                  <c:v>5.963</c:v>
                </c:pt>
                <c:pt idx="52">
                  <c:v>6.115</c:v>
                </c:pt>
                <c:pt idx="53">
                  <c:v>6.511</c:v>
                </c:pt>
                <c:pt idx="54">
                  <c:v>5.998</c:v>
                </c:pt>
                <c:pt idx="55">
                  <c:v>5.888</c:v>
                </c:pt>
                <c:pt idx="56">
                  <c:v>7.249</c:v>
                </c:pt>
                <c:pt idx="57">
                  <c:v>6.383</c:v>
                </c:pt>
                <c:pt idx="58">
                  <c:v>6.816</c:v>
                </c:pt>
                <c:pt idx="59">
                  <c:v>6.145</c:v>
                </c:pt>
                <c:pt idx="60">
                  <c:v>5.927</c:v>
                </c:pt>
                <c:pt idx="61">
                  <c:v>5.741</c:v>
                </c:pt>
                <c:pt idx="62">
                  <c:v>5.966</c:v>
                </c:pt>
                <c:pt idx="63">
                  <c:v>6.456</c:v>
                </c:pt>
                <c:pt idx="64">
                  <c:v>6.762</c:v>
                </c:pt>
                <c:pt idx="65">
                  <c:v>7.104</c:v>
                </c:pt>
                <c:pt idx="66">
                  <c:v>6.29</c:v>
                </c:pt>
                <c:pt idx="67">
                  <c:v>5.787</c:v>
                </c:pt>
                <c:pt idx="68">
                  <c:v>5.878</c:v>
                </c:pt>
                <c:pt idx="69">
                  <c:v>5.594</c:v>
                </c:pt>
                <c:pt idx="70">
                  <c:v>5.885</c:v>
                </c:pt>
                <c:pt idx="71">
                  <c:v>6.417</c:v>
                </c:pt>
                <c:pt idx="72">
                  <c:v>5.961</c:v>
                </c:pt>
                <c:pt idx="73">
                  <c:v>6.065</c:v>
                </c:pt>
                <c:pt idx="74">
                  <c:v>6.245</c:v>
                </c:pt>
                <c:pt idx="75">
                  <c:v>6.273</c:v>
                </c:pt>
                <c:pt idx="76">
                  <c:v>6.286</c:v>
                </c:pt>
                <c:pt idx="77">
                  <c:v>6.279</c:v>
                </c:pt>
                <c:pt idx="78">
                  <c:v>6.14</c:v>
                </c:pt>
                <c:pt idx="79">
                  <c:v>6.232</c:v>
                </c:pt>
                <c:pt idx="80">
                  <c:v>5.874</c:v>
                </c:pt>
                <c:pt idx="81">
                  <c:v>6.727</c:v>
                </c:pt>
                <c:pt idx="82">
                  <c:v>6.619</c:v>
                </c:pt>
                <c:pt idx="83">
                  <c:v>6.302</c:v>
                </c:pt>
                <c:pt idx="84">
                  <c:v>6.167</c:v>
                </c:pt>
                <c:pt idx="85">
                  <c:v>6.389</c:v>
                </c:pt>
                <c:pt idx="86">
                  <c:v>6.63</c:v>
                </c:pt>
                <c:pt idx="87">
                  <c:v>6.015</c:v>
                </c:pt>
                <c:pt idx="88">
                  <c:v>6.121</c:v>
                </c:pt>
                <c:pt idx="89">
                  <c:v>7.007</c:v>
                </c:pt>
                <c:pt idx="90">
                  <c:v>7.079</c:v>
                </c:pt>
                <c:pt idx="91">
                  <c:v>6.417</c:v>
                </c:pt>
                <c:pt idx="92">
                  <c:v>6.405</c:v>
                </c:pt>
                <c:pt idx="93">
                  <c:v>6.442</c:v>
                </c:pt>
                <c:pt idx="94">
                  <c:v>6.211</c:v>
                </c:pt>
                <c:pt idx="95">
                  <c:v>6.249</c:v>
                </c:pt>
                <c:pt idx="96">
                  <c:v>6.625</c:v>
                </c:pt>
                <c:pt idx="97">
                  <c:v>6.163</c:v>
                </c:pt>
                <c:pt idx="98">
                  <c:v>8.069</c:v>
                </c:pt>
                <c:pt idx="99">
                  <c:v>7.82</c:v>
                </c:pt>
                <c:pt idx="100">
                  <c:v>7.416</c:v>
                </c:pt>
                <c:pt idx="101">
                  <c:v>6.727</c:v>
                </c:pt>
                <c:pt idx="102">
                  <c:v>6.781</c:v>
                </c:pt>
                <c:pt idx="103">
                  <c:v>6.405</c:v>
                </c:pt>
                <c:pt idx="104">
                  <c:v>6.137</c:v>
                </c:pt>
                <c:pt idx="105">
                  <c:v>6.167</c:v>
                </c:pt>
                <c:pt idx="106">
                  <c:v>5.851</c:v>
                </c:pt>
                <c:pt idx="107">
                  <c:v>5.836</c:v>
                </c:pt>
                <c:pt idx="108">
                  <c:v>6.127</c:v>
                </c:pt>
                <c:pt idx="109">
                  <c:v>6.474</c:v>
                </c:pt>
                <c:pt idx="110">
                  <c:v>6.229</c:v>
                </c:pt>
                <c:pt idx="111">
                  <c:v>6.195</c:v>
                </c:pt>
                <c:pt idx="112">
                  <c:v>6.715</c:v>
                </c:pt>
                <c:pt idx="113">
                  <c:v>5.913</c:v>
                </c:pt>
                <c:pt idx="114">
                  <c:v>6.092</c:v>
                </c:pt>
                <c:pt idx="115">
                  <c:v>6.254</c:v>
                </c:pt>
                <c:pt idx="116">
                  <c:v>5.928</c:v>
                </c:pt>
                <c:pt idx="117">
                  <c:v>6.176</c:v>
                </c:pt>
                <c:pt idx="118">
                  <c:v>6.021</c:v>
                </c:pt>
                <c:pt idx="119">
                  <c:v>5.872</c:v>
                </c:pt>
                <c:pt idx="120">
                  <c:v>5.731</c:v>
                </c:pt>
                <c:pt idx="121">
                  <c:v>5.87</c:v>
                </c:pt>
                <c:pt idx="122">
                  <c:v>6.004</c:v>
                </c:pt>
                <c:pt idx="123">
                  <c:v>5.961</c:v>
                </c:pt>
                <c:pt idx="124">
                  <c:v>5.856</c:v>
                </c:pt>
                <c:pt idx="125">
                  <c:v>5.879</c:v>
                </c:pt>
                <c:pt idx="126">
                  <c:v>5.986</c:v>
                </c:pt>
                <c:pt idx="127">
                  <c:v>5.613</c:v>
                </c:pt>
                <c:pt idx="128">
                  <c:v>5.693</c:v>
                </c:pt>
                <c:pt idx="129">
                  <c:v>6.431</c:v>
                </c:pt>
                <c:pt idx="130">
                  <c:v>5.637</c:v>
                </c:pt>
                <c:pt idx="131">
                  <c:v>6.458</c:v>
                </c:pt>
                <c:pt idx="132">
                  <c:v>6.326</c:v>
                </c:pt>
                <c:pt idx="133">
                  <c:v>6.372</c:v>
                </c:pt>
                <c:pt idx="134">
                  <c:v>5.822</c:v>
                </c:pt>
                <c:pt idx="135">
                  <c:v>5.757</c:v>
                </c:pt>
                <c:pt idx="136">
                  <c:v>6.335</c:v>
                </c:pt>
                <c:pt idx="137">
                  <c:v>5.942</c:v>
                </c:pt>
                <c:pt idx="138">
                  <c:v>6.454</c:v>
                </c:pt>
                <c:pt idx="139">
                  <c:v>5.857</c:v>
                </c:pt>
                <c:pt idx="140">
                  <c:v>6.151</c:v>
                </c:pt>
                <c:pt idx="141">
                  <c:v>6.174</c:v>
                </c:pt>
                <c:pt idx="142">
                  <c:v>5.019</c:v>
                </c:pt>
                <c:pt idx="143">
                  <c:v>5.403</c:v>
                </c:pt>
                <c:pt idx="144">
                  <c:v>5.468</c:v>
                </c:pt>
                <c:pt idx="145">
                  <c:v>4.903</c:v>
                </c:pt>
                <c:pt idx="146">
                  <c:v>6.13</c:v>
                </c:pt>
                <c:pt idx="147">
                  <c:v>5.628</c:v>
                </c:pt>
                <c:pt idx="148">
                  <c:v>4.926</c:v>
                </c:pt>
                <c:pt idx="149">
                  <c:v>5.186</c:v>
                </c:pt>
                <c:pt idx="150">
                  <c:v>5.597</c:v>
                </c:pt>
                <c:pt idx="151">
                  <c:v>6.122</c:v>
                </c:pt>
                <c:pt idx="152">
                  <c:v>5.404</c:v>
                </c:pt>
                <c:pt idx="153">
                  <c:v>5.012</c:v>
                </c:pt>
                <c:pt idx="154">
                  <c:v>5.709</c:v>
                </c:pt>
                <c:pt idx="155">
                  <c:v>6.129</c:v>
                </c:pt>
                <c:pt idx="156">
                  <c:v>6.152</c:v>
                </c:pt>
                <c:pt idx="157">
                  <c:v>5.272</c:v>
                </c:pt>
                <c:pt idx="158">
                  <c:v>6.943</c:v>
                </c:pt>
                <c:pt idx="159">
                  <c:v>6.066</c:v>
                </c:pt>
                <c:pt idx="160">
                  <c:v>6.51</c:v>
                </c:pt>
                <c:pt idx="161">
                  <c:v>6.25</c:v>
                </c:pt>
                <c:pt idx="162">
                  <c:v>7.489</c:v>
                </c:pt>
                <c:pt idx="163">
                  <c:v>7.802</c:v>
                </c:pt>
                <c:pt idx="164">
                  <c:v>8.375</c:v>
                </c:pt>
                <c:pt idx="165">
                  <c:v>5.854</c:v>
                </c:pt>
                <c:pt idx="166">
                  <c:v>6.101</c:v>
                </c:pt>
                <c:pt idx="167">
                  <c:v>7.929</c:v>
                </c:pt>
                <c:pt idx="168">
                  <c:v>5.877</c:v>
                </c:pt>
                <c:pt idx="169">
                  <c:v>6.319</c:v>
                </c:pt>
                <c:pt idx="170">
                  <c:v>6.402</c:v>
                </c:pt>
                <c:pt idx="171">
                  <c:v>5.875</c:v>
                </c:pt>
                <c:pt idx="172">
                  <c:v>5.88</c:v>
                </c:pt>
                <c:pt idx="173">
                  <c:v>5.572</c:v>
                </c:pt>
                <c:pt idx="174">
                  <c:v>6.416</c:v>
                </c:pt>
                <c:pt idx="175">
                  <c:v>5.859</c:v>
                </c:pt>
                <c:pt idx="176">
                  <c:v>6.546</c:v>
                </c:pt>
                <c:pt idx="177">
                  <c:v>6.02</c:v>
                </c:pt>
                <c:pt idx="178">
                  <c:v>6.315</c:v>
                </c:pt>
                <c:pt idx="179">
                  <c:v>6.86</c:v>
                </c:pt>
                <c:pt idx="180">
                  <c:v>6.98</c:v>
                </c:pt>
                <c:pt idx="181">
                  <c:v>7.765</c:v>
                </c:pt>
                <c:pt idx="182">
                  <c:v>6.144</c:v>
                </c:pt>
                <c:pt idx="183">
                  <c:v>7.155</c:v>
                </c:pt>
                <c:pt idx="184">
                  <c:v>6.563</c:v>
                </c:pt>
                <c:pt idx="185">
                  <c:v>5.604</c:v>
                </c:pt>
                <c:pt idx="186">
                  <c:v>6.153</c:v>
                </c:pt>
                <c:pt idx="187">
                  <c:v>7.831</c:v>
                </c:pt>
                <c:pt idx="188">
                  <c:v>6.782</c:v>
                </c:pt>
                <c:pt idx="189">
                  <c:v>6.556</c:v>
                </c:pt>
                <c:pt idx="190">
                  <c:v>7.185</c:v>
                </c:pt>
                <c:pt idx="191">
                  <c:v>6.951</c:v>
                </c:pt>
                <c:pt idx="192">
                  <c:v>6.739</c:v>
                </c:pt>
                <c:pt idx="193">
                  <c:v>7.178</c:v>
                </c:pt>
                <c:pt idx="194">
                  <c:v>6.8</c:v>
                </c:pt>
                <c:pt idx="195">
                  <c:v>6.604</c:v>
                </c:pt>
                <c:pt idx="196">
                  <c:v>7.875</c:v>
                </c:pt>
                <c:pt idx="197">
                  <c:v>7.287</c:v>
                </c:pt>
                <c:pt idx="198">
                  <c:v>7.107</c:v>
                </c:pt>
                <c:pt idx="199">
                  <c:v>7.274</c:v>
                </c:pt>
                <c:pt idx="200">
                  <c:v>6.975</c:v>
                </c:pt>
                <c:pt idx="201">
                  <c:v>7.135</c:v>
                </c:pt>
                <c:pt idx="202">
                  <c:v>6.162</c:v>
                </c:pt>
                <c:pt idx="203">
                  <c:v>7.61</c:v>
                </c:pt>
                <c:pt idx="204">
                  <c:v>7.853</c:v>
                </c:pt>
                <c:pt idx="205">
                  <c:v>8.034</c:v>
                </c:pt>
                <c:pt idx="206">
                  <c:v>5.891</c:v>
                </c:pt>
                <c:pt idx="207">
                  <c:v>6.326</c:v>
                </c:pt>
                <c:pt idx="208">
                  <c:v>5.783</c:v>
                </c:pt>
                <c:pt idx="209">
                  <c:v>6.064</c:v>
                </c:pt>
                <c:pt idx="210">
                  <c:v>5.344</c:v>
                </c:pt>
                <c:pt idx="211">
                  <c:v>5.96</c:v>
                </c:pt>
                <c:pt idx="212">
                  <c:v>5.404</c:v>
                </c:pt>
                <c:pt idx="213">
                  <c:v>5.807</c:v>
                </c:pt>
                <c:pt idx="214">
                  <c:v>6.375</c:v>
                </c:pt>
                <c:pt idx="215">
                  <c:v>5.412</c:v>
                </c:pt>
                <c:pt idx="216">
                  <c:v>6.182</c:v>
                </c:pt>
                <c:pt idx="217">
                  <c:v>5.888</c:v>
                </c:pt>
                <c:pt idx="218">
                  <c:v>6.642</c:v>
                </c:pt>
                <c:pt idx="219">
                  <c:v>5.951</c:v>
                </c:pt>
                <c:pt idx="220">
                  <c:v>6.373</c:v>
                </c:pt>
                <c:pt idx="221">
                  <c:v>6.951</c:v>
                </c:pt>
                <c:pt idx="222">
                  <c:v>6.164</c:v>
                </c:pt>
                <c:pt idx="223">
                  <c:v>6.879</c:v>
                </c:pt>
                <c:pt idx="224">
                  <c:v>6.618</c:v>
                </c:pt>
                <c:pt idx="225">
                  <c:v>8.266</c:v>
                </c:pt>
                <c:pt idx="226">
                  <c:v>8.725</c:v>
                </c:pt>
                <c:pt idx="227">
                  <c:v>8.04</c:v>
                </c:pt>
                <c:pt idx="228">
                  <c:v>7.163</c:v>
                </c:pt>
                <c:pt idx="229">
                  <c:v>7.686</c:v>
                </c:pt>
                <c:pt idx="230">
                  <c:v>6.552</c:v>
                </c:pt>
                <c:pt idx="231">
                  <c:v>5.981</c:v>
                </c:pt>
                <c:pt idx="232">
                  <c:v>7.412</c:v>
                </c:pt>
                <c:pt idx="233">
                  <c:v>8.337</c:v>
                </c:pt>
                <c:pt idx="234">
                  <c:v>8.247</c:v>
                </c:pt>
                <c:pt idx="235">
                  <c:v>6.726</c:v>
                </c:pt>
                <c:pt idx="236">
                  <c:v>6.086</c:v>
                </c:pt>
                <c:pt idx="237">
                  <c:v>6.631</c:v>
                </c:pt>
                <c:pt idx="238">
                  <c:v>7.358</c:v>
                </c:pt>
                <c:pt idx="239">
                  <c:v>6.481</c:v>
                </c:pt>
                <c:pt idx="240">
                  <c:v>6.606</c:v>
                </c:pt>
                <c:pt idx="241">
                  <c:v>6.897</c:v>
                </c:pt>
                <c:pt idx="242">
                  <c:v>6.095</c:v>
                </c:pt>
                <c:pt idx="243">
                  <c:v>6.358</c:v>
                </c:pt>
                <c:pt idx="244">
                  <c:v>6.393</c:v>
                </c:pt>
                <c:pt idx="245">
                  <c:v>5.593</c:v>
                </c:pt>
                <c:pt idx="246">
                  <c:v>5.605</c:v>
                </c:pt>
                <c:pt idx="247">
                  <c:v>6.108</c:v>
                </c:pt>
                <c:pt idx="248">
                  <c:v>6.226</c:v>
                </c:pt>
                <c:pt idx="249">
                  <c:v>6.433</c:v>
                </c:pt>
                <c:pt idx="250">
                  <c:v>6.718</c:v>
                </c:pt>
                <c:pt idx="251">
                  <c:v>6.487</c:v>
                </c:pt>
                <c:pt idx="252">
                  <c:v>6.438</c:v>
                </c:pt>
                <c:pt idx="253">
                  <c:v>6.957</c:v>
                </c:pt>
                <c:pt idx="254">
                  <c:v>8.259</c:v>
                </c:pt>
                <c:pt idx="255">
                  <c:v>6.108</c:v>
                </c:pt>
                <c:pt idx="256">
                  <c:v>5.876</c:v>
                </c:pt>
                <c:pt idx="257">
                  <c:v>7.454</c:v>
                </c:pt>
                <c:pt idx="258">
                  <c:v>8.704</c:v>
                </c:pt>
                <c:pt idx="259">
                  <c:v>7.333</c:v>
                </c:pt>
                <c:pt idx="260">
                  <c:v>6.842</c:v>
                </c:pt>
                <c:pt idx="261">
                  <c:v>7.203</c:v>
                </c:pt>
                <c:pt idx="262">
                  <c:v>7.52</c:v>
                </c:pt>
                <c:pt idx="263">
                  <c:v>8.398</c:v>
                </c:pt>
                <c:pt idx="264">
                  <c:v>7.327</c:v>
                </c:pt>
                <c:pt idx="265">
                  <c:v>7.206</c:v>
                </c:pt>
                <c:pt idx="266">
                  <c:v>5.56</c:v>
                </c:pt>
                <c:pt idx="267">
                  <c:v>7.014</c:v>
                </c:pt>
                <c:pt idx="268">
                  <c:v>8.297</c:v>
                </c:pt>
                <c:pt idx="269">
                  <c:v>7.47</c:v>
                </c:pt>
                <c:pt idx="270">
                  <c:v>5.92</c:v>
                </c:pt>
                <c:pt idx="271">
                  <c:v>5.856</c:v>
                </c:pt>
                <c:pt idx="272">
                  <c:v>6.24</c:v>
                </c:pt>
                <c:pt idx="273">
                  <c:v>6.538</c:v>
                </c:pt>
                <c:pt idx="274">
                  <c:v>7.691</c:v>
                </c:pt>
                <c:pt idx="275">
                  <c:v>6.758</c:v>
                </c:pt>
                <c:pt idx="276">
                  <c:v>6.854</c:v>
                </c:pt>
                <c:pt idx="277">
                  <c:v>7.267</c:v>
                </c:pt>
                <c:pt idx="278">
                  <c:v>6.826</c:v>
                </c:pt>
                <c:pt idx="279">
                  <c:v>6.482</c:v>
                </c:pt>
                <c:pt idx="280">
                  <c:v>6.812</c:v>
                </c:pt>
                <c:pt idx="281">
                  <c:v>7.82</c:v>
                </c:pt>
                <c:pt idx="282">
                  <c:v>6.968</c:v>
                </c:pt>
                <c:pt idx="283">
                  <c:v>7.645</c:v>
                </c:pt>
                <c:pt idx="284">
                  <c:v>7.923</c:v>
                </c:pt>
                <c:pt idx="285">
                  <c:v>7.088</c:v>
                </c:pt>
                <c:pt idx="286">
                  <c:v>6.453</c:v>
                </c:pt>
                <c:pt idx="287">
                  <c:v>6.23</c:v>
                </c:pt>
                <c:pt idx="288">
                  <c:v>6.209</c:v>
                </c:pt>
                <c:pt idx="289">
                  <c:v>6.315</c:v>
                </c:pt>
                <c:pt idx="290">
                  <c:v>6.565</c:v>
                </c:pt>
                <c:pt idx="291">
                  <c:v>6.861</c:v>
                </c:pt>
                <c:pt idx="292">
                  <c:v>7.148</c:v>
                </c:pt>
                <c:pt idx="293">
                  <c:v>6.63</c:v>
                </c:pt>
                <c:pt idx="294">
                  <c:v>6.127</c:v>
                </c:pt>
                <c:pt idx="295">
                  <c:v>6.009</c:v>
                </c:pt>
                <c:pt idx="296">
                  <c:v>6.678</c:v>
                </c:pt>
                <c:pt idx="297">
                  <c:v>6.549</c:v>
                </c:pt>
                <c:pt idx="298">
                  <c:v>5.79</c:v>
                </c:pt>
                <c:pt idx="299">
                  <c:v>6.345</c:v>
                </c:pt>
                <c:pt idx="300">
                  <c:v>7.041</c:v>
                </c:pt>
                <c:pt idx="301">
                  <c:v>6.871</c:v>
                </c:pt>
                <c:pt idx="302">
                  <c:v>6.59</c:v>
                </c:pt>
                <c:pt idx="303">
                  <c:v>6.495</c:v>
                </c:pt>
                <c:pt idx="304">
                  <c:v>6.982</c:v>
                </c:pt>
                <c:pt idx="305">
                  <c:v>7.236</c:v>
                </c:pt>
                <c:pt idx="306">
                  <c:v>6.616</c:v>
                </c:pt>
                <c:pt idx="307">
                  <c:v>7.42</c:v>
                </c:pt>
                <c:pt idx="308">
                  <c:v>6.849</c:v>
                </c:pt>
                <c:pt idx="309">
                  <c:v>6.635</c:v>
                </c:pt>
                <c:pt idx="310">
                  <c:v>5.972</c:v>
                </c:pt>
                <c:pt idx="311">
                  <c:v>4.973</c:v>
                </c:pt>
                <c:pt idx="312">
                  <c:v>6.122</c:v>
                </c:pt>
                <c:pt idx="313">
                  <c:v>6.023</c:v>
                </c:pt>
                <c:pt idx="314">
                  <c:v>6.266</c:v>
                </c:pt>
                <c:pt idx="315">
                  <c:v>6.567</c:v>
                </c:pt>
                <c:pt idx="316">
                  <c:v>5.705</c:v>
                </c:pt>
                <c:pt idx="317">
                  <c:v>5.914</c:v>
                </c:pt>
                <c:pt idx="318">
                  <c:v>5.782</c:v>
                </c:pt>
                <c:pt idx="319">
                  <c:v>6.382</c:v>
                </c:pt>
                <c:pt idx="320">
                  <c:v>6.113</c:v>
                </c:pt>
                <c:pt idx="321">
                  <c:v>6.426</c:v>
                </c:pt>
                <c:pt idx="322">
                  <c:v>6.376</c:v>
                </c:pt>
                <c:pt idx="323">
                  <c:v>6.041</c:v>
                </c:pt>
                <c:pt idx="324">
                  <c:v>5.708</c:v>
                </c:pt>
                <c:pt idx="325">
                  <c:v>6.415</c:v>
                </c:pt>
                <c:pt idx="326">
                  <c:v>6.431</c:v>
                </c:pt>
                <c:pt idx="327">
                  <c:v>6.312</c:v>
                </c:pt>
                <c:pt idx="328">
                  <c:v>6.083</c:v>
                </c:pt>
                <c:pt idx="329">
                  <c:v>5.868</c:v>
                </c:pt>
                <c:pt idx="330">
                  <c:v>6.333</c:v>
                </c:pt>
                <c:pt idx="331">
                  <c:v>6.144</c:v>
                </c:pt>
                <c:pt idx="332">
                  <c:v>5.706</c:v>
                </c:pt>
                <c:pt idx="333">
                  <c:v>6.031</c:v>
                </c:pt>
                <c:pt idx="334">
                  <c:v>6.316</c:v>
                </c:pt>
                <c:pt idx="335">
                  <c:v>6.31</c:v>
                </c:pt>
                <c:pt idx="336">
                  <c:v>6.037</c:v>
                </c:pt>
                <c:pt idx="337">
                  <c:v>5.869</c:v>
                </c:pt>
                <c:pt idx="338">
                  <c:v>5.895</c:v>
                </c:pt>
                <c:pt idx="339">
                  <c:v>6.059</c:v>
                </c:pt>
                <c:pt idx="340">
                  <c:v>5.985</c:v>
                </c:pt>
                <c:pt idx="341">
                  <c:v>5.968</c:v>
                </c:pt>
                <c:pt idx="342">
                  <c:v>7.241</c:v>
                </c:pt>
                <c:pt idx="343">
                  <c:v>6.54</c:v>
                </c:pt>
                <c:pt idx="344">
                  <c:v>6.696</c:v>
                </c:pt>
                <c:pt idx="345">
                  <c:v>6.874</c:v>
                </c:pt>
                <c:pt idx="346">
                  <c:v>6.014</c:v>
                </c:pt>
                <c:pt idx="347">
                  <c:v>5.898</c:v>
                </c:pt>
                <c:pt idx="348">
                  <c:v>6.516</c:v>
                </c:pt>
                <c:pt idx="349">
                  <c:v>6.635</c:v>
                </c:pt>
                <c:pt idx="350">
                  <c:v>6.939</c:v>
                </c:pt>
                <c:pt idx="351">
                  <c:v>6.49</c:v>
                </c:pt>
                <c:pt idx="352">
                  <c:v>6.579</c:v>
                </c:pt>
                <c:pt idx="353">
                  <c:v>5.884</c:v>
                </c:pt>
                <c:pt idx="354">
                  <c:v>6.728</c:v>
                </c:pt>
                <c:pt idx="355">
                  <c:v>5.663</c:v>
                </c:pt>
                <c:pt idx="356">
                  <c:v>5.936</c:v>
                </c:pt>
                <c:pt idx="357">
                  <c:v>6.212</c:v>
                </c:pt>
                <c:pt idx="358">
                  <c:v>6.395</c:v>
                </c:pt>
                <c:pt idx="359">
                  <c:v>6.127</c:v>
                </c:pt>
                <c:pt idx="360">
                  <c:v>6.112</c:v>
                </c:pt>
                <c:pt idx="361">
                  <c:v>6.398</c:v>
                </c:pt>
                <c:pt idx="362">
                  <c:v>6.251</c:v>
                </c:pt>
                <c:pt idx="363">
                  <c:v>5.362</c:v>
                </c:pt>
                <c:pt idx="364">
                  <c:v>5.803</c:v>
                </c:pt>
                <c:pt idx="365">
                  <c:v>8.78</c:v>
                </c:pt>
                <c:pt idx="366">
                  <c:v>3.561</c:v>
                </c:pt>
                <c:pt idx="367">
                  <c:v>4.963</c:v>
                </c:pt>
                <c:pt idx="368">
                  <c:v>3.863</c:v>
                </c:pt>
                <c:pt idx="369">
                  <c:v>4.97</c:v>
                </c:pt>
                <c:pt idx="370">
                  <c:v>6.683</c:v>
                </c:pt>
                <c:pt idx="371">
                  <c:v>7.016</c:v>
                </c:pt>
                <c:pt idx="372">
                  <c:v>6.216</c:v>
                </c:pt>
                <c:pt idx="373">
                  <c:v>5.875</c:v>
                </c:pt>
                <c:pt idx="374">
                  <c:v>4.906</c:v>
                </c:pt>
                <c:pt idx="375">
                  <c:v>4.138</c:v>
                </c:pt>
                <c:pt idx="376">
                  <c:v>7.313</c:v>
                </c:pt>
                <c:pt idx="377">
                  <c:v>6.649</c:v>
                </c:pt>
                <c:pt idx="378">
                  <c:v>6.794</c:v>
                </c:pt>
                <c:pt idx="379">
                  <c:v>6.38</c:v>
                </c:pt>
                <c:pt idx="380">
                  <c:v>6.223</c:v>
                </c:pt>
                <c:pt idx="381">
                  <c:v>6.968</c:v>
                </c:pt>
                <c:pt idx="382">
                  <c:v>6.545</c:v>
                </c:pt>
                <c:pt idx="383">
                  <c:v>5.536</c:v>
                </c:pt>
                <c:pt idx="384">
                  <c:v>5.52</c:v>
                </c:pt>
                <c:pt idx="385">
                  <c:v>4.368</c:v>
                </c:pt>
                <c:pt idx="386">
                  <c:v>5.277</c:v>
                </c:pt>
                <c:pt idx="387">
                  <c:v>4.652</c:v>
                </c:pt>
                <c:pt idx="388">
                  <c:v>5</c:v>
                </c:pt>
                <c:pt idx="389">
                  <c:v>4.88</c:v>
                </c:pt>
                <c:pt idx="390">
                  <c:v>5.39</c:v>
                </c:pt>
                <c:pt idx="391">
                  <c:v>5.713</c:v>
                </c:pt>
                <c:pt idx="392">
                  <c:v>6.051</c:v>
                </c:pt>
                <c:pt idx="393">
                  <c:v>5.036</c:v>
                </c:pt>
                <c:pt idx="394">
                  <c:v>6.193</c:v>
                </c:pt>
                <c:pt idx="395">
                  <c:v>5.887</c:v>
                </c:pt>
                <c:pt idx="396">
                  <c:v>6.471</c:v>
                </c:pt>
                <c:pt idx="397">
                  <c:v>6.405</c:v>
                </c:pt>
                <c:pt idx="398">
                  <c:v>5.747</c:v>
                </c:pt>
                <c:pt idx="399">
                  <c:v>5.453</c:v>
                </c:pt>
                <c:pt idx="400">
                  <c:v>5.852</c:v>
                </c:pt>
                <c:pt idx="401">
                  <c:v>5.987</c:v>
                </c:pt>
                <c:pt idx="402">
                  <c:v>6.343</c:v>
                </c:pt>
                <c:pt idx="403">
                  <c:v>6.404</c:v>
                </c:pt>
                <c:pt idx="404">
                  <c:v>5.349</c:v>
                </c:pt>
                <c:pt idx="405">
                  <c:v>5.531</c:v>
                </c:pt>
                <c:pt idx="406">
                  <c:v>5.683</c:v>
                </c:pt>
                <c:pt idx="407">
                  <c:v>4.138</c:v>
                </c:pt>
                <c:pt idx="408">
                  <c:v>5.608</c:v>
                </c:pt>
                <c:pt idx="409">
                  <c:v>5.617</c:v>
                </c:pt>
                <c:pt idx="410">
                  <c:v>6.852</c:v>
                </c:pt>
                <c:pt idx="411">
                  <c:v>5.757</c:v>
                </c:pt>
                <c:pt idx="412">
                  <c:v>6.657</c:v>
                </c:pt>
                <c:pt idx="413">
                  <c:v>4.628</c:v>
                </c:pt>
                <c:pt idx="414">
                  <c:v>5.155</c:v>
                </c:pt>
                <c:pt idx="415">
                  <c:v>4.519</c:v>
                </c:pt>
                <c:pt idx="416">
                  <c:v>6.434</c:v>
                </c:pt>
                <c:pt idx="417">
                  <c:v>6.782</c:v>
                </c:pt>
                <c:pt idx="418">
                  <c:v>5.304</c:v>
                </c:pt>
                <c:pt idx="419">
                  <c:v>5.957</c:v>
                </c:pt>
                <c:pt idx="420">
                  <c:v>6.824</c:v>
                </c:pt>
                <c:pt idx="421">
                  <c:v>6.411</c:v>
                </c:pt>
                <c:pt idx="422">
                  <c:v>6.006</c:v>
                </c:pt>
                <c:pt idx="423">
                  <c:v>5.648</c:v>
                </c:pt>
                <c:pt idx="424">
                  <c:v>6.103</c:v>
                </c:pt>
                <c:pt idx="425">
                  <c:v>5.565</c:v>
                </c:pt>
                <c:pt idx="426">
                  <c:v>5.896</c:v>
                </c:pt>
                <c:pt idx="427">
                  <c:v>5.837</c:v>
                </c:pt>
                <c:pt idx="428">
                  <c:v>6.202</c:v>
                </c:pt>
                <c:pt idx="429">
                  <c:v>6.193</c:v>
                </c:pt>
                <c:pt idx="430">
                  <c:v>6.38</c:v>
                </c:pt>
                <c:pt idx="431">
                  <c:v>6.348</c:v>
                </c:pt>
                <c:pt idx="432">
                  <c:v>6.833</c:v>
                </c:pt>
                <c:pt idx="433">
                  <c:v>6.425</c:v>
                </c:pt>
                <c:pt idx="434">
                  <c:v>6.436</c:v>
                </c:pt>
                <c:pt idx="435">
                  <c:v>6.208</c:v>
                </c:pt>
                <c:pt idx="436">
                  <c:v>6.629</c:v>
                </c:pt>
                <c:pt idx="437">
                  <c:v>6.461</c:v>
                </c:pt>
                <c:pt idx="438">
                  <c:v>6.152</c:v>
                </c:pt>
                <c:pt idx="439">
                  <c:v>5.935</c:v>
                </c:pt>
                <c:pt idx="440">
                  <c:v>5.627</c:v>
                </c:pt>
                <c:pt idx="441">
                  <c:v>5.818</c:v>
                </c:pt>
                <c:pt idx="442">
                  <c:v>6.406</c:v>
                </c:pt>
                <c:pt idx="443">
                  <c:v>6.219</c:v>
                </c:pt>
                <c:pt idx="444">
                  <c:v>6.485</c:v>
                </c:pt>
                <c:pt idx="445">
                  <c:v>5.854</c:v>
                </c:pt>
                <c:pt idx="446">
                  <c:v>6.459</c:v>
                </c:pt>
                <c:pt idx="447">
                  <c:v>6.341</c:v>
                </c:pt>
                <c:pt idx="448">
                  <c:v>6.251</c:v>
                </c:pt>
                <c:pt idx="449">
                  <c:v>6.185</c:v>
                </c:pt>
                <c:pt idx="450">
                  <c:v>6.417</c:v>
                </c:pt>
                <c:pt idx="451">
                  <c:v>6.749</c:v>
                </c:pt>
                <c:pt idx="452">
                  <c:v>6.655</c:v>
                </c:pt>
                <c:pt idx="453">
                  <c:v>6.297</c:v>
                </c:pt>
                <c:pt idx="454">
                  <c:v>7.393</c:v>
                </c:pt>
                <c:pt idx="455">
                  <c:v>6.728</c:v>
                </c:pt>
                <c:pt idx="456">
                  <c:v>6.525</c:v>
                </c:pt>
                <c:pt idx="457">
                  <c:v>5.976</c:v>
                </c:pt>
                <c:pt idx="458">
                  <c:v>5.936</c:v>
                </c:pt>
                <c:pt idx="459">
                  <c:v>6.301</c:v>
                </c:pt>
                <c:pt idx="460">
                  <c:v>6.081</c:v>
                </c:pt>
                <c:pt idx="461">
                  <c:v>6.701</c:v>
                </c:pt>
                <c:pt idx="462">
                  <c:v>6.376</c:v>
                </c:pt>
                <c:pt idx="463">
                  <c:v>6.317</c:v>
                </c:pt>
                <c:pt idx="464">
                  <c:v>6.513</c:v>
                </c:pt>
                <c:pt idx="465">
                  <c:v>6.209</c:v>
                </c:pt>
                <c:pt idx="466">
                  <c:v>5.759</c:v>
                </c:pt>
                <c:pt idx="467">
                  <c:v>5.952</c:v>
                </c:pt>
                <c:pt idx="468">
                  <c:v>6.003</c:v>
                </c:pt>
                <c:pt idx="469">
                  <c:v>5.926</c:v>
                </c:pt>
                <c:pt idx="470">
                  <c:v>5.713</c:v>
                </c:pt>
                <c:pt idx="471">
                  <c:v>6.167</c:v>
                </c:pt>
                <c:pt idx="472">
                  <c:v>6.229</c:v>
                </c:pt>
                <c:pt idx="473">
                  <c:v>6.437</c:v>
                </c:pt>
                <c:pt idx="474">
                  <c:v>6.98</c:v>
                </c:pt>
                <c:pt idx="475">
                  <c:v>5.427</c:v>
                </c:pt>
                <c:pt idx="476">
                  <c:v>6.162</c:v>
                </c:pt>
                <c:pt idx="477">
                  <c:v>6.484</c:v>
                </c:pt>
                <c:pt idx="478">
                  <c:v>5.304</c:v>
                </c:pt>
                <c:pt idx="479">
                  <c:v>6.185</c:v>
                </c:pt>
                <c:pt idx="480">
                  <c:v>6.229</c:v>
                </c:pt>
                <c:pt idx="481">
                  <c:v>6.242</c:v>
                </c:pt>
                <c:pt idx="482">
                  <c:v>6.75</c:v>
                </c:pt>
                <c:pt idx="483">
                  <c:v>7.061</c:v>
                </c:pt>
                <c:pt idx="484">
                  <c:v>5.762</c:v>
                </c:pt>
                <c:pt idx="485">
                  <c:v>5.871</c:v>
                </c:pt>
                <c:pt idx="486">
                  <c:v>6.312</c:v>
                </c:pt>
                <c:pt idx="487">
                  <c:v>6.114</c:v>
                </c:pt>
                <c:pt idx="488">
                  <c:v>5.905</c:v>
                </c:pt>
                <c:pt idx="489">
                  <c:v>5.454</c:v>
                </c:pt>
                <c:pt idx="490">
                  <c:v>5.414</c:v>
                </c:pt>
                <c:pt idx="491">
                  <c:v>5.093</c:v>
                </c:pt>
                <c:pt idx="492">
                  <c:v>5.983</c:v>
                </c:pt>
                <c:pt idx="493">
                  <c:v>5.983</c:v>
                </c:pt>
                <c:pt idx="494">
                  <c:v>5.707</c:v>
                </c:pt>
                <c:pt idx="495">
                  <c:v>5.926</c:v>
                </c:pt>
                <c:pt idx="496">
                  <c:v>5.67</c:v>
                </c:pt>
                <c:pt idx="497">
                  <c:v>5.39</c:v>
                </c:pt>
                <c:pt idx="498">
                  <c:v>5.794</c:v>
                </c:pt>
                <c:pt idx="499">
                  <c:v>6.019</c:v>
                </c:pt>
                <c:pt idx="500">
                  <c:v>5.569</c:v>
                </c:pt>
                <c:pt idx="501">
                  <c:v>6.027</c:v>
                </c:pt>
                <c:pt idx="502">
                  <c:v>6.593</c:v>
                </c:pt>
                <c:pt idx="503">
                  <c:v>6.12</c:v>
                </c:pt>
                <c:pt idx="504">
                  <c:v>6.976</c:v>
                </c:pt>
                <c:pt idx="505">
                  <c:v>6.794</c:v>
                </c:pt>
                <c:pt idx="506">
                  <c:v>6.03</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yVal>
            <c:numLit>
              <c:formatCode>General</c:formatCode>
              <c:ptCount val="1"/>
              <c:pt idx="0">
                <c:v>1</c:v>
              </c:pt>
            </c:numLit>
          </c:yVal>
          <c:smooth val="0"/>
          <c:extLst>
            <c:ext xmlns:c16="http://schemas.microsoft.com/office/drawing/2014/chart" uri="{C3380CC4-5D6E-409C-BE32-E72D297353CC}">
              <c16:uniqueId val="{00000003-DDD0-4A9A-B18B-342D8C7CBAA0}"/>
            </c:ext>
          </c:extLst>
        </c:ser>
        <c:dLbls>
          <c:showLegendKey val="0"/>
          <c:showVal val="0"/>
          <c:showCatName val="0"/>
          <c:showSerName val="0"/>
          <c:showPercent val="0"/>
          <c:showBubbleSize val="0"/>
        </c:dLbls>
        <c:axId val="1885676703"/>
        <c:axId val="1885688767"/>
      </c:scatterChart>
      <c:valAx>
        <c:axId val="1885676703"/>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5688767"/>
        <c:crosses val="autoZero"/>
        <c:crossBetween val="midCat"/>
      </c:valAx>
      <c:valAx>
        <c:axId val="1885688767"/>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5676703"/>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2.xlsx]Q15!PivotTable17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THE CRIME RATE IMPACT MEDV VALUES</a:t>
            </a:r>
            <a:endParaRPr lang="en-GB" sz="1400">
              <a:effectLst/>
            </a:endParaRP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'Q15'!$D$3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'Q15'!$C$4:$C$508</c:f>
              <c:strCache>
                <c:ptCount val="504"/>
                <c:pt idx="0">
                  <c:v>0.00632</c:v>
                </c:pt>
                <c:pt idx="1">
                  <c:v>0.00906</c:v>
                </c:pt>
                <c:pt idx="2">
                  <c:v>0.01096</c:v>
                </c:pt>
                <c:pt idx="3">
                  <c:v>0.01301</c:v>
                </c:pt>
                <c:pt idx="4">
                  <c:v>0.01311</c:v>
                </c:pt>
                <c:pt idx="5">
                  <c:v>0.0136</c:v>
                </c:pt>
                <c:pt idx="6">
                  <c:v>0.01381</c:v>
                </c:pt>
                <c:pt idx="7">
                  <c:v>0.01432</c:v>
                </c:pt>
                <c:pt idx="8">
                  <c:v>0.01439</c:v>
                </c:pt>
                <c:pt idx="9">
                  <c:v>0.01501</c:v>
                </c:pt>
                <c:pt idx="10">
                  <c:v>0.01538</c:v>
                </c:pt>
                <c:pt idx="11">
                  <c:v>0.01709</c:v>
                </c:pt>
                <c:pt idx="12">
                  <c:v>0.01778</c:v>
                </c:pt>
                <c:pt idx="13">
                  <c:v>0.0187</c:v>
                </c:pt>
                <c:pt idx="14">
                  <c:v>0.01951</c:v>
                </c:pt>
                <c:pt idx="15">
                  <c:v>0.01965</c:v>
                </c:pt>
                <c:pt idx="16">
                  <c:v>0.02009</c:v>
                </c:pt>
                <c:pt idx="17">
                  <c:v>0.02055</c:v>
                </c:pt>
                <c:pt idx="18">
                  <c:v>0.02177</c:v>
                </c:pt>
                <c:pt idx="19">
                  <c:v>0.02187</c:v>
                </c:pt>
                <c:pt idx="20">
                  <c:v>0.02498</c:v>
                </c:pt>
                <c:pt idx="21">
                  <c:v>0.02543</c:v>
                </c:pt>
                <c:pt idx="22">
                  <c:v>0.02729</c:v>
                </c:pt>
                <c:pt idx="23">
                  <c:v>0.02731</c:v>
                </c:pt>
                <c:pt idx="24">
                  <c:v>0.02763</c:v>
                </c:pt>
                <c:pt idx="25">
                  <c:v>0.02875</c:v>
                </c:pt>
                <c:pt idx="26">
                  <c:v>0.02899</c:v>
                </c:pt>
                <c:pt idx="27">
                  <c:v>0.02985</c:v>
                </c:pt>
                <c:pt idx="28">
                  <c:v>0.03041</c:v>
                </c:pt>
                <c:pt idx="29">
                  <c:v>0.03049</c:v>
                </c:pt>
                <c:pt idx="30">
                  <c:v>0.03113</c:v>
                </c:pt>
                <c:pt idx="31">
                  <c:v>0.0315</c:v>
                </c:pt>
                <c:pt idx="32">
                  <c:v>0.03237</c:v>
                </c:pt>
                <c:pt idx="33">
                  <c:v>0.03306</c:v>
                </c:pt>
                <c:pt idx="34">
                  <c:v>0.03359</c:v>
                </c:pt>
                <c:pt idx="35">
                  <c:v>0.03427</c:v>
                </c:pt>
                <c:pt idx="36">
                  <c:v>0.03445</c:v>
                </c:pt>
                <c:pt idx="37">
                  <c:v>0.03466</c:v>
                </c:pt>
                <c:pt idx="38">
                  <c:v>0.03502</c:v>
                </c:pt>
                <c:pt idx="39">
                  <c:v>0.0351</c:v>
                </c:pt>
                <c:pt idx="40">
                  <c:v>0.03537</c:v>
                </c:pt>
                <c:pt idx="41">
                  <c:v>0.03548</c:v>
                </c:pt>
                <c:pt idx="42">
                  <c:v>0.03551</c:v>
                </c:pt>
                <c:pt idx="43">
                  <c:v>0.03578</c:v>
                </c:pt>
                <c:pt idx="44">
                  <c:v>0.03584</c:v>
                </c:pt>
                <c:pt idx="45">
                  <c:v>0.03615</c:v>
                </c:pt>
                <c:pt idx="46">
                  <c:v>0.03659</c:v>
                </c:pt>
                <c:pt idx="47">
                  <c:v>0.03705</c:v>
                </c:pt>
                <c:pt idx="48">
                  <c:v>0.03738</c:v>
                </c:pt>
                <c:pt idx="49">
                  <c:v>0.03768</c:v>
                </c:pt>
                <c:pt idx="50">
                  <c:v>0.03871</c:v>
                </c:pt>
                <c:pt idx="51">
                  <c:v>0.03932</c:v>
                </c:pt>
                <c:pt idx="52">
                  <c:v>0.03961</c:v>
                </c:pt>
                <c:pt idx="53">
                  <c:v>0.04011</c:v>
                </c:pt>
                <c:pt idx="54">
                  <c:v>0.04113</c:v>
                </c:pt>
                <c:pt idx="55">
                  <c:v>0.04203</c:v>
                </c:pt>
                <c:pt idx="56">
                  <c:v>0.04294</c:v>
                </c:pt>
                <c:pt idx="57">
                  <c:v>0.04297</c:v>
                </c:pt>
                <c:pt idx="58">
                  <c:v>0.04301</c:v>
                </c:pt>
                <c:pt idx="59">
                  <c:v>0.04337</c:v>
                </c:pt>
                <c:pt idx="60">
                  <c:v>0.04379</c:v>
                </c:pt>
                <c:pt idx="61">
                  <c:v>0.04417</c:v>
                </c:pt>
                <c:pt idx="62">
                  <c:v>0.04462</c:v>
                </c:pt>
                <c:pt idx="63">
                  <c:v>0.04527</c:v>
                </c:pt>
                <c:pt idx="64">
                  <c:v>0.04544</c:v>
                </c:pt>
                <c:pt idx="65">
                  <c:v>0.0456</c:v>
                </c:pt>
                <c:pt idx="66">
                  <c:v>0.0459</c:v>
                </c:pt>
                <c:pt idx="67">
                  <c:v>0.04666</c:v>
                </c:pt>
                <c:pt idx="68">
                  <c:v>0.04684</c:v>
                </c:pt>
                <c:pt idx="69">
                  <c:v>0.04741</c:v>
                </c:pt>
                <c:pt idx="70">
                  <c:v>0.04819</c:v>
                </c:pt>
                <c:pt idx="71">
                  <c:v>0.04932</c:v>
                </c:pt>
                <c:pt idx="72">
                  <c:v>0.04981</c:v>
                </c:pt>
                <c:pt idx="73">
                  <c:v>0.05023</c:v>
                </c:pt>
                <c:pt idx="74">
                  <c:v>0.05059</c:v>
                </c:pt>
                <c:pt idx="75">
                  <c:v>0.05083</c:v>
                </c:pt>
                <c:pt idx="76">
                  <c:v>0.05188</c:v>
                </c:pt>
                <c:pt idx="77">
                  <c:v>0.05302</c:v>
                </c:pt>
                <c:pt idx="78">
                  <c:v>0.0536</c:v>
                </c:pt>
                <c:pt idx="79">
                  <c:v>0.05372</c:v>
                </c:pt>
                <c:pt idx="80">
                  <c:v>0.05425</c:v>
                </c:pt>
                <c:pt idx="81">
                  <c:v>0.05479</c:v>
                </c:pt>
                <c:pt idx="82">
                  <c:v>0.05497</c:v>
                </c:pt>
                <c:pt idx="83">
                  <c:v>0.05515</c:v>
                </c:pt>
                <c:pt idx="84">
                  <c:v>0.05561</c:v>
                </c:pt>
                <c:pt idx="85">
                  <c:v>0.05602</c:v>
                </c:pt>
                <c:pt idx="86">
                  <c:v>0.05644</c:v>
                </c:pt>
                <c:pt idx="87">
                  <c:v>0.05646</c:v>
                </c:pt>
                <c:pt idx="88">
                  <c:v>0.0566</c:v>
                </c:pt>
                <c:pt idx="89">
                  <c:v>0.05735</c:v>
                </c:pt>
                <c:pt idx="90">
                  <c:v>0.0578</c:v>
                </c:pt>
                <c:pt idx="91">
                  <c:v>0.05789</c:v>
                </c:pt>
                <c:pt idx="92">
                  <c:v>0.06047</c:v>
                </c:pt>
                <c:pt idx="93">
                  <c:v>0.06076</c:v>
                </c:pt>
                <c:pt idx="94">
                  <c:v>0.06127</c:v>
                </c:pt>
                <c:pt idx="95">
                  <c:v>0.06129</c:v>
                </c:pt>
                <c:pt idx="96">
                  <c:v>0.06151</c:v>
                </c:pt>
                <c:pt idx="97">
                  <c:v>0.06162</c:v>
                </c:pt>
                <c:pt idx="98">
                  <c:v>0.06211</c:v>
                </c:pt>
                <c:pt idx="99">
                  <c:v>0.06263</c:v>
                </c:pt>
                <c:pt idx="100">
                  <c:v>0.06417</c:v>
                </c:pt>
                <c:pt idx="101">
                  <c:v>0.06466</c:v>
                </c:pt>
                <c:pt idx="102">
                  <c:v>0.06588</c:v>
                </c:pt>
                <c:pt idx="103">
                  <c:v>0.06617</c:v>
                </c:pt>
                <c:pt idx="104">
                  <c:v>0.06642</c:v>
                </c:pt>
                <c:pt idx="105">
                  <c:v>0.06664</c:v>
                </c:pt>
                <c:pt idx="106">
                  <c:v>0.06724</c:v>
                </c:pt>
                <c:pt idx="107">
                  <c:v>0.0686</c:v>
                </c:pt>
                <c:pt idx="108">
                  <c:v>0.06888</c:v>
                </c:pt>
                <c:pt idx="109">
                  <c:v>0.06899</c:v>
                </c:pt>
                <c:pt idx="110">
                  <c:v>0.06905</c:v>
                </c:pt>
                <c:pt idx="111">
                  <c:v>0.06911</c:v>
                </c:pt>
                <c:pt idx="112">
                  <c:v>0.07013</c:v>
                </c:pt>
                <c:pt idx="113">
                  <c:v>0.07022</c:v>
                </c:pt>
                <c:pt idx="114">
                  <c:v>0.07151</c:v>
                </c:pt>
                <c:pt idx="115">
                  <c:v>0.07165</c:v>
                </c:pt>
                <c:pt idx="116">
                  <c:v>0.07244</c:v>
                </c:pt>
                <c:pt idx="117">
                  <c:v>0.07503</c:v>
                </c:pt>
                <c:pt idx="118">
                  <c:v>0.07875</c:v>
                </c:pt>
                <c:pt idx="119">
                  <c:v>0.07886</c:v>
                </c:pt>
                <c:pt idx="120">
                  <c:v>0.07896</c:v>
                </c:pt>
                <c:pt idx="121">
                  <c:v>0.0795</c:v>
                </c:pt>
                <c:pt idx="122">
                  <c:v>0.07978</c:v>
                </c:pt>
                <c:pt idx="123">
                  <c:v>0.08014</c:v>
                </c:pt>
                <c:pt idx="124">
                  <c:v>0.08187</c:v>
                </c:pt>
                <c:pt idx="125">
                  <c:v>0.08199</c:v>
                </c:pt>
                <c:pt idx="126">
                  <c:v>0.08221</c:v>
                </c:pt>
                <c:pt idx="127">
                  <c:v>0.08244</c:v>
                </c:pt>
                <c:pt idx="128">
                  <c:v>0.08265</c:v>
                </c:pt>
                <c:pt idx="129">
                  <c:v>0.08308</c:v>
                </c:pt>
                <c:pt idx="130">
                  <c:v>0.0837</c:v>
                </c:pt>
                <c:pt idx="131">
                  <c:v>0.08387</c:v>
                </c:pt>
                <c:pt idx="132">
                  <c:v>0.08447</c:v>
                </c:pt>
                <c:pt idx="133">
                  <c:v>0.08664</c:v>
                </c:pt>
                <c:pt idx="134">
                  <c:v>0.08707</c:v>
                </c:pt>
                <c:pt idx="135">
                  <c:v>0.08826</c:v>
                </c:pt>
                <c:pt idx="136">
                  <c:v>0.08829</c:v>
                </c:pt>
                <c:pt idx="137">
                  <c:v>0.08873</c:v>
                </c:pt>
                <c:pt idx="138">
                  <c:v>0.09065</c:v>
                </c:pt>
                <c:pt idx="139">
                  <c:v>0.09068</c:v>
                </c:pt>
                <c:pt idx="140">
                  <c:v>0.09103</c:v>
                </c:pt>
                <c:pt idx="141">
                  <c:v>0.09164</c:v>
                </c:pt>
                <c:pt idx="142">
                  <c:v>0.09178</c:v>
                </c:pt>
                <c:pt idx="143">
                  <c:v>0.09252</c:v>
                </c:pt>
                <c:pt idx="144">
                  <c:v>0.09266</c:v>
                </c:pt>
                <c:pt idx="145">
                  <c:v>0.09299</c:v>
                </c:pt>
                <c:pt idx="146">
                  <c:v>0.09378</c:v>
                </c:pt>
                <c:pt idx="147">
                  <c:v>0.09512</c:v>
                </c:pt>
                <c:pt idx="148">
                  <c:v>0.09604</c:v>
                </c:pt>
                <c:pt idx="149">
                  <c:v>0.09744</c:v>
                </c:pt>
                <c:pt idx="150">
                  <c:v>0.09849</c:v>
                </c:pt>
                <c:pt idx="151">
                  <c:v>0.1</c:v>
                </c:pt>
                <c:pt idx="152">
                  <c:v>0.10008</c:v>
                </c:pt>
                <c:pt idx="153">
                  <c:v>0.10084</c:v>
                </c:pt>
                <c:pt idx="154">
                  <c:v>0.10153</c:v>
                </c:pt>
                <c:pt idx="155">
                  <c:v>0.1029</c:v>
                </c:pt>
                <c:pt idx="156">
                  <c:v>0.10328</c:v>
                </c:pt>
                <c:pt idx="157">
                  <c:v>0.10469</c:v>
                </c:pt>
                <c:pt idx="158">
                  <c:v>0.10574</c:v>
                </c:pt>
                <c:pt idx="159">
                  <c:v>0.10612</c:v>
                </c:pt>
                <c:pt idx="160">
                  <c:v>0.10659</c:v>
                </c:pt>
                <c:pt idx="161">
                  <c:v>0.10793</c:v>
                </c:pt>
                <c:pt idx="162">
                  <c:v>0.10959</c:v>
                </c:pt>
                <c:pt idx="163">
                  <c:v>0.11027</c:v>
                </c:pt>
                <c:pt idx="164">
                  <c:v>0.11069</c:v>
                </c:pt>
                <c:pt idx="165">
                  <c:v>0.11132</c:v>
                </c:pt>
                <c:pt idx="166">
                  <c:v>0.11329</c:v>
                </c:pt>
                <c:pt idx="167">
                  <c:v>0.11425</c:v>
                </c:pt>
                <c:pt idx="168">
                  <c:v>0.11432</c:v>
                </c:pt>
                <c:pt idx="169">
                  <c:v>0.1146</c:v>
                </c:pt>
                <c:pt idx="170">
                  <c:v>0.11504</c:v>
                </c:pt>
                <c:pt idx="171">
                  <c:v>0.11747</c:v>
                </c:pt>
                <c:pt idx="172">
                  <c:v>0.12083</c:v>
                </c:pt>
                <c:pt idx="173">
                  <c:v>0.12204</c:v>
                </c:pt>
                <c:pt idx="174">
                  <c:v>0.12269</c:v>
                </c:pt>
                <c:pt idx="175">
                  <c:v>0.12329</c:v>
                </c:pt>
                <c:pt idx="176">
                  <c:v>0.12579</c:v>
                </c:pt>
                <c:pt idx="177">
                  <c:v>0.1265</c:v>
                </c:pt>
                <c:pt idx="178">
                  <c:v>0.12744</c:v>
                </c:pt>
                <c:pt idx="179">
                  <c:v>0.12757</c:v>
                </c:pt>
                <c:pt idx="180">
                  <c:v>0.12802</c:v>
                </c:pt>
                <c:pt idx="181">
                  <c:v>0.12816</c:v>
                </c:pt>
                <c:pt idx="182">
                  <c:v>0.12932</c:v>
                </c:pt>
                <c:pt idx="183">
                  <c:v>0.13058</c:v>
                </c:pt>
                <c:pt idx="184">
                  <c:v>0.13117</c:v>
                </c:pt>
                <c:pt idx="185">
                  <c:v>0.13158</c:v>
                </c:pt>
                <c:pt idx="186">
                  <c:v>0.13262</c:v>
                </c:pt>
                <c:pt idx="187">
                  <c:v>0.13554</c:v>
                </c:pt>
                <c:pt idx="188">
                  <c:v>0.13587</c:v>
                </c:pt>
                <c:pt idx="189">
                  <c:v>0.13642</c:v>
                </c:pt>
                <c:pt idx="190">
                  <c:v>0.13914</c:v>
                </c:pt>
                <c:pt idx="191">
                  <c:v>0.1396</c:v>
                </c:pt>
                <c:pt idx="192">
                  <c:v>0.1403</c:v>
                </c:pt>
                <c:pt idx="193">
                  <c:v>0.14052</c:v>
                </c:pt>
                <c:pt idx="194">
                  <c:v>0.14103</c:v>
                </c:pt>
                <c:pt idx="195">
                  <c:v>0.1415</c:v>
                </c:pt>
                <c:pt idx="196">
                  <c:v>0.14231</c:v>
                </c:pt>
                <c:pt idx="197">
                  <c:v>0.14455</c:v>
                </c:pt>
                <c:pt idx="198">
                  <c:v>0.14476</c:v>
                </c:pt>
                <c:pt idx="199">
                  <c:v>0.14866</c:v>
                </c:pt>
                <c:pt idx="200">
                  <c:v>0.14932</c:v>
                </c:pt>
                <c:pt idx="201">
                  <c:v>0.15038</c:v>
                </c:pt>
                <c:pt idx="202">
                  <c:v>0.15086</c:v>
                </c:pt>
                <c:pt idx="203">
                  <c:v>0.15098</c:v>
                </c:pt>
                <c:pt idx="204">
                  <c:v>0.15445</c:v>
                </c:pt>
                <c:pt idx="205">
                  <c:v>0.15876</c:v>
                </c:pt>
                <c:pt idx="206">
                  <c:v>0.15936</c:v>
                </c:pt>
                <c:pt idx="207">
                  <c:v>0.16211</c:v>
                </c:pt>
                <c:pt idx="208">
                  <c:v>0.16439</c:v>
                </c:pt>
                <c:pt idx="209">
                  <c:v>0.1676</c:v>
                </c:pt>
                <c:pt idx="210">
                  <c:v>0.16902</c:v>
                </c:pt>
                <c:pt idx="211">
                  <c:v>0.17004</c:v>
                </c:pt>
                <c:pt idx="212">
                  <c:v>0.1712</c:v>
                </c:pt>
                <c:pt idx="213">
                  <c:v>0.17134</c:v>
                </c:pt>
                <c:pt idx="214">
                  <c:v>0.17142</c:v>
                </c:pt>
                <c:pt idx="215">
                  <c:v>0.17171</c:v>
                </c:pt>
                <c:pt idx="216">
                  <c:v>0.17331</c:v>
                </c:pt>
                <c:pt idx="217">
                  <c:v>0.17446</c:v>
                </c:pt>
                <c:pt idx="218">
                  <c:v>0.17505</c:v>
                </c:pt>
                <c:pt idx="219">
                  <c:v>0.17783</c:v>
                </c:pt>
                <c:pt idx="220">
                  <c:v>0.17899</c:v>
                </c:pt>
                <c:pt idx="221">
                  <c:v>0.18159</c:v>
                </c:pt>
                <c:pt idx="222">
                  <c:v>0.18337</c:v>
                </c:pt>
                <c:pt idx="223">
                  <c:v>0.18836</c:v>
                </c:pt>
                <c:pt idx="224">
                  <c:v>0.19073</c:v>
                </c:pt>
                <c:pt idx="225">
                  <c:v>0.19133</c:v>
                </c:pt>
                <c:pt idx="226">
                  <c:v>0.19186</c:v>
                </c:pt>
                <c:pt idx="227">
                  <c:v>0.19539</c:v>
                </c:pt>
                <c:pt idx="228">
                  <c:v>0.19657</c:v>
                </c:pt>
                <c:pt idx="229">
                  <c:v>0.19802</c:v>
                </c:pt>
                <c:pt idx="230">
                  <c:v>0.20608</c:v>
                </c:pt>
                <c:pt idx="231">
                  <c:v>0.20746</c:v>
                </c:pt>
                <c:pt idx="232">
                  <c:v>0.21038</c:v>
                </c:pt>
                <c:pt idx="233">
                  <c:v>0.21124</c:v>
                </c:pt>
                <c:pt idx="234">
                  <c:v>0.21161</c:v>
                </c:pt>
                <c:pt idx="235">
                  <c:v>0.21409</c:v>
                </c:pt>
                <c:pt idx="236">
                  <c:v>0.21719</c:v>
                </c:pt>
                <c:pt idx="237">
                  <c:v>0.21977</c:v>
                </c:pt>
                <c:pt idx="238">
                  <c:v>0.22188</c:v>
                </c:pt>
                <c:pt idx="239">
                  <c:v>0.22212</c:v>
                </c:pt>
                <c:pt idx="240">
                  <c:v>0.22438</c:v>
                </c:pt>
                <c:pt idx="241">
                  <c:v>0.22489</c:v>
                </c:pt>
                <c:pt idx="242">
                  <c:v>0.22876</c:v>
                </c:pt>
                <c:pt idx="243">
                  <c:v>0.22927</c:v>
                </c:pt>
                <c:pt idx="244">
                  <c:v>0.22969</c:v>
                </c:pt>
                <c:pt idx="245">
                  <c:v>0.23912</c:v>
                </c:pt>
                <c:pt idx="246">
                  <c:v>0.24103</c:v>
                </c:pt>
                <c:pt idx="247">
                  <c:v>0.24522</c:v>
                </c:pt>
                <c:pt idx="248">
                  <c:v>0.2498</c:v>
                </c:pt>
                <c:pt idx="249">
                  <c:v>0.25199</c:v>
                </c:pt>
                <c:pt idx="250">
                  <c:v>0.25356</c:v>
                </c:pt>
                <c:pt idx="251">
                  <c:v>0.25387</c:v>
                </c:pt>
                <c:pt idx="252">
                  <c:v>0.25915</c:v>
                </c:pt>
                <c:pt idx="253">
                  <c:v>0.26169</c:v>
                </c:pt>
                <c:pt idx="254">
                  <c:v>0.26363</c:v>
                </c:pt>
                <c:pt idx="255">
                  <c:v>0.26838</c:v>
                </c:pt>
                <c:pt idx="256">
                  <c:v>0.26938</c:v>
                </c:pt>
                <c:pt idx="257">
                  <c:v>0.27957</c:v>
                </c:pt>
                <c:pt idx="258">
                  <c:v>0.28392</c:v>
                </c:pt>
                <c:pt idx="259">
                  <c:v>0.28955</c:v>
                </c:pt>
                <c:pt idx="260">
                  <c:v>0.2896</c:v>
                </c:pt>
                <c:pt idx="261">
                  <c:v>0.2909</c:v>
                </c:pt>
                <c:pt idx="262">
                  <c:v>0.29819</c:v>
                </c:pt>
                <c:pt idx="263">
                  <c:v>0.29916</c:v>
                </c:pt>
                <c:pt idx="264">
                  <c:v>0.30347</c:v>
                </c:pt>
                <c:pt idx="265">
                  <c:v>0.31533</c:v>
                </c:pt>
                <c:pt idx="266">
                  <c:v>0.31827</c:v>
                </c:pt>
                <c:pt idx="267">
                  <c:v>0.32264</c:v>
                </c:pt>
                <c:pt idx="268">
                  <c:v>0.32543</c:v>
                </c:pt>
                <c:pt idx="269">
                  <c:v>0.32982</c:v>
                </c:pt>
                <c:pt idx="270">
                  <c:v>0.33045</c:v>
                </c:pt>
                <c:pt idx="271">
                  <c:v>0.33147</c:v>
                </c:pt>
                <c:pt idx="272">
                  <c:v>0.33983</c:v>
                </c:pt>
                <c:pt idx="273">
                  <c:v>0.34006</c:v>
                </c:pt>
                <c:pt idx="274">
                  <c:v>0.34109</c:v>
                </c:pt>
                <c:pt idx="275">
                  <c:v>0.3494</c:v>
                </c:pt>
                <c:pt idx="276">
                  <c:v>0.35114</c:v>
                </c:pt>
                <c:pt idx="277">
                  <c:v>0.35233</c:v>
                </c:pt>
                <c:pt idx="278">
                  <c:v>0.35809</c:v>
                </c:pt>
                <c:pt idx="279">
                  <c:v>0.36894</c:v>
                </c:pt>
                <c:pt idx="280">
                  <c:v>0.3692</c:v>
                </c:pt>
                <c:pt idx="281">
                  <c:v>0.37578</c:v>
                </c:pt>
                <c:pt idx="282">
                  <c:v>0.38214</c:v>
                </c:pt>
                <c:pt idx="283">
                  <c:v>0.38735</c:v>
                </c:pt>
                <c:pt idx="284">
                  <c:v>0.40202</c:v>
                </c:pt>
                <c:pt idx="285">
                  <c:v>0.40771</c:v>
                </c:pt>
                <c:pt idx="286">
                  <c:v>0.41238</c:v>
                </c:pt>
                <c:pt idx="287">
                  <c:v>0.43571</c:v>
                </c:pt>
                <c:pt idx="288">
                  <c:v>0.44178</c:v>
                </c:pt>
                <c:pt idx="289">
                  <c:v>0.44791</c:v>
                </c:pt>
                <c:pt idx="290">
                  <c:v>0.46296</c:v>
                </c:pt>
                <c:pt idx="291">
                  <c:v>0.47547</c:v>
                </c:pt>
                <c:pt idx="292">
                  <c:v>0.49298</c:v>
                </c:pt>
                <c:pt idx="293">
                  <c:v>0.51183</c:v>
                </c:pt>
                <c:pt idx="294">
                  <c:v>0.52014</c:v>
                </c:pt>
                <c:pt idx="295">
                  <c:v>0.52058</c:v>
                </c:pt>
                <c:pt idx="296">
                  <c:v>0.52693</c:v>
                </c:pt>
                <c:pt idx="297">
                  <c:v>0.53412</c:v>
                </c:pt>
                <c:pt idx="298">
                  <c:v>0.537</c:v>
                </c:pt>
                <c:pt idx="299">
                  <c:v>0.54011</c:v>
                </c:pt>
                <c:pt idx="300">
                  <c:v>0.5405</c:v>
                </c:pt>
                <c:pt idx="301">
                  <c:v>0.54452</c:v>
                </c:pt>
                <c:pt idx="302">
                  <c:v>0.55007</c:v>
                </c:pt>
                <c:pt idx="303">
                  <c:v>0.55778</c:v>
                </c:pt>
                <c:pt idx="304">
                  <c:v>0.57529</c:v>
                </c:pt>
                <c:pt idx="305">
                  <c:v>0.57834</c:v>
                </c:pt>
                <c:pt idx="306">
                  <c:v>0.59005</c:v>
                </c:pt>
                <c:pt idx="307">
                  <c:v>0.61154</c:v>
                </c:pt>
                <c:pt idx="308">
                  <c:v>0.6147</c:v>
                </c:pt>
                <c:pt idx="309">
                  <c:v>0.62356</c:v>
                </c:pt>
                <c:pt idx="310">
                  <c:v>0.62739</c:v>
                </c:pt>
                <c:pt idx="311">
                  <c:v>0.62976</c:v>
                </c:pt>
                <c:pt idx="312">
                  <c:v>0.63796</c:v>
                </c:pt>
                <c:pt idx="313">
                  <c:v>0.65665</c:v>
                </c:pt>
                <c:pt idx="314">
                  <c:v>0.66351</c:v>
                </c:pt>
                <c:pt idx="315">
                  <c:v>0.67191</c:v>
                </c:pt>
                <c:pt idx="316">
                  <c:v>0.7258</c:v>
                </c:pt>
                <c:pt idx="317">
                  <c:v>0.75026</c:v>
                </c:pt>
                <c:pt idx="318">
                  <c:v>0.76162</c:v>
                </c:pt>
                <c:pt idx="319">
                  <c:v>0.77299</c:v>
                </c:pt>
                <c:pt idx="320">
                  <c:v>0.7842</c:v>
                </c:pt>
                <c:pt idx="321">
                  <c:v>0.7857</c:v>
                </c:pt>
                <c:pt idx="322">
                  <c:v>0.79041</c:v>
                </c:pt>
                <c:pt idx="323">
                  <c:v>0.80271</c:v>
                </c:pt>
                <c:pt idx="324">
                  <c:v>0.82526</c:v>
                </c:pt>
                <c:pt idx="325">
                  <c:v>0.84054</c:v>
                </c:pt>
                <c:pt idx="326">
                  <c:v>0.85204</c:v>
                </c:pt>
                <c:pt idx="327">
                  <c:v>0.88125</c:v>
                </c:pt>
                <c:pt idx="328">
                  <c:v>0.95577</c:v>
                </c:pt>
                <c:pt idx="329">
                  <c:v>0.97617</c:v>
                </c:pt>
                <c:pt idx="330">
                  <c:v>0.98843</c:v>
                </c:pt>
                <c:pt idx="331">
                  <c:v>1.00245</c:v>
                </c:pt>
                <c:pt idx="332">
                  <c:v>1.05393</c:v>
                </c:pt>
                <c:pt idx="333">
                  <c:v>1.12658</c:v>
                </c:pt>
                <c:pt idx="334">
                  <c:v>1.13081</c:v>
                </c:pt>
                <c:pt idx="335">
                  <c:v>1.15172</c:v>
                </c:pt>
                <c:pt idx="336">
                  <c:v>1.19294</c:v>
                </c:pt>
                <c:pt idx="337">
                  <c:v>1.20742</c:v>
                </c:pt>
                <c:pt idx="338">
                  <c:v>1.22358</c:v>
                </c:pt>
                <c:pt idx="339">
                  <c:v>1.23247</c:v>
                </c:pt>
                <c:pt idx="340">
                  <c:v>1.25179</c:v>
                </c:pt>
                <c:pt idx="341">
                  <c:v>1.27346</c:v>
                </c:pt>
                <c:pt idx="342">
                  <c:v>1.34284</c:v>
                </c:pt>
                <c:pt idx="343">
                  <c:v>1.35472</c:v>
                </c:pt>
                <c:pt idx="344">
                  <c:v>1.38799</c:v>
                </c:pt>
                <c:pt idx="345">
                  <c:v>1.41385</c:v>
                </c:pt>
                <c:pt idx="346">
                  <c:v>1.42502</c:v>
                </c:pt>
                <c:pt idx="347">
                  <c:v>1.46336</c:v>
                </c:pt>
                <c:pt idx="348">
                  <c:v>1.49632</c:v>
                </c:pt>
                <c:pt idx="349">
                  <c:v>1.51902</c:v>
                </c:pt>
                <c:pt idx="350">
                  <c:v>1.61282</c:v>
                </c:pt>
                <c:pt idx="351">
                  <c:v>1.62864</c:v>
                </c:pt>
                <c:pt idx="352">
                  <c:v>1.6566</c:v>
                </c:pt>
                <c:pt idx="353">
                  <c:v>1.80028</c:v>
                </c:pt>
                <c:pt idx="354">
                  <c:v>1.83377</c:v>
                </c:pt>
                <c:pt idx="355">
                  <c:v>2.01019</c:v>
                </c:pt>
                <c:pt idx="356">
                  <c:v>2.14918</c:v>
                </c:pt>
                <c:pt idx="357">
                  <c:v>2.15505</c:v>
                </c:pt>
                <c:pt idx="358">
                  <c:v>2.24236</c:v>
                </c:pt>
                <c:pt idx="359">
                  <c:v>2.3004</c:v>
                </c:pt>
                <c:pt idx="360">
                  <c:v>2.3139</c:v>
                </c:pt>
                <c:pt idx="361">
                  <c:v>2.33099</c:v>
                </c:pt>
                <c:pt idx="362">
                  <c:v>2.36862</c:v>
                </c:pt>
                <c:pt idx="363">
                  <c:v>2.37857</c:v>
                </c:pt>
                <c:pt idx="364">
                  <c:v>2.37934</c:v>
                </c:pt>
                <c:pt idx="365">
                  <c:v>2.44668</c:v>
                </c:pt>
                <c:pt idx="366">
                  <c:v>2.44953</c:v>
                </c:pt>
                <c:pt idx="367">
                  <c:v>2.63548</c:v>
                </c:pt>
                <c:pt idx="368">
                  <c:v>2.73397</c:v>
                </c:pt>
                <c:pt idx="369">
                  <c:v>2.77974</c:v>
                </c:pt>
                <c:pt idx="370">
                  <c:v>2.81838</c:v>
                </c:pt>
                <c:pt idx="371">
                  <c:v>2.924</c:v>
                </c:pt>
                <c:pt idx="372">
                  <c:v>3.1636</c:v>
                </c:pt>
                <c:pt idx="373">
                  <c:v>3.32105</c:v>
                </c:pt>
                <c:pt idx="374">
                  <c:v>3.47428</c:v>
                </c:pt>
                <c:pt idx="375">
                  <c:v>3.53501</c:v>
                </c:pt>
                <c:pt idx="376">
                  <c:v>3.56868</c:v>
                </c:pt>
                <c:pt idx="377">
                  <c:v>3.67367</c:v>
                </c:pt>
                <c:pt idx="378">
                  <c:v>3.67822</c:v>
                </c:pt>
                <c:pt idx="379">
                  <c:v>3.69311</c:v>
                </c:pt>
                <c:pt idx="380">
                  <c:v>3.69695</c:v>
                </c:pt>
                <c:pt idx="381">
                  <c:v>3.77498</c:v>
                </c:pt>
                <c:pt idx="382">
                  <c:v>3.83684</c:v>
                </c:pt>
                <c:pt idx="383">
                  <c:v>3.8497</c:v>
                </c:pt>
                <c:pt idx="384">
                  <c:v>4.03841</c:v>
                </c:pt>
                <c:pt idx="385">
                  <c:v>4.0974</c:v>
                </c:pt>
                <c:pt idx="386">
                  <c:v>4.22239</c:v>
                </c:pt>
                <c:pt idx="387">
                  <c:v>4.26131</c:v>
                </c:pt>
                <c:pt idx="388">
                  <c:v>4.34879</c:v>
                </c:pt>
                <c:pt idx="389">
                  <c:v>4.42228</c:v>
                </c:pt>
                <c:pt idx="390">
                  <c:v>4.54192</c:v>
                </c:pt>
                <c:pt idx="391">
                  <c:v>4.55587</c:v>
                </c:pt>
                <c:pt idx="392">
                  <c:v>4.64689</c:v>
                </c:pt>
                <c:pt idx="393">
                  <c:v>4.66883</c:v>
                </c:pt>
                <c:pt idx="394">
                  <c:v>4.75237</c:v>
                </c:pt>
                <c:pt idx="395">
                  <c:v>4.81213</c:v>
                </c:pt>
                <c:pt idx="396">
                  <c:v>4.83567</c:v>
                </c:pt>
                <c:pt idx="397">
                  <c:v>4.87141</c:v>
                </c:pt>
                <c:pt idx="398">
                  <c:v>4.89822</c:v>
                </c:pt>
                <c:pt idx="399">
                  <c:v>5.09017</c:v>
                </c:pt>
                <c:pt idx="400">
                  <c:v>5.20177</c:v>
                </c:pt>
                <c:pt idx="401">
                  <c:v>5.29305</c:v>
                </c:pt>
                <c:pt idx="402">
                  <c:v>5.44114</c:v>
                </c:pt>
                <c:pt idx="403">
                  <c:v>5.58107</c:v>
                </c:pt>
                <c:pt idx="404">
                  <c:v>5.66637</c:v>
                </c:pt>
                <c:pt idx="405">
                  <c:v>5.66998</c:v>
                </c:pt>
                <c:pt idx="406">
                  <c:v>5.69175</c:v>
                </c:pt>
                <c:pt idx="407">
                  <c:v>5.70818</c:v>
                </c:pt>
                <c:pt idx="408">
                  <c:v>5.73116</c:v>
                </c:pt>
                <c:pt idx="409">
                  <c:v>5.82115</c:v>
                </c:pt>
                <c:pt idx="410">
                  <c:v>5.82401</c:v>
                </c:pt>
                <c:pt idx="411">
                  <c:v>5.87205</c:v>
                </c:pt>
                <c:pt idx="412">
                  <c:v>6.28807</c:v>
                </c:pt>
                <c:pt idx="413">
                  <c:v>6.39312</c:v>
                </c:pt>
                <c:pt idx="414">
                  <c:v>6.44405</c:v>
                </c:pt>
                <c:pt idx="415">
                  <c:v>6.53876</c:v>
                </c:pt>
                <c:pt idx="416">
                  <c:v>6.65492</c:v>
                </c:pt>
                <c:pt idx="417">
                  <c:v>6.71772</c:v>
                </c:pt>
                <c:pt idx="418">
                  <c:v>6.80117</c:v>
                </c:pt>
                <c:pt idx="419">
                  <c:v>6.96215</c:v>
                </c:pt>
                <c:pt idx="420">
                  <c:v>7.02259</c:v>
                </c:pt>
                <c:pt idx="421">
                  <c:v>7.05042</c:v>
                </c:pt>
                <c:pt idx="422">
                  <c:v>7.36711</c:v>
                </c:pt>
                <c:pt idx="423">
                  <c:v>7.40389</c:v>
                </c:pt>
                <c:pt idx="424">
                  <c:v>7.52601</c:v>
                </c:pt>
                <c:pt idx="425">
                  <c:v>7.67202</c:v>
                </c:pt>
                <c:pt idx="426">
                  <c:v>7.75223</c:v>
                </c:pt>
                <c:pt idx="427">
                  <c:v>7.83932</c:v>
                </c:pt>
                <c:pt idx="428">
                  <c:v>7.99248</c:v>
                </c:pt>
                <c:pt idx="429">
                  <c:v>8.05579</c:v>
                </c:pt>
                <c:pt idx="430">
                  <c:v>8.15174</c:v>
                </c:pt>
                <c:pt idx="431">
                  <c:v>8.20058</c:v>
                </c:pt>
                <c:pt idx="432">
                  <c:v>8.24809</c:v>
                </c:pt>
                <c:pt idx="433">
                  <c:v>8.26725</c:v>
                </c:pt>
                <c:pt idx="434">
                  <c:v>8.49213</c:v>
                </c:pt>
                <c:pt idx="435">
                  <c:v>8.64476</c:v>
                </c:pt>
                <c:pt idx="436">
                  <c:v>8.71675</c:v>
                </c:pt>
                <c:pt idx="437">
                  <c:v>8.79212</c:v>
                </c:pt>
                <c:pt idx="438">
                  <c:v>8.98296</c:v>
                </c:pt>
                <c:pt idx="439">
                  <c:v>9.18702</c:v>
                </c:pt>
                <c:pt idx="440">
                  <c:v>9.2323</c:v>
                </c:pt>
                <c:pt idx="441">
                  <c:v>9.32909</c:v>
                </c:pt>
                <c:pt idx="442">
                  <c:v>9.33889</c:v>
                </c:pt>
                <c:pt idx="443">
                  <c:v>9.39063</c:v>
                </c:pt>
                <c:pt idx="444">
                  <c:v>9.51363</c:v>
                </c:pt>
                <c:pt idx="445">
                  <c:v>9.59571</c:v>
                </c:pt>
                <c:pt idx="446">
                  <c:v>9.72418</c:v>
                </c:pt>
                <c:pt idx="447">
                  <c:v>9.82349</c:v>
                </c:pt>
                <c:pt idx="448">
                  <c:v>9.91655</c:v>
                </c:pt>
                <c:pt idx="449">
                  <c:v>9.92485</c:v>
                </c:pt>
                <c:pt idx="450">
                  <c:v>9.96654</c:v>
                </c:pt>
                <c:pt idx="451">
                  <c:v>10.0623</c:v>
                </c:pt>
                <c:pt idx="452">
                  <c:v>10.233</c:v>
                </c:pt>
                <c:pt idx="453">
                  <c:v>10.6718</c:v>
                </c:pt>
                <c:pt idx="454">
                  <c:v>10.8342</c:v>
                </c:pt>
                <c:pt idx="455">
                  <c:v>11.0874</c:v>
                </c:pt>
                <c:pt idx="456">
                  <c:v>11.1081</c:v>
                </c:pt>
                <c:pt idx="457">
                  <c:v>11.1604</c:v>
                </c:pt>
                <c:pt idx="458">
                  <c:v>11.5779</c:v>
                </c:pt>
                <c:pt idx="459">
                  <c:v>11.8123</c:v>
                </c:pt>
                <c:pt idx="460">
                  <c:v>11.9511</c:v>
                </c:pt>
                <c:pt idx="461">
                  <c:v>12.0482</c:v>
                </c:pt>
                <c:pt idx="462">
                  <c:v>12.2472</c:v>
                </c:pt>
                <c:pt idx="463">
                  <c:v>12.8023</c:v>
                </c:pt>
                <c:pt idx="464">
                  <c:v>13.0751</c:v>
                </c:pt>
                <c:pt idx="465">
                  <c:v>13.3598</c:v>
                </c:pt>
                <c:pt idx="466">
                  <c:v>13.5222</c:v>
                </c:pt>
                <c:pt idx="467">
                  <c:v>13.6781</c:v>
                </c:pt>
                <c:pt idx="468">
                  <c:v>13.9134</c:v>
                </c:pt>
                <c:pt idx="469">
                  <c:v>14.0507</c:v>
                </c:pt>
                <c:pt idx="470">
                  <c:v>14.2362</c:v>
                </c:pt>
                <c:pt idx="471">
                  <c:v>14.3337</c:v>
                </c:pt>
                <c:pt idx="472">
                  <c:v>14.4208</c:v>
                </c:pt>
                <c:pt idx="473">
                  <c:v>14.4383</c:v>
                </c:pt>
                <c:pt idx="474">
                  <c:v>15.0234</c:v>
                </c:pt>
                <c:pt idx="475">
                  <c:v>15.1772</c:v>
                </c:pt>
                <c:pt idx="476">
                  <c:v>15.288</c:v>
                </c:pt>
                <c:pt idx="477">
                  <c:v>15.5757</c:v>
                </c:pt>
                <c:pt idx="478">
                  <c:v>15.8603</c:v>
                </c:pt>
                <c:pt idx="479">
                  <c:v>15.8744</c:v>
                </c:pt>
                <c:pt idx="480">
                  <c:v>16.8118</c:v>
                </c:pt>
                <c:pt idx="481">
                  <c:v>17.8667</c:v>
                </c:pt>
                <c:pt idx="482">
                  <c:v>18.0846</c:v>
                </c:pt>
                <c:pt idx="483">
                  <c:v>18.4982</c:v>
                </c:pt>
                <c:pt idx="484">
                  <c:v>18.811</c:v>
                </c:pt>
                <c:pt idx="485">
                  <c:v>19.6091</c:v>
                </c:pt>
                <c:pt idx="486">
                  <c:v>20.0849</c:v>
                </c:pt>
                <c:pt idx="487">
                  <c:v>20.7162</c:v>
                </c:pt>
                <c:pt idx="488">
                  <c:v>22.0511</c:v>
                </c:pt>
                <c:pt idx="489">
                  <c:v>22.5971</c:v>
                </c:pt>
                <c:pt idx="490">
                  <c:v>23.6482</c:v>
                </c:pt>
                <c:pt idx="491">
                  <c:v>24.3938</c:v>
                </c:pt>
                <c:pt idx="492">
                  <c:v>24.8017</c:v>
                </c:pt>
                <c:pt idx="493">
                  <c:v>25.0461</c:v>
                </c:pt>
                <c:pt idx="494">
                  <c:v>25.9406</c:v>
                </c:pt>
                <c:pt idx="495">
                  <c:v>28.6558</c:v>
                </c:pt>
                <c:pt idx="496">
                  <c:v>37.6619</c:v>
                </c:pt>
                <c:pt idx="497">
                  <c:v>38.3518</c:v>
                </c:pt>
                <c:pt idx="498">
                  <c:v>41.5292</c:v>
                </c:pt>
                <c:pt idx="499">
                  <c:v>45.7461</c:v>
                </c:pt>
                <c:pt idx="500">
                  <c:v>51.1358</c:v>
                </c:pt>
                <c:pt idx="501">
                  <c:v>67.9208</c:v>
                </c:pt>
                <c:pt idx="502">
                  <c:v>73.5341</c:v>
                </c:pt>
                <c:pt idx="503">
                  <c:v>88.9762</c:v>
                </c:pt>
              </c:strCache>
            </c:strRef>
          </c:cat>
          <c:val>
            <c:numRef>
              <c:f>'Q15'!$D$4:$D$508</c:f>
              <c:numCache>
                <c:formatCode>General</c:formatCode>
                <c:ptCount val="504"/>
                <c:pt idx="0">
                  <c:v>24</c:v>
                </c:pt>
                <c:pt idx="1">
                  <c:v>32.200000000000003</c:v>
                </c:pt>
                <c:pt idx="2">
                  <c:v>22</c:v>
                </c:pt>
                <c:pt idx="3">
                  <c:v>32.700000000000003</c:v>
                </c:pt>
                <c:pt idx="4">
                  <c:v>35.4</c:v>
                </c:pt>
                <c:pt idx="5">
                  <c:v>18.899999999999999</c:v>
                </c:pt>
                <c:pt idx="6">
                  <c:v>50</c:v>
                </c:pt>
                <c:pt idx="7">
                  <c:v>31.6</c:v>
                </c:pt>
                <c:pt idx="8">
                  <c:v>29.1</c:v>
                </c:pt>
                <c:pt idx="9">
                  <c:v>37.25</c:v>
                </c:pt>
                <c:pt idx="10">
                  <c:v>44</c:v>
                </c:pt>
                <c:pt idx="11">
                  <c:v>30.1</c:v>
                </c:pt>
                <c:pt idx="12">
                  <c:v>32.9</c:v>
                </c:pt>
                <c:pt idx="13">
                  <c:v>23.1</c:v>
                </c:pt>
                <c:pt idx="14">
                  <c:v>33</c:v>
                </c:pt>
                <c:pt idx="15">
                  <c:v>20.100000000000001</c:v>
                </c:pt>
                <c:pt idx="16">
                  <c:v>50</c:v>
                </c:pt>
                <c:pt idx="17">
                  <c:v>24.7</c:v>
                </c:pt>
                <c:pt idx="18">
                  <c:v>42.3</c:v>
                </c:pt>
                <c:pt idx="19">
                  <c:v>31.1</c:v>
                </c:pt>
                <c:pt idx="20">
                  <c:v>16.5</c:v>
                </c:pt>
                <c:pt idx="21">
                  <c:v>23.9</c:v>
                </c:pt>
                <c:pt idx="22">
                  <c:v>34.700000000000003</c:v>
                </c:pt>
                <c:pt idx="23">
                  <c:v>21.6</c:v>
                </c:pt>
                <c:pt idx="24">
                  <c:v>30.8</c:v>
                </c:pt>
                <c:pt idx="25">
                  <c:v>25</c:v>
                </c:pt>
                <c:pt idx="26">
                  <c:v>26.6</c:v>
                </c:pt>
                <c:pt idx="27">
                  <c:v>28.7</c:v>
                </c:pt>
                <c:pt idx="28">
                  <c:v>18.5</c:v>
                </c:pt>
                <c:pt idx="29">
                  <c:v>31.2</c:v>
                </c:pt>
                <c:pt idx="30">
                  <c:v>17.5</c:v>
                </c:pt>
                <c:pt idx="31">
                  <c:v>34.9</c:v>
                </c:pt>
                <c:pt idx="32">
                  <c:v>33.4</c:v>
                </c:pt>
                <c:pt idx="33">
                  <c:v>20.6</c:v>
                </c:pt>
                <c:pt idx="34">
                  <c:v>34.9</c:v>
                </c:pt>
                <c:pt idx="35">
                  <c:v>19.5</c:v>
                </c:pt>
                <c:pt idx="36">
                  <c:v>24.1</c:v>
                </c:pt>
                <c:pt idx="37">
                  <c:v>19.399999999999999</c:v>
                </c:pt>
                <c:pt idx="38">
                  <c:v>28.5</c:v>
                </c:pt>
                <c:pt idx="39">
                  <c:v>48.5</c:v>
                </c:pt>
                <c:pt idx="40">
                  <c:v>22</c:v>
                </c:pt>
                <c:pt idx="41">
                  <c:v>20.9</c:v>
                </c:pt>
                <c:pt idx="42">
                  <c:v>22.9</c:v>
                </c:pt>
                <c:pt idx="43">
                  <c:v>45.4</c:v>
                </c:pt>
                <c:pt idx="44">
                  <c:v>23.5</c:v>
                </c:pt>
                <c:pt idx="45">
                  <c:v>27.9</c:v>
                </c:pt>
                <c:pt idx="46">
                  <c:v>24.8</c:v>
                </c:pt>
                <c:pt idx="47">
                  <c:v>35.4</c:v>
                </c:pt>
                <c:pt idx="48">
                  <c:v>20.7</c:v>
                </c:pt>
                <c:pt idx="49">
                  <c:v>34.6</c:v>
                </c:pt>
                <c:pt idx="50">
                  <c:v>23.2</c:v>
                </c:pt>
                <c:pt idx="51">
                  <c:v>22</c:v>
                </c:pt>
                <c:pt idx="52">
                  <c:v>21.1</c:v>
                </c:pt>
                <c:pt idx="53">
                  <c:v>33.299999999999997</c:v>
                </c:pt>
                <c:pt idx="54">
                  <c:v>28</c:v>
                </c:pt>
                <c:pt idx="55">
                  <c:v>22.9</c:v>
                </c:pt>
                <c:pt idx="56">
                  <c:v>20.6</c:v>
                </c:pt>
                <c:pt idx="57">
                  <c:v>24.8</c:v>
                </c:pt>
                <c:pt idx="58">
                  <c:v>18.2</c:v>
                </c:pt>
                <c:pt idx="59">
                  <c:v>20.5</c:v>
                </c:pt>
                <c:pt idx="60">
                  <c:v>19.399999999999999</c:v>
                </c:pt>
                <c:pt idx="61">
                  <c:v>24.8</c:v>
                </c:pt>
                <c:pt idx="62">
                  <c:v>23.9</c:v>
                </c:pt>
                <c:pt idx="63">
                  <c:v>20.6</c:v>
                </c:pt>
                <c:pt idx="64">
                  <c:v>19.8</c:v>
                </c:pt>
                <c:pt idx="65">
                  <c:v>23.3</c:v>
                </c:pt>
                <c:pt idx="66">
                  <c:v>22.3</c:v>
                </c:pt>
                <c:pt idx="67">
                  <c:v>30.3</c:v>
                </c:pt>
                <c:pt idx="68">
                  <c:v>22.6</c:v>
                </c:pt>
                <c:pt idx="69">
                  <c:v>11.9</c:v>
                </c:pt>
                <c:pt idx="70">
                  <c:v>21.9</c:v>
                </c:pt>
                <c:pt idx="71">
                  <c:v>28.2</c:v>
                </c:pt>
                <c:pt idx="72">
                  <c:v>23.4</c:v>
                </c:pt>
                <c:pt idx="73">
                  <c:v>17.100000000000001</c:v>
                </c:pt>
                <c:pt idx="74">
                  <c:v>23.9</c:v>
                </c:pt>
                <c:pt idx="75">
                  <c:v>22.2</c:v>
                </c:pt>
                <c:pt idx="76">
                  <c:v>22.5</c:v>
                </c:pt>
                <c:pt idx="77">
                  <c:v>28.7</c:v>
                </c:pt>
                <c:pt idx="78">
                  <c:v>25</c:v>
                </c:pt>
                <c:pt idx="79">
                  <c:v>27.1</c:v>
                </c:pt>
                <c:pt idx="80">
                  <c:v>24.6</c:v>
                </c:pt>
                <c:pt idx="81">
                  <c:v>28.4</c:v>
                </c:pt>
                <c:pt idx="82">
                  <c:v>19</c:v>
                </c:pt>
                <c:pt idx="83">
                  <c:v>36.1</c:v>
                </c:pt>
                <c:pt idx="84">
                  <c:v>29</c:v>
                </c:pt>
                <c:pt idx="85">
                  <c:v>50</c:v>
                </c:pt>
                <c:pt idx="86">
                  <c:v>32.4</c:v>
                </c:pt>
                <c:pt idx="87">
                  <c:v>21.2</c:v>
                </c:pt>
                <c:pt idx="88">
                  <c:v>23.6</c:v>
                </c:pt>
                <c:pt idx="89">
                  <c:v>26.6</c:v>
                </c:pt>
                <c:pt idx="90">
                  <c:v>37.200000000000003</c:v>
                </c:pt>
                <c:pt idx="91">
                  <c:v>22</c:v>
                </c:pt>
                <c:pt idx="92">
                  <c:v>29.6</c:v>
                </c:pt>
                <c:pt idx="93">
                  <c:v>23.9</c:v>
                </c:pt>
                <c:pt idx="94">
                  <c:v>33.1</c:v>
                </c:pt>
                <c:pt idx="95">
                  <c:v>46</c:v>
                </c:pt>
                <c:pt idx="96">
                  <c:v>18.7</c:v>
                </c:pt>
                <c:pt idx="97">
                  <c:v>17.2</c:v>
                </c:pt>
                <c:pt idx="98">
                  <c:v>22.9</c:v>
                </c:pt>
                <c:pt idx="99">
                  <c:v>22.4</c:v>
                </c:pt>
                <c:pt idx="100">
                  <c:v>18.899999999999999</c:v>
                </c:pt>
                <c:pt idx="101">
                  <c:v>22.5</c:v>
                </c:pt>
                <c:pt idx="102">
                  <c:v>39.799999999999997</c:v>
                </c:pt>
                <c:pt idx="103">
                  <c:v>19.3</c:v>
                </c:pt>
                <c:pt idx="104">
                  <c:v>29.9</c:v>
                </c:pt>
                <c:pt idx="105">
                  <c:v>29.4</c:v>
                </c:pt>
                <c:pt idx="106">
                  <c:v>22.6</c:v>
                </c:pt>
                <c:pt idx="107">
                  <c:v>33.200000000000003</c:v>
                </c:pt>
                <c:pt idx="108">
                  <c:v>36.200000000000003</c:v>
                </c:pt>
                <c:pt idx="109">
                  <c:v>22</c:v>
                </c:pt>
                <c:pt idx="110">
                  <c:v>36.200000000000003</c:v>
                </c:pt>
                <c:pt idx="111">
                  <c:v>30.5</c:v>
                </c:pt>
                <c:pt idx="112">
                  <c:v>28.7</c:v>
                </c:pt>
                <c:pt idx="113">
                  <c:v>23.2</c:v>
                </c:pt>
                <c:pt idx="114">
                  <c:v>22.2</c:v>
                </c:pt>
                <c:pt idx="115">
                  <c:v>20.3</c:v>
                </c:pt>
                <c:pt idx="116">
                  <c:v>18.600000000000001</c:v>
                </c:pt>
                <c:pt idx="117">
                  <c:v>33.4</c:v>
                </c:pt>
                <c:pt idx="118">
                  <c:v>32</c:v>
                </c:pt>
                <c:pt idx="119">
                  <c:v>37.299999999999997</c:v>
                </c:pt>
                <c:pt idx="120">
                  <c:v>24.1</c:v>
                </c:pt>
                <c:pt idx="121">
                  <c:v>24.1</c:v>
                </c:pt>
                <c:pt idx="122">
                  <c:v>29.1</c:v>
                </c:pt>
                <c:pt idx="123">
                  <c:v>21</c:v>
                </c:pt>
                <c:pt idx="124">
                  <c:v>43.8</c:v>
                </c:pt>
                <c:pt idx="125">
                  <c:v>21.7</c:v>
                </c:pt>
                <c:pt idx="126">
                  <c:v>29.6</c:v>
                </c:pt>
                <c:pt idx="127">
                  <c:v>23.7</c:v>
                </c:pt>
                <c:pt idx="128">
                  <c:v>23.9</c:v>
                </c:pt>
                <c:pt idx="129">
                  <c:v>26.4</c:v>
                </c:pt>
                <c:pt idx="130">
                  <c:v>34.9</c:v>
                </c:pt>
                <c:pt idx="131">
                  <c:v>20.3</c:v>
                </c:pt>
                <c:pt idx="132">
                  <c:v>22.6</c:v>
                </c:pt>
                <c:pt idx="133">
                  <c:v>36.4</c:v>
                </c:pt>
                <c:pt idx="134">
                  <c:v>20.8</c:v>
                </c:pt>
                <c:pt idx="135">
                  <c:v>24.2</c:v>
                </c:pt>
                <c:pt idx="136">
                  <c:v>22.9</c:v>
                </c:pt>
                <c:pt idx="137">
                  <c:v>19.7</c:v>
                </c:pt>
                <c:pt idx="138">
                  <c:v>20.7</c:v>
                </c:pt>
                <c:pt idx="139">
                  <c:v>37</c:v>
                </c:pt>
                <c:pt idx="140">
                  <c:v>37.9</c:v>
                </c:pt>
                <c:pt idx="141">
                  <c:v>22.8</c:v>
                </c:pt>
                <c:pt idx="142">
                  <c:v>23.6</c:v>
                </c:pt>
                <c:pt idx="143">
                  <c:v>23.3</c:v>
                </c:pt>
                <c:pt idx="144">
                  <c:v>26.4</c:v>
                </c:pt>
                <c:pt idx="145">
                  <c:v>20.5</c:v>
                </c:pt>
                <c:pt idx="146">
                  <c:v>21.7</c:v>
                </c:pt>
                <c:pt idx="147">
                  <c:v>21.4</c:v>
                </c:pt>
                <c:pt idx="148">
                  <c:v>32</c:v>
                </c:pt>
                <c:pt idx="149">
                  <c:v>20</c:v>
                </c:pt>
                <c:pt idx="150">
                  <c:v>18.8</c:v>
                </c:pt>
                <c:pt idx="151">
                  <c:v>33.1</c:v>
                </c:pt>
                <c:pt idx="152">
                  <c:v>32.5</c:v>
                </c:pt>
                <c:pt idx="153">
                  <c:v>22.8</c:v>
                </c:pt>
                <c:pt idx="154">
                  <c:v>20</c:v>
                </c:pt>
                <c:pt idx="155">
                  <c:v>22.2</c:v>
                </c:pt>
                <c:pt idx="156">
                  <c:v>19.600000000000001</c:v>
                </c:pt>
                <c:pt idx="157">
                  <c:v>33.200000000000003</c:v>
                </c:pt>
                <c:pt idx="158">
                  <c:v>13.6</c:v>
                </c:pt>
                <c:pt idx="159">
                  <c:v>20.100000000000001</c:v>
                </c:pt>
                <c:pt idx="160">
                  <c:v>20.6</c:v>
                </c:pt>
                <c:pt idx="161">
                  <c:v>21.7</c:v>
                </c:pt>
                <c:pt idx="162">
                  <c:v>22</c:v>
                </c:pt>
                <c:pt idx="163">
                  <c:v>22.2</c:v>
                </c:pt>
                <c:pt idx="164">
                  <c:v>21.5</c:v>
                </c:pt>
                <c:pt idx="165">
                  <c:v>20.100000000000001</c:v>
                </c:pt>
                <c:pt idx="166">
                  <c:v>22</c:v>
                </c:pt>
                <c:pt idx="167">
                  <c:v>23</c:v>
                </c:pt>
                <c:pt idx="168">
                  <c:v>26.5</c:v>
                </c:pt>
                <c:pt idx="169">
                  <c:v>24.4</c:v>
                </c:pt>
                <c:pt idx="170">
                  <c:v>21.4</c:v>
                </c:pt>
                <c:pt idx="171">
                  <c:v>18.899999999999999</c:v>
                </c:pt>
                <c:pt idx="172">
                  <c:v>38.700000000000003</c:v>
                </c:pt>
                <c:pt idx="173">
                  <c:v>28.4</c:v>
                </c:pt>
                <c:pt idx="174">
                  <c:v>21.2</c:v>
                </c:pt>
                <c:pt idx="175">
                  <c:v>18.8</c:v>
                </c:pt>
                <c:pt idx="176">
                  <c:v>29.8</c:v>
                </c:pt>
                <c:pt idx="177">
                  <c:v>25</c:v>
                </c:pt>
                <c:pt idx="178">
                  <c:v>26.6</c:v>
                </c:pt>
                <c:pt idx="179">
                  <c:v>23.7</c:v>
                </c:pt>
                <c:pt idx="180">
                  <c:v>19.8</c:v>
                </c:pt>
                <c:pt idx="181">
                  <c:v>20.9</c:v>
                </c:pt>
                <c:pt idx="182">
                  <c:v>28.6</c:v>
                </c:pt>
                <c:pt idx="183">
                  <c:v>20.399999999999999</c:v>
                </c:pt>
                <c:pt idx="184">
                  <c:v>20.399999999999999</c:v>
                </c:pt>
                <c:pt idx="185">
                  <c:v>21.2</c:v>
                </c:pt>
                <c:pt idx="186">
                  <c:v>19.5</c:v>
                </c:pt>
                <c:pt idx="187">
                  <c:v>17.399999999999999</c:v>
                </c:pt>
                <c:pt idx="188">
                  <c:v>24.4</c:v>
                </c:pt>
                <c:pt idx="189">
                  <c:v>22.6</c:v>
                </c:pt>
                <c:pt idx="190">
                  <c:v>23.1</c:v>
                </c:pt>
                <c:pt idx="191">
                  <c:v>20.100000000000001</c:v>
                </c:pt>
                <c:pt idx="192">
                  <c:v>24.4</c:v>
                </c:pt>
                <c:pt idx="193">
                  <c:v>28.1</c:v>
                </c:pt>
                <c:pt idx="194">
                  <c:v>20.3</c:v>
                </c:pt>
                <c:pt idx="195">
                  <c:v>25.3</c:v>
                </c:pt>
                <c:pt idx="196">
                  <c:v>18.5</c:v>
                </c:pt>
                <c:pt idx="197">
                  <c:v>27.1</c:v>
                </c:pt>
                <c:pt idx="198">
                  <c:v>19.3</c:v>
                </c:pt>
                <c:pt idx="199">
                  <c:v>27.5</c:v>
                </c:pt>
                <c:pt idx="200">
                  <c:v>18.7</c:v>
                </c:pt>
                <c:pt idx="201">
                  <c:v>17.3</c:v>
                </c:pt>
                <c:pt idx="202">
                  <c:v>15.2</c:v>
                </c:pt>
                <c:pt idx="203">
                  <c:v>19.2</c:v>
                </c:pt>
                <c:pt idx="204">
                  <c:v>23.3</c:v>
                </c:pt>
                <c:pt idx="205">
                  <c:v>21.7</c:v>
                </c:pt>
                <c:pt idx="206">
                  <c:v>24.7</c:v>
                </c:pt>
                <c:pt idx="207">
                  <c:v>25.2</c:v>
                </c:pt>
                <c:pt idx="208">
                  <c:v>24.5</c:v>
                </c:pt>
                <c:pt idx="209">
                  <c:v>23.8</c:v>
                </c:pt>
                <c:pt idx="210">
                  <c:v>21.4</c:v>
                </c:pt>
                <c:pt idx="211">
                  <c:v>18.899999999999999</c:v>
                </c:pt>
                <c:pt idx="212">
                  <c:v>19.5</c:v>
                </c:pt>
                <c:pt idx="213">
                  <c:v>18.3</c:v>
                </c:pt>
                <c:pt idx="214">
                  <c:v>19.3</c:v>
                </c:pt>
                <c:pt idx="215">
                  <c:v>16</c:v>
                </c:pt>
                <c:pt idx="216">
                  <c:v>21.8</c:v>
                </c:pt>
                <c:pt idx="217">
                  <c:v>21.7</c:v>
                </c:pt>
                <c:pt idx="218">
                  <c:v>24.7</c:v>
                </c:pt>
                <c:pt idx="219">
                  <c:v>17.5</c:v>
                </c:pt>
                <c:pt idx="220">
                  <c:v>23.1</c:v>
                </c:pt>
                <c:pt idx="221">
                  <c:v>23.1</c:v>
                </c:pt>
                <c:pt idx="222">
                  <c:v>7</c:v>
                </c:pt>
                <c:pt idx="223">
                  <c:v>20</c:v>
                </c:pt>
                <c:pt idx="224">
                  <c:v>26.2</c:v>
                </c:pt>
                <c:pt idx="225">
                  <c:v>18.5</c:v>
                </c:pt>
                <c:pt idx="226">
                  <c:v>24.6</c:v>
                </c:pt>
                <c:pt idx="227">
                  <c:v>23.4</c:v>
                </c:pt>
                <c:pt idx="228">
                  <c:v>20.5</c:v>
                </c:pt>
                <c:pt idx="229">
                  <c:v>25</c:v>
                </c:pt>
                <c:pt idx="230">
                  <c:v>17.600000000000001</c:v>
                </c:pt>
                <c:pt idx="231">
                  <c:v>8.1</c:v>
                </c:pt>
                <c:pt idx="232">
                  <c:v>35.1</c:v>
                </c:pt>
                <c:pt idx="233">
                  <c:v>16.5</c:v>
                </c:pt>
                <c:pt idx="234">
                  <c:v>19.3</c:v>
                </c:pt>
                <c:pt idx="235">
                  <c:v>24.8</c:v>
                </c:pt>
                <c:pt idx="236">
                  <c:v>22.4</c:v>
                </c:pt>
                <c:pt idx="237">
                  <c:v>19.399999999999999</c:v>
                </c:pt>
                <c:pt idx="238">
                  <c:v>35.200000000000003</c:v>
                </c:pt>
                <c:pt idx="239">
                  <c:v>18.7</c:v>
                </c:pt>
                <c:pt idx="240">
                  <c:v>16.8</c:v>
                </c:pt>
                <c:pt idx="241">
                  <c:v>15</c:v>
                </c:pt>
                <c:pt idx="242">
                  <c:v>18.600000000000001</c:v>
                </c:pt>
                <c:pt idx="243">
                  <c:v>16.600000000000001</c:v>
                </c:pt>
                <c:pt idx="244">
                  <c:v>24.4</c:v>
                </c:pt>
                <c:pt idx="245">
                  <c:v>21.2</c:v>
                </c:pt>
                <c:pt idx="246">
                  <c:v>22.2</c:v>
                </c:pt>
                <c:pt idx="247">
                  <c:v>19.8</c:v>
                </c:pt>
                <c:pt idx="248">
                  <c:v>13.3</c:v>
                </c:pt>
                <c:pt idx="249">
                  <c:v>22.5</c:v>
                </c:pt>
                <c:pt idx="250">
                  <c:v>16.2</c:v>
                </c:pt>
                <c:pt idx="251">
                  <c:v>14.4</c:v>
                </c:pt>
                <c:pt idx="252">
                  <c:v>16.2</c:v>
                </c:pt>
                <c:pt idx="253">
                  <c:v>19.399999999999999</c:v>
                </c:pt>
                <c:pt idx="254">
                  <c:v>19.399999999999999</c:v>
                </c:pt>
                <c:pt idx="255">
                  <c:v>18.3</c:v>
                </c:pt>
                <c:pt idx="256">
                  <c:v>21.6</c:v>
                </c:pt>
                <c:pt idx="257">
                  <c:v>24.5</c:v>
                </c:pt>
                <c:pt idx="258">
                  <c:v>18.5</c:v>
                </c:pt>
                <c:pt idx="259">
                  <c:v>23.7</c:v>
                </c:pt>
                <c:pt idx="260">
                  <c:v>19.7</c:v>
                </c:pt>
                <c:pt idx="261">
                  <c:v>14</c:v>
                </c:pt>
                <c:pt idx="262">
                  <c:v>46.7</c:v>
                </c:pt>
                <c:pt idx="263">
                  <c:v>21.1</c:v>
                </c:pt>
                <c:pt idx="264">
                  <c:v>23</c:v>
                </c:pt>
                <c:pt idx="265">
                  <c:v>44.8</c:v>
                </c:pt>
                <c:pt idx="266">
                  <c:v>17.8</c:v>
                </c:pt>
                <c:pt idx="267">
                  <c:v>17.399999999999999</c:v>
                </c:pt>
                <c:pt idx="268">
                  <c:v>18</c:v>
                </c:pt>
                <c:pt idx="269">
                  <c:v>18.399999999999999</c:v>
                </c:pt>
                <c:pt idx="270">
                  <c:v>24</c:v>
                </c:pt>
                <c:pt idx="271">
                  <c:v>48.3</c:v>
                </c:pt>
                <c:pt idx="272">
                  <c:v>24.3</c:v>
                </c:pt>
                <c:pt idx="273">
                  <c:v>19.2</c:v>
                </c:pt>
                <c:pt idx="274">
                  <c:v>25</c:v>
                </c:pt>
                <c:pt idx="275">
                  <c:v>20.3</c:v>
                </c:pt>
                <c:pt idx="276">
                  <c:v>20.399999999999999</c:v>
                </c:pt>
                <c:pt idx="277">
                  <c:v>17.100000000000001</c:v>
                </c:pt>
                <c:pt idx="278">
                  <c:v>26.7</c:v>
                </c:pt>
                <c:pt idx="279">
                  <c:v>42.8</c:v>
                </c:pt>
                <c:pt idx="280">
                  <c:v>23.8</c:v>
                </c:pt>
                <c:pt idx="281">
                  <c:v>19.3</c:v>
                </c:pt>
                <c:pt idx="282">
                  <c:v>37.6</c:v>
                </c:pt>
                <c:pt idx="283">
                  <c:v>15.7</c:v>
                </c:pt>
                <c:pt idx="284">
                  <c:v>23.1</c:v>
                </c:pt>
                <c:pt idx="285">
                  <c:v>21.7</c:v>
                </c:pt>
                <c:pt idx="286">
                  <c:v>31.6</c:v>
                </c:pt>
                <c:pt idx="287">
                  <c:v>20</c:v>
                </c:pt>
                <c:pt idx="288">
                  <c:v>31.5</c:v>
                </c:pt>
                <c:pt idx="289">
                  <c:v>29</c:v>
                </c:pt>
                <c:pt idx="290">
                  <c:v>31.7</c:v>
                </c:pt>
                <c:pt idx="291">
                  <c:v>21</c:v>
                </c:pt>
                <c:pt idx="292">
                  <c:v>22.8</c:v>
                </c:pt>
                <c:pt idx="293">
                  <c:v>31.5</c:v>
                </c:pt>
                <c:pt idx="294">
                  <c:v>48.8</c:v>
                </c:pt>
                <c:pt idx="295">
                  <c:v>25.1</c:v>
                </c:pt>
                <c:pt idx="296">
                  <c:v>50</c:v>
                </c:pt>
                <c:pt idx="297">
                  <c:v>43.1</c:v>
                </c:pt>
                <c:pt idx="298">
                  <c:v>24.3</c:v>
                </c:pt>
                <c:pt idx="299">
                  <c:v>33.799999999999997</c:v>
                </c:pt>
                <c:pt idx="300">
                  <c:v>43.5</c:v>
                </c:pt>
                <c:pt idx="301">
                  <c:v>17.8</c:v>
                </c:pt>
                <c:pt idx="302">
                  <c:v>36.5</c:v>
                </c:pt>
                <c:pt idx="303">
                  <c:v>18.100000000000001</c:v>
                </c:pt>
                <c:pt idx="304">
                  <c:v>41.7</c:v>
                </c:pt>
                <c:pt idx="305">
                  <c:v>50</c:v>
                </c:pt>
                <c:pt idx="306">
                  <c:v>23</c:v>
                </c:pt>
                <c:pt idx="307">
                  <c:v>50</c:v>
                </c:pt>
                <c:pt idx="308">
                  <c:v>30.1</c:v>
                </c:pt>
                <c:pt idx="309">
                  <c:v>27.5</c:v>
                </c:pt>
                <c:pt idx="310">
                  <c:v>19.899999999999999</c:v>
                </c:pt>
                <c:pt idx="311">
                  <c:v>20.399999999999999</c:v>
                </c:pt>
                <c:pt idx="312">
                  <c:v>18.2</c:v>
                </c:pt>
                <c:pt idx="313">
                  <c:v>30.1</c:v>
                </c:pt>
                <c:pt idx="314">
                  <c:v>36</c:v>
                </c:pt>
                <c:pt idx="315">
                  <c:v>16.600000000000001</c:v>
                </c:pt>
                <c:pt idx="316">
                  <c:v>18.2</c:v>
                </c:pt>
                <c:pt idx="317">
                  <c:v>15.6</c:v>
                </c:pt>
                <c:pt idx="318">
                  <c:v>22.8</c:v>
                </c:pt>
                <c:pt idx="319">
                  <c:v>18.399999999999999</c:v>
                </c:pt>
                <c:pt idx="320">
                  <c:v>17.5</c:v>
                </c:pt>
                <c:pt idx="321">
                  <c:v>30.7</c:v>
                </c:pt>
                <c:pt idx="322">
                  <c:v>22.1</c:v>
                </c:pt>
                <c:pt idx="323">
                  <c:v>20.2</c:v>
                </c:pt>
                <c:pt idx="324">
                  <c:v>31</c:v>
                </c:pt>
                <c:pt idx="325">
                  <c:v>13.9</c:v>
                </c:pt>
                <c:pt idx="326">
                  <c:v>19.600000000000001</c:v>
                </c:pt>
                <c:pt idx="327">
                  <c:v>14.3</c:v>
                </c:pt>
                <c:pt idx="328">
                  <c:v>14.8</c:v>
                </c:pt>
                <c:pt idx="329">
                  <c:v>15.6</c:v>
                </c:pt>
                <c:pt idx="330">
                  <c:v>14.5</c:v>
                </c:pt>
                <c:pt idx="331">
                  <c:v>21</c:v>
                </c:pt>
                <c:pt idx="332">
                  <c:v>23.1</c:v>
                </c:pt>
                <c:pt idx="333">
                  <c:v>15.3</c:v>
                </c:pt>
                <c:pt idx="334">
                  <c:v>12.7</c:v>
                </c:pt>
                <c:pt idx="335">
                  <c:v>13.1</c:v>
                </c:pt>
                <c:pt idx="336">
                  <c:v>19.600000000000001</c:v>
                </c:pt>
                <c:pt idx="337">
                  <c:v>17.399999999999999</c:v>
                </c:pt>
                <c:pt idx="338">
                  <c:v>41.3</c:v>
                </c:pt>
                <c:pt idx="339">
                  <c:v>15.2</c:v>
                </c:pt>
                <c:pt idx="340">
                  <c:v>13.6</c:v>
                </c:pt>
                <c:pt idx="341">
                  <c:v>27</c:v>
                </c:pt>
                <c:pt idx="342">
                  <c:v>24.3</c:v>
                </c:pt>
                <c:pt idx="343">
                  <c:v>14.5</c:v>
                </c:pt>
                <c:pt idx="344">
                  <c:v>13.2</c:v>
                </c:pt>
                <c:pt idx="345">
                  <c:v>17</c:v>
                </c:pt>
                <c:pt idx="346">
                  <c:v>23.3</c:v>
                </c:pt>
                <c:pt idx="347">
                  <c:v>50</c:v>
                </c:pt>
                <c:pt idx="348">
                  <c:v>19.600000000000001</c:v>
                </c:pt>
                <c:pt idx="349">
                  <c:v>50</c:v>
                </c:pt>
                <c:pt idx="350">
                  <c:v>13.5</c:v>
                </c:pt>
                <c:pt idx="351">
                  <c:v>14.4</c:v>
                </c:pt>
                <c:pt idx="352">
                  <c:v>21.5</c:v>
                </c:pt>
                <c:pt idx="353">
                  <c:v>23.8</c:v>
                </c:pt>
                <c:pt idx="354">
                  <c:v>50</c:v>
                </c:pt>
                <c:pt idx="355">
                  <c:v>50</c:v>
                </c:pt>
                <c:pt idx="356">
                  <c:v>19.399999999999999</c:v>
                </c:pt>
                <c:pt idx="357">
                  <c:v>15.6</c:v>
                </c:pt>
                <c:pt idx="358">
                  <c:v>22.7</c:v>
                </c:pt>
                <c:pt idx="359">
                  <c:v>23.8</c:v>
                </c:pt>
                <c:pt idx="360">
                  <c:v>19.100000000000001</c:v>
                </c:pt>
                <c:pt idx="361">
                  <c:v>17.8</c:v>
                </c:pt>
                <c:pt idx="362">
                  <c:v>14.6</c:v>
                </c:pt>
                <c:pt idx="363">
                  <c:v>20.6</c:v>
                </c:pt>
                <c:pt idx="364">
                  <c:v>13.8</c:v>
                </c:pt>
                <c:pt idx="365">
                  <c:v>13.1</c:v>
                </c:pt>
                <c:pt idx="366">
                  <c:v>22.3</c:v>
                </c:pt>
                <c:pt idx="367">
                  <c:v>16.100000000000001</c:v>
                </c:pt>
                <c:pt idx="368">
                  <c:v>15.4</c:v>
                </c:pt>
                <c:pt idx="369">
                  <c:v>11.8</c:v>
                </c:pt>
                <c:pt idx="370">
                  <c:v>21.8</c:v>
                </c:pt>
                <c:pt idx="371">
                  <c:v>25</c:v>
                </c:pt>
                <c:pt idx="372">
                  <c:v>19.899999999999999</c:v>
                </c:pt>
                <c:pt idx="373">
                  <c:v>13.4</c:v>
                </c:pt>
                <c:pt idx="374">
                  <c:v>21.9</c:v>
                </c:pt>
                <c:pt idx="375">
                  <c:v>15.6</c:v>
                </c:pt>
                <c:pt idx="376">
                  <c:v>23.2</c:v>
                </c:pt>
                <c:pt idx="377">
                  <c:v>21.2</c:v>
                </c:pt>
                <c:pt idx="378">
                  <c:v>20.8</c:v>
                </c:pt>
                <c:pt idx="379">
                  <c:v>17.7</c:v>
                </c:pt>
                <c:pt idx="380">
                  <c:v>21.9</c:v>
                </c:pt>
                <c:pt idx="381">
                  <c:v>19</c:v>
                </c:pt>
                <c:pt idx="382">
                  <c:v>19.899999999999999</c:v>
                </c:pt>
                <c:pt idx="383">
                  <c:v>21.7</c:v>
                </c:pt>
                <c:pt idx="384">
                  <c:v>19.600000000000001</c:v>
                </c:pt>
                <c:pt idx="385">
                  <c:v>15.6</c:v>
                </c:pt>
                <c:pt idx="386">
                  <c:v>16.8</c:v>
                </c:pt>
                <c:pt idx="387">
                  <c:v>22.6</c:v>
                </c:pt>
                <c:pt idx="388">
                  <c:v>19.899999999999999</c:v>
                </c:pt>
                <c:pt idx="389">
                  <c:v>19.100000000000001</c:v>
                </c:pt>
                <c:pt idx="390">
                  <c:v>25</c:v>
                </c:pt>
                <c:pt idx="391">
                  <c:v>27.5</c:v>
                </c:pt>
                <c:pt idx="392">
                  <c:v>29.8</c:v>
                </c:pt>
                <c:pt idx="393">
                  <c:v>12.7</c:v>
                </c:pt>
                <c:pt idx="394">
                  <c:v>14.1</c:v>
                </c:pt>
                <c:pt idx="395">
                  <c:v>16.399999999999999</c:v>
                </c:pt>
                <c:pt idx="396">
                  <c:v>20.6</c:v>
                </c:pt>
                <c:pt idx="397">
                  <c:v>16.7</c:v>
                </c:pt>
                <c:pt idx="398">
                  <c:v>50</c:v>
                </c:pt>
                <c:pt idx="399">
                  <c:v>16.100000000000001</c:v>
                </c:pt>
                <c:pt idx="400">
                  <c:v>22.7</c:v>
                </c:pt>
                <c:pt idx="401">
                  <c:v>23.2</c:v>
                </c:pt>
                <c:pt idx="402">
                  <c:v>15.2</c:v>
                </c:pt>
                <c:pt idx="403">
                  <c:v>14.3</c:v>
                </c:pt>
                <c:pt idx="404">
                  <c:v>18.399999999999999</c:v>
                </c:pt>
                <c:pt idx="405">
                  <c:v>50</c:v>
                </c:pt>
                <c:pt idx="406">
                  <c:v>19.100000000000001</c:v>
                </c:pt>
                <c:pt idx="407">
                  <c:v>23.7</c:v>
                </c:pt>
                <c:pt idx="408">
                  <c:v>25</c:v>
                </c:pt>
                <c:pt idx="409">
                  <c:v>20.2</c:v>
                </c:pt>
                <c:pt idx="410">
                  <c:v>23</c:v>
                </c:pt>
                <c:pt idx="411">
                  <c:v>12.5</c:v>
                </c:pt>
                <c:pt idx="412">
                  <c:v>14.9</c:v>
                </c:pt>
                <c:pt idx="413">
                  <c:v>13.3</c:v>
                </c:pt>
                <c:pt idx="414">
                  <c:v>16.100000000000001</c:v>
                </c:pt>
                <c:pt idx="415">
                  <c:v>50</c:v>
                </c:pt>
                <c:pt idx="416">
                  <c:v>19.5</c:v>
                </c:pt>
                <c:pt idx="417">
                  <c:v>13.4</c:v>
                </c:pt>
                <c:pt idx="418">
                  <c:v>20</c:v>
                </c:pt>
                <c:pt idx="419">
                  <c:v>15.1</c:v>
                </c:pt>
                <c:pt idx="420">
                  <c:v>14.2</c:v>
                </c:pt>
                <c:pt idx="421">
                  <c:v>13.4</c:v>
                </c:pt>
                <c:pt idx="422">
                  <c:v>11</c:v>
                </c:pt>
                <c:pt idx="423">
                  <c:v>17.2</c:v>
                </c:pt>
                <c:pt idx="424">
                  <c:v>13</c:v>
                </c:pt>
                <c:pt idx="425">
                  <c:v>8.5</c:v>
                </c:pt>
                <c:pt idx="426">
                  <c:v>14.9</c:v>
                </c:pt>
                <c:pt idx="427">
                  <c:v>21.4</c:v>
                </c:pt>
                <c:pt idx="428">
                  <c:v>12.3</c:v>
                </c:pt>
                <c:pt idx="429">
                  <c:v>13.8</c:v>
                </c:pt>
                <c:pt idx="430">
                  <c:v>11.5</c:v>
                </c:pt>
                <c:pt idx="431">
                  <c:v>13.5</c:v>
                </c:pt>
                <c:pt idx="432">
                  <c:v>17.8</c:v>
                </c:pt>
                <c:pt idx="433">
                  <c:v>50</c:v>
                </c:pt>
                <c:pt idx="434">
                  <c:v>14.5</c:v>
                </c:pt>
                <c:pt idx="435">
                  <c:v>13.8</c:v>
                </c:pt>
                <c:pt idx="436">
                  <c:v>13.1</c:v>
                </c:pt>
                <c:pt idx="437">
                  <c:v>11.7</c:v>
                </c:pt>
                <c:pt idx="438">
                  <c:v>17.8</c:v>
                </c:pt>
                <c:pt idx="439">
                  <c:v>11.3</c:v>
                </c:pt>
                <c:pt idx="440">
                  <c:v>50</c:v>
                </c:pt>
                <c:pt idx="441">
                  <c:v>14.1</c:v>
                </c:pt>
                <c:pt idx="442">
                  <c:v>9.5</c:v>
                </c:pt>
                <c:pt idx="443">
                  <c:v>12.8</c:v>
                </c:pt>
                <c:pt idx="444">
                  <c:v>14.9</c:v>
                </c:pt>
                <c:pt idx="445">
                  <c:v>12.1</c:v>
                </c:pt>
                <c:pt idx="446">
                  <c:v>17.100000000000001</c:v>
                </c:pt>
                <c:pt idx="447">
                  <c:v>13.3</c:v>
                </c:pt>
                <c:pt idx="448">
                  <c:v>6.3</c:v>
                </c:pt>
                <c:pt idx="449">
                  <c:v>12.6</c:v>
                </c:pt>
                <c:pt idx="450">
                  <c:v>15.4</c:v>
                </c:pt>
                <c:pt idx="451">
                  <c:v>14.1</c:v>
                </c:pt>
                <c:pt idx="452">
                  <c:v>14.6</c:v>
                </c:pt>
                <c:pt idx="453">
                  <c:v>11.8</c:v>
                </c:pt>
                <c:pt idx="454">
                  <c:v>7.5</c:v>
                </c:pt>
                <c:pt idx="455">
                  <c:v>16.7</c:v>
                </c:pt>
                <c:pt idx="456">
                  <c:v>13.8</c:v>
                </c:pt>
                <c:pt idx="457">
                  <c:v>13.4</c:v>
                </c:pt>
                <c:pt idx="458">
                  <c:v>9.6999999999999993</c:v>
                </c:pt>
                <c:pt idx="459">
                  <c:v>8.4</c:v>
                </c:pt>
                <c:pt idx="460">
                  <c:v>27.9</c:v>
                </c:pt>
                <c:pt idx="461">
                  <c:v>20.8</c:v>
                </c:pt>
                <c:pt idx="462">
                  <c:v>10.199999999999999</c:v>
                </c:pt>
                <c:pt idx="463">
                  <c:v>10.8</c:v>
                </c:pt>
                <c:pt idx="464">
                  <c:v>20.100000000000001</c:v>
                </c:pt>
                <c:pt idx="465">
                  <c:v>12.7</c:v>
                </c:pt>
                <c:pt idx="466">
                  <c:v>23.1</c:v>
                </c:pt>
                <c:pt idx="467">
                  <c:v>8.4</c:v>
                </c:pt>
                <c:pt idx="468">
                  <c:v>11.7</c:v>
                </c:pt>
                <c:pt idx="469">
                  <c:v>17.2</c:v>
                </c:pt>
                <c:pt idx="470">
                  <c:v>7.2</c:v>
                </c:pt>
                <c:pt idx="471">
                  <c:v>15.799999999999999</c:v>
                </c:pt>
                <c:pt idx="472">
                  <c:v>9.6</c:v>
                </c:pt>
                <c:pt idx="473">
                  <c:v>27.5</c:v>
                </c:pt>
                <c:pt idx="474">
                  <c:v>12</c:v>
                </c:pt>
                <c:pt idx="475">
                  <c:v>8.6999999999999993</c:v>
                </c:pt>
                <c:pt idx="476">
                  <c:v>13.9</c:v>
                </c:pt>
                <c:pt idx="477">
                  <c:v>19.100000000000001</c:v>
                </c:pt>
                <c:pt idx="478">
                  <c:v>8.3000000000000007</c:v>
                </c:pt>
                <c:pt idx="479">
                  <c:v>10.9</c:v>
                </c:pt>
                <c:pt idx="480">
                  <c:v>7.2</c:v>
                </c:pt>
                <c:pt idx="481">
                  <c:v>10.199999999999999</c:v>
                </c:pt>
                <c:pt idx="482">
                  <c:v>7.2</c:v>
                </c:pt>
                <c:pt idx="483">
                  <c:v>13.8</c:v>
                </c:pt>
                <c:pt idx="484">
                  <c:v>17.899999999999999</c:v>
                </c:pt>
                <c:pt idx="485">
                  <c:v>15</c:v>
                </c:pt>
                <c:pt idx="486">
                  <c:v>8.8000000000000007</c:v>
                </c:pt>
                <c:pt idx="487">
                  <c:v>11.9</c:v>
                </c:pt>
                <c:pt idx="488">
                  <c:v>10.5</c:v>
                </c:pt>
                <c:pt idx="489">
                  <c:v>7.4</c:v>
                </c:pt>
                <c:pt idx="490">
                  <c:v>13.1</c:v>
                </c:pt>
                <c:pt idx="491">
                  <c:v>10.5</c:v>
                </c:pt>
                <c:pt idx="492">
                  <c:v>8.3000000000000007</c:v>
                </c:pt>
                <c:pt idx="493">
                  <c:v>5.6</c:v>
                </c:pt>
                <c:pt idx="494">
                  <c:v>10.4</c:v>
                </c:pt>
                <c:pt idx="495">
                  <c:v>16.3</c:v>
                </c:pt>
                <c:pt idx="496">
                  <c:v>10.9</c:v>
                </c:pt>
                <c:pt idx="497">
                  <c:v>5</c:v>
                </c:pt>
                <c:pt idx="498">
                  <c:v>8.5</c:v>
                </c:pt>
                <c:pt idx="499">
                  <c:v>7</c:v>
                </c:pt>
                <c:pt idx="500">
                  <c:v>15</c:v>
                </c:pt>
                <c:pt idx="501">
                  <c:v>5</c:v>
                </c:pt>
                <c:pt idx="502">
                  <c:v>8.8000000000000007</c:v>
                </c:pt>
                <c:pt idx="503">
                  <c:v>10.4</c:v>
                </c:pt>
              </c:numCache>
            </c:numRef>
          </c:val>
          <c:smooth val="0"/>
          <c:extLst>
            <c:ext xmlns:c16="http://schemas.microsoft.com/office/drawing/2014/chart" uri="{C3380CC4-5D6E-409C-BE32-E72D297353CC}">
              <c16:uniqueId val="{00000001-6234-4A16-9F43-9268CBAE7320}"/>
            </c:ext>
          </c:extLst>
        </c:ser>
        <c:dLbls>
          <c:showLegendKey val="0"/>
          <c:showVal val="0"/>
          <c:showCatName val="0"/>
          <c:showSerName val="0"/>
          <c:showPercent val="0"/>
          <c:showBubbleSize val="0"/>
        </c:dLbls>
        <c:smooth val="0"/>
        <c:axId val="1449014240"/>
        <c:axId val="1449017568"/>
      </c:lineChart>
      <c:catAx>
        <c:axId val="144901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017568"/>
        <c:crosses val="autoZero"/>
        <c:auto val="1"/>
        <c:lblAlgn val="ctr"/>
        <c:lblOffset val="100"/>
        <c:noMultiLvlLbl val="0"/>
      </c:catAx>
      <c:valAx>
        <c:axId val="144901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01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 1!PivotTable20</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 1'!$C$4</c:f>
              <c:strCache>
                <c:ptCount val="1"/>
                <c:pt idx="0">
                  <c:v>Average of MEDV</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 1'!$B$5:$B$7</c:f>
              <c:strCache>
                <c:ptCount val="2"/>
                <c:pt idx="0">
                  <c:v>0</c:v>
                </c:pt>
                <c:pt idx="1">
                  <c:v>1</c:v>
                </c:pt>
              </c:strCache>
            </c:strRef>
          </c:cat>
          <c:val>
            <c:numRef>
              <c:f>'Q 1'!$C$5:$C$7</c:f>
              <c:numCache>
                <c:formatCode>General</c:formatCode>
                <c:ptCount val="2"/>
                <c:pt idx="0">
                  <c:v>22.093842887473482</c:v>
                </c:pt>
                <c:pt idx="1">
                  <c:v>28.44</c:v>
                </c:pt>
              </c:numCache>
            </c:numRef>
          </c:val>
          <c:extLst>
            <c:ext xmlns:c16="http://schemas.microsoft.com/office/drawing/2014/chart" uri="{C3380CC4-5D6E-409C-BE32-E72D297353CC}">
              <c16:uniqueId val="{00000000-3490-4AFD-B01E-A713E4ADE49B}"/>
            </c:ext>
          </c:extLst>
        </c:ser>
        <c:ser>
          <c:idx val="1"/>
          <c:order val="1"/>
          <c:tx>
            <c:strRef>
              <c:f>'Q 1'!$D$4</c:f>
              <c:strCache>
                <c:ptCount val="1"/>
                <c:pt idx="0">
                  <c:v>median of medv</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 1'!$B$5:$B$7</c:f>
              <c:strCache>
                <c:ptCount val="2"/>
                <c:pt idx="0">
                  <c:v>0</c:v>
                </c:pt>
                <c:pt idx="1">
                  <c:v>1</c:v>
                </c:pt>
              </c:strCache>
            </c:strRef>
          </c:cat>
          <c:val>
            <c:numRef>
              <c:f>'Q 1'!$D$5:$D$7</c:f>
              <c:numCache>
                <c:formatCode>0.00</c:formatCode>
                <c:ptCount val="2"/>
                <c:pt idx="0">
                  <c:v>9985.2000000000116</c:v>
                </c:pt>
                <c:pt idx="1">
                  <c:v>742.00000000000034</c:v>
                </c:pt>
              </c:numCache>
            </c:numRef>
          </c:val>
          <c:extLst>
            <c:ext xmlns:c16="http://schemas.microsoft.com/office/drawing/2014/chart" uri="{C3380CC4-5D6E-409C-BE32-E72D297353CC}">
              <c16:uniqueId val="{00000001-3490-4AFD-B01E-A713E4ADE49B}"/>
            </c:ext>
          </c:extLst>
        </c:ser>
        <c:dLbls>
          <c:showLegendKey val="0"/>
          <c:showVal val="0"/>
          <c:showCatName val="0"/>
          <c:showSerName val="0"/>
          <c:showPercent val="0"/>
          <c:showBubbleSize val="0"/>
        </c:dLbls>
        <c:gapWidth val="100"/>
        <c:overlap val="-24"/>
        <c:axId val="1685821679"/>
        <c:axId val="1685828751"/>
      </c:barChart>
      <c:catAx>
        <c:axId val="16858216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5828751"/>
        <c:crosses val="autoZero"/>
        <c:auto val="1"/>
        <c:lblAlgn val="ctr"/>
        <c:lblOffset val="100"/>
        <c:noMultiLvlLbl val="0"/>
      </c:catAx>
      <c:valAx>
        <c:axId val="16858287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582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overlay val="0"/>
    </c:title>
    <c:autoTitleDeleted val="0"/>
    <c:plotArea>
      <c:layout/>
      <c:barChart>
        <c:barDir val="col"/>
        <c:grouping val="clustered"/>
        <c:varyColors val="0"/>
        <c:ser>
          <c:idx val="0"/>
          <c:order val="0"/>
          <c:tx>
            <c:v>Frequency</c:v>
          </c:tx>
          <c:invertIfNegative val="0"/>
          <c:cat>
            <c:strRef>
              <c:f>'Q 3'!$I$6:$I$10</c:f>
              <c:strCache>
                <c:ptCount val="5"/>
                <c:pt idx="0">
                  <c:v>4</c:v>
                </c:pt>
                <c:pt idx="1">
                  <c:v>6</c:v>
                </c:pt>
                <c:pt idx="2">
                  <c:v>8</c:v>
                </c:pt>
                <c:pt idx="3">
                  <c:v>10</c:v>
                </c:pt>
                <c:pt idx="4">
                  <c:v>More</c:v>
                </c:pt>
              </c:strCache>
            </c:strRef>
          </c:cat>
          <c:val>
            <c:numRef>
              <c:f>'Q 3'!$J$6:$J$10</c:f>
              <c:numCache>
                <c:formatCode>General</c:formatCode>
                <c:ptCount val="5"/>
                <c:pt idx="0">
                  <c:v>2</c:v>
                </c:pt>
                <c:pt idx="1">
                  <c:v>171</c:v>
                </c:pt>
                <c:pt idx="2">
                  <c:v>320</c:v>
                </c:pt>
                <c:pt idx="3">
                  <c:v>13</c:v>
                </c:pt>
                <c:pt idx="4">
                  <c:v>0</c:v>
                </c:pt>
              </c:numCache>
            </c:numRef>
          </c:val>
          <c:extLst>
            <c:ext xmlns:c16="http://schemas.microsoft.com/office/drawing/2014/chart" uri="{C3380CC4-5D6E-409C-BE32-E72D297353CC}">
              <c16:uniqueId val="{00000001-4FC4-4D13-98F9-9344293C9687}"/>
            </c:ext>
          </c:extLst>
        </c:ser>
        <c:dLbls>
          <c:showLegendKey val="0"/>
          <c:showVal val="0"/>
          <c:showCatName val="0"/>
          <c:showSerName val="0"/>
          <c:showPercent val="0"/>
          <c:showBubbleSize val="0"/>
        </c:dLbls>
        <c:gapWidth val="150"/>
        <c:axId val="516862415"/>
        <c:axId val="516849935"/>
      </c:barChart>
      <c:catAx>
        <c:axId val="516862415"/>
        <c:scaling>
          <c:orientation val="minMax"/>
        </c:scaling>
        <c:delete val="0"/>
        <c:axPos val="b"/>
        <c:title>
          <c:tx>
            <c:rich>
              <a:bodyPr/>
              <a:lstStyle/>
              <a:p>
                <a:pPr>
                  <a:defRPr/>
                </a:pPr>
                <a:r>
                  <a:rPr lang="en-GB"/>
                  <a:t>Room</a:t>
                </a:r>
              </a:p>
            </c:rich>
          </c:tx>
          <c:overlay val="0"/>
        </c:title>
        <c:numFmt formatCode="General" sourceLinked="1"/>
        <c:majorTickMark val="out"/>
        <c:minorTickMark val="none"/>
        <c:tickLblPos val="nextTo"/>
        <c:crossAx val="516849935"/>
        <c:crosses val="autoZero"/>
        <c:auto val="1"/>
        <c:lblAlgn val="ctr"/>
        <c:lblOffset val="100"/>
        <c:noMultiLvlLbl val="0"/>
      </c:catAx>
      <c:valAx>
        <c:axId val="516849935"/>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516862415"/>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 4!PivotTable15</c:name>
    <c:fmtId val="0"/>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777777777778286E-3"/>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5.2777777777777778E-2"/>
              <c:y val="-0.14814814814814817"/>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 4'!$D$3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2-3D83-4E26-AB2E-C31189ECF3D6}"/>
              </c:ext>
            </c:extLst>
          </c:dPt>
          <c:dPt>
            <c:idx val="1"/>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3-3D83-4E26-AB2E-C31189ECF3D6}"/>
              </c:ext>
            </c:extLst>
          </c:dPt>
          <c:dLbls>
            <c:dLbl>
              <c:idx val="0"/>
              <c:layout>
                <c:manualLayout>
                  <c:x val="-2.7777777777778286E-3"/>
                  <c:y val="-0.203703703703703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D83-4E26-AB2E-C31189ECF3D6}"/>
                </c:ext>
              </c:extLst>
            </c:dLbl>
            <c:dLbl>
              <c:idx val="1"/>
              <c:layout>
                <c:manualLayout>
                  <c:x val="5.2777777777777778E-2"/>
                  <c:y val="-0.148148148148148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D83-4E26-AB2E-C31189ECF3D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 4'!$C$4:$C$6</c:f>
              <c:strCache>
                <c:ptCount val="2"/>
                <c:pt idx="0">
                  <c:v>0</c:v>
                </c:pt>
                <c:pt idx="1">
                  <c:v>1</c:v>
                </c:pt>
              </c:strCache>
            </c:strRef>
          </c:cat>
          <c:val>
            <c:numRef>
              <c:f>'Q 4'!$D$4:$D$6</c:f>
              <c:numCache>
                <c:formatCode>General</c:formatCode>
                <c:ptCount val="2"/>
                <c:pt idx="0">
                  <c:v>22.093842887473482</c:v>
                </c:pt>
                <c:pt idx="1">
                  <c:v>28.44</c:v>
                </c:pt>
              </c:numCache>
            </c:numRef>
          </c:val>
          <c:extLst>
            <c:ext xmlns:c16="http://schemas.microsoft.com/office/drawing/2014/chart" uri="{C3380CC4-5D6E-409C-BE32-E72D297353CC}">
              <c16:uniqueId val="{00000000-3D83-4E26-AB2E-C31189ECF3D6}"/>
            </c:ext>
          </c:extLst>
        </c:ser>
        <c:dLbls>
          <c:showLegendKey val="0"/>
          <c:showVal val="1"/>
          <c:showCatName val="0"/>
          <c:showSerName val="0"/>
          <c:showPercent val="0"/>
          <c:showBubbleSize val="0"/>
        </c:dLbls>
        <c:gapWidth val="65"/>
        <c:shape val="box"/>
        <c:axId val="1734008095"/>
        <c:axId val="1734010175"/>
        <c:axId val="0"/>
      </c:bar3DChart>
      <c:catAx>
        <c:axId val="17340080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800" b="0" i="0" u="none" strike="noStrike" kern="1200" cap="all" baseline="0">
                <a:solidFill>
                  <a:schemeClr val="dk1">
                    <a:lumMod val="75000"/>
                    <a:lumOff val="25000"/>
                  </a:schemeClr>
                </a:solidFill>
                <a:latin typeface="+mn-lt"/>
                <a:ea typeface="+mn-ea"/>
                <a:cs typeface="+mn-cs"/>
              </a:defRPr>
            </a:pPr>
            <a:endParaRPr lang="en-US"/>
          </a:p>
        </c:txPr>
        <c:crossAx val="1734010175"/>
        <c:crosses val="autoZero"/>
        <c:auto val="1"/>
        <c:lblAlgn val="ctr"/>
        <c:lblOffset val="100"/>
        <c:noMultiLvlLbl val="0"/>
      </c:catAx>
      <c:valAx>
        <c:axId val="173401017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rgbClr val="002060"/>
                </a:solidFill>
                <a:latin typeface="+mn-lt"/>
                <a:ea typeface="+mn-ea"/>
                <a:cs typeface="+mn-cs"/>
              </a:defRPr>
            </a:pPr>
            <a:endParaRPr lang="en-US"/>
          </a:p>
        </c:txPr>
        <c:crossAx val="17340080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 5!PivotTable14</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the average of Nox</a:t>
            </a:r>
            <a:r>
              <a:rPr lang="en-US" baseline="0"/>
              <a:t> for different values of indus</a:t>
            </a:r>
            <a:endParaRPr lang="en-US"/>
          </a:p>
        </c:rich>
      </c:tx>
      <c:layout>
        <c:manualLayout>
          <c:xMode val="edge"/>
          <c:yMode val="edge"/>
          <c:x val="0.29837125790123747"/>
          <c:y val="7.6954789061426415E-2"/>
        </c:manualLayout>
      </c:layout>
      <c:overlay val="0"/>
      <c:spPr>
        <a:solidFill>
          <a:schemeClr val="accent2"/>
        </a:solid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 5'!$E$4</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0"/>
            <c:dispEq val="0"/>
          </c:trendline>
          <c:cat>
            <c:strRef>
              <c:f>'Q 5'!$D$5:$D$81</c:f>
              <c:strCache>
                <c:ptCount val="76"/>
                <c:pt idx="0">
                  <c:v>19.58</c:v>
                </c:pt>
                <c:pt idx="1">
                  <c:v>18.1</c:v>
                </c:pt>
                <c:pt idx="2">
                  <c:v>3.97</c:v>
                </c:pt>
                <c:pt idx="3">
                  <c:v>21.89</c:v>
                </c:pt>
                <c:pt idx="4">
                  <c:v>27.74</c:v>
                </c:pt>
                <c:pt idx="5">
                  <c:v>9.69</c:v>
                </c:pt>
                <c:pt idx="6">
                  <c:v>25.65</c:v>
                </c:pt>
                <c:pt idx="7">
                  <c:v>11.93</c:v>
                </c:pt>
                <c:pt idx="8">
                  <c:v>13.89</c:v>
                </c:pt>
                <c:pt idx="9">
                  <c:v>10.01</c:v>
                </c:pt>
                <c:pt idx="10">
                  <c:v>9.9</c:v>
                </c:pt>
                <c:pt idx="11">
                  <c:v>8.14</c:v>
                </c:pt>
                <c:pt idx="12">
                  <c:v>2.31</c:v>
                </c:pt>
                <c:pt idx="13">
                  <c:v>7.87</c:v>
                </c:pt>
                <c:pt idx="14">
                  <c:v>8.56</c:v>
                </c:pt>
                <c:pt idx="15">
                  <c:v>1.89</c:v>
                </c:pt>
                <c:pt idx="16">
                  <c:v>5.19</c:v>
                </c:pt>
                <c:pt idx="17">
                  <c:v>4.05</c:v>
                </c:pt>
                <c:pt idx="18">
                  <c:v>6.2</c:v>
                </c:pt>
                <c:pt idx="19">
                  <c:v>5.96</c:v>
                </c:pt>
                <c:pt idx="20">
                  <c:v>7.38</c:v>
                </c:pt>
                <c:pt idx="21">
                  <c:v>3.41</c:v>
                </c:pt>
                <c:pt idx="22">
                  <c:v>10.59</c:v>
                </c:pt>
                <c:pt idx="23">
                  <c:v>2.46</c:v>
                </c:pt>
                <c:pt idx="24">
                  <c:v>3.78</c:v>
                </c:pt>
                <c:pt idx="25">
                  <c:v>7.07</c:v>
                </c:pt>
                <c:pt idx="26">
                  <c:v>2.18</c:v>
                </c:pt>
                <c:pt idx="27">
                  <c:v>6.96</c:v>
                </c:pt>
                <c:pt idx="28">
                  <c:v>15.04</c:v>
                </c:pt>
                <c:pt idx="29">
                  <c:v>3.24</c:v>
                </c:pt>
                <c:pt idx="30">
                  <c:v>5.13</c:v>
                </c:pt>
                <c:pt idx="31">
                  <c:v>4.49</c:v>
                </c:pt>
                <c:pt idx="32">
                  <c:v>6.91</c:v>
                </c:pt>
                <c:pt idx="33">
                  <c:v>6.41</c:v>
                </c:pt>
                <c:pt idx="34">
                  <c:v>2.89</c:v>
                </c:pt>
                <c:pt idx="35">
                  <c:v>3.33</c:v>
                </c:pt>
                <c:pt idx="36">
                  <c:v>4.39</c:v>
                </c:pt>
                <c:pt idx="37">
                  <c:v>5.64</c:v>
                </c:pt>
                <c:pt idx="38">
                  <c:v>6.06</c:v>
                </c:pt>
                <c:pt idx="39">
                  <c:v>12.83</c:v>
                </c:pt>
                <c:pt idx="40">
                  <c:v>3.44</c:v>
                </c:pt>
                <c:pt idx="41">
                  <c:v>13.92</c:v>
                </c:pt>
                <c:pt idx="42">
                  <c:v>2.01</c:v>
                </c:pt>
                <c:pt idx="43">
                  <c:v>6.09</c:v>
                </c:pt>
                <c:pt idx="44">
                  <c:v>5.86</c:v>
                </c:pt>
                <c:pt idx="45">
                  <c:v>1.25</c:v>
                </c:pt>
                <c:pt idx="46">
                  <c:v>4.15</c:v>
                </c:pt>
                <c:pt idx="47">
                  <c:v>4.93</c:v>
                </c:pt>
                <c:pt idx="48">
                  <c:v>2.95</c:v>
                </c:pt>
                <c:pt idx="49">
                  <c:v>4.86</c:v>
                </c:pt>
                <c:pt idx="50">
                  <c:v>0.46</c:v>
                </c:pt>
                <c:pt idx="51">
                  <c:v>2.68</c:v>
                </c:pt>
                <c:pt idx="52">
                  <c:v>1.38</c:v>
                </c:pt>
                <c:pt idx="53">
                  <c:v>2.03</c:v>
                </c:pt>
                <c:pt idx="54">
                  <c:v>1.52</c:v>
                </c:pt>
                <c:pt idx="55">
                  <c:v>10.81</c:v>
                </c:pt>
                <c:pt idx="56">
                  <c:v>1.91</c:v>
                </c:pt>
                <c:pt idx="57">
                  <c:v>1.69</c:v>
                </c:pt>
                <c:pt idx="58">
                  <c:v>4.95</c:v>
                </c:pt>
                <c:pt idx="59">
                  <c:v>1.32</c:v>
                </c:pt>
                <c:pt idx="60">
                  <c:v>4</c:v>
                </c:pt>
                <c:pt idx="61">
                  <c:v>0.74</c:v>
                </c:pt>
                <c:pt idx="62">
                  <c:v>2.02</c:v>
                </c:pt>
                <c:pt idx="63">
                  <c:v>6.07</c:v>
                </c:pt>
                <c:pt idx="64">
                  <c:v>5.32</c:v>
                </c:pt>
                <c:pt idx="65">
                  <c:v>1.22</c:v>
                </c:pt>
                <c:pt idx="66">
                  <c:v>1.47</c:v>
                </c:pt>
                <c:pt idx="67">
                  <c:v>2.93</c:v>
                </c:pt>
                <c:pt idx="68">
                  <c:v>1.21</c:v>
                </c:pt>
                <c:pt idx="69">
                  <c:v>2.24</c:v>
                </c:pt>
                <c:pt idx="70">
                  <c:v>2.97</c:v>
                </c:pt>
                <c:pt idx="71">
                  <c:v>3.37</c:v>
                </c:pt>
                <c:pt idx="72">
                  <c:v>3.75</c:v>
                </c:pt>
                <c:pt idx="73">
                  <c:v>3.64</c:v>
                </c:pt>
                <c:pt idx="74">
                  <c:v>2.25</c:v>
                </c:pt>
                <c:pt idx="75">
                  <c:v>1.76</c:v>
                </c:pt>
              </c:strCache>
            </c:strRef>
          </c:cat>
          <c:val>
            <c:numRef>
              <c:f>'Q 5'!$E$5:$E$81</c:f>
              <c:numCache>
                <c:formatCode>General</c:formatCode>
                <c:ptCount val="76"/>
                <c:pt idx="0">
                  <c:v>0.74686666666666701</c:v>
                </c:pt>
                <c:pt idx="1">
                  <c:v>0.67241666666666644</c:v>
                </c:pt>
                <c:pt idx="2">
                  <c:v>0.63500000000000012</c:v>
                </c:pt>
                <c:pt idx="3">
                  <c:v>0.624</c:v>
                </c:pt>
                <c:pt idx="4">
                  <c:v>0.60899999999999999</c:v>
                </c:pt>
                <c:pt idx="5">
                  <c:v>0.58499999999999996</c:v>
                </c:pt>
                <c:pt idx="6">
                  <c:v>0.58100000000000007</c:v>
                </c:pt>
                <c:pt idx="7">
                  <c:v>0.57299999999999995</c:v>
                </c:pt>
                <c:pt idx="8">
                  <c:v>0.55000000000000004</c:v>
                </c:pt>
                <c:pt idx="9">
                  <c:v>0.54700000000000004</c:v>
                </c:pt>
                <c:pt idx="10">
                  <c:v>0.54400000000000015</c:v>
                </c:pt>
                <c:pt idx="11">
                  <c:v>0.53800000000000014</c:v>
                </c:pt>
                <c:pt idx="12">
                  <c:v>0.53800000000000003</c:v>
                </c:pt>
                <c:pt idx="13">
                  <c:v>0.52400000000000002</c:v>
                </c:pt>
                <c:pt idx="14">
                  <c:v>0.51999999999999991</c:v>
                </c:pt>
                <c:pt idx="15">
                  <c:v>0.51800000000000002</c:v>
                </c:pt>
                <c:pt idx="16">
                  <c:v>0.51500000000000001</c:v>
                </c:pt>
                <c:pt idx="17">
                  <c:v>0.5099999999999999</c:v>
                </c:pt>
                <c:pt idx="18">
                  <c:v>0.50566666666666649</c:v>
                </c:pt>
                <c:pt idx="19">
                  <c:v>0.499</c:v>
                </c:pt>
                <c:pt idx="20">
                  <c:v>0.49299999999999994</c:v>
                </c:pt>
                <c:pt idx="21">
                  <c:v>0.48899999999999999</c:v>
                </c:pt>
                <c:pt idx="22">
                  <c:v>0.48899999999999993</c:v>
                </c:pt>
                <c:pt idx="23">
                  <c:v>0.48799999999999999</c:v>
                </c:pt>
                <c:pt idx="24">
                  <c:v>0.48399999999999999</c:v>
                </c:pt>
                <c:pt idx="25">
                  <c:v>0.46899999999999997</c:v>
                </c:pt>
                <c:pt idx="26">
                  <c:v>0.46600000000000003</c:v>
                </c:pt>
                <c:pt idx="27">
                  <c:v>0.46400000000000008</c:v>
                </c:pt>
                <c:pt idx="28">
                  <c:v>0.46400000000000002</c:v>
                </c:pt>
                <c:pt idx="29">
                  <c:v>0.46</c:v>
                </c:pt>
                <c:pt idx="30">
                  <c:v>0.45300000000000001</c:v>
                </c:pt>
                <c:pt idx="31">
                  <c:v>0.44900000000000001</c:v>
                </c:pt>
                <c:pt idx="32">
                  <c:v>0.44800000000000001</c:v>
                </c:pt>
                <c:pt idx="33">
                  <c:v>0.44699999999999995</c:v>
                </c:pt>
                <c:pt idx="34">
                  <c:v>0.44500000000000001</c:v>
                </c:pt>
                <c:pt idx="35">
                  <c:v>0.44290000000000002</c:v>
                </c:pt>
                <c:pt idx="36">
                  <c:v>0.442</c:v>
                </c:pt>
                <c:pt idx="37">
                  <c:v>0.439</c:v>
                </c:pt>
                <c:pt idx="38">
                  <c:v>0.43790000000000001</c:v>
                </c:pt>
                <c:pt idx="39">
                  <c:v>0.437</c:v>
                </c:pt>
                <c:pt idx="40">
                  <c:v>0.437</c:v>
                </c:pt>
                <c:pt idx="41">
                  <c:v>0.437</c:v>
                </c:pt>
                <c:pt idx="42">
                  <c:v>0.435</c:v>
                </c:pt>
                <c:pt idx="43">
                  <c:v>0.433</c:v>
                </c:pt>
                <c:pt idx="44">
                  <c:v>0.43099999999999994</c:v>
                </c:pt>
                <c:pt idx="45">
                  <c:v>0.42899999999999999</c:v>
                </c:pt>
                <c:pt idx="46">
                  <c:v>0.42899999999999999</c:v>
                </c:pt>
                <c:pt idx="47">
                  <c:v>0.42799999999999999</c:v>
                </c:pt>
                <c:pt idx="48">
                  <c:v>0.42799999999999999</c:v>
                </c:pt>
                <c:pt idx="49">
                  <c:v>0.42599999999999999</c:v>
                </c:pt>
                <c:pt idx="50">
                  <c:v>0.42199999999999999</c:v>
                </c:pt>
                <c:pt idx="51">
                  <c:v>0.41610000000000003</c:v>
                </c:pt>
                <c:pt idx="52">
                  <c:v>0.41610000000000003</c:v>
                </c:pt>
                <c:pt idx="53">
                  <c:v>0.41499999999999998</c:v>
                </c:pt>
                <c:pt idx="54">
                  <c:v>0.41350000000000003</c:v>
                </c:pt>
                <c:pt idx="55">
                  <c:v>0.41299999999999998</c:v>
                </c:pt>
                <c:pt idx="56">
                  <c:v>0.41299999999999998</c:v>
                </c:pt>
                <c:pt idx="57">
                  <c:v>0.41099999999999998</c:v>
                </c:pt>
                <c:pt idx="58">
                  <c:v>0.41099999999999998</c:v>
                </c:pt>
                <c:pt idx="59">
                  <c:v>0.41099999999999998</c:v>
                </c:pt>
                <c:pt idx="60">
                  <c:v>0.41</c:v>
                </c:pt>
                <c:pt idx="61">
                  <c:v>0.41</c:v>
                </c:pt>
                <c:pt idx="62">
                  <c:v>0.41</c:v>
                </c:pt>
                <c:pt idx="63">
                  <c:v>0.40899999999999997</c:v>
                </c:pt>
                <c:pt idx="64">
                  <c:v>0.40500000000000003</c:v>
                </c:pt>
                <c:pt idx="65">
                  <c:v>0.40300000000000002</c:v>
                </c:pt>
                <c:pt idx="66">
                  <c:v>0.40300000000000002</c:v>
                </c:pt>
                <c:pt idx="67">
                  <c:v>0.40100000000000002</c:v>
                </c:pt>
                <c:pt idx="68">
                  <c:v>0.40100000000000002</c:v>
                </c:pt>
                <c:pt idx="69">
                  <c:v>0.40000000000000008</c:v>
                </c:pt>
                <c:pt idx="70">
                  <c:v>0.4</c:v>
                </c:pt>
                <c:pt idx="71">
                  <c:v>0.39800000000000002</c:v>
                </c:pt>
                <c:pt idx="72">
                  <c:v>0.39400000000000002</c:v>
                </c:pt>
                <c:pt idx="73">
                  <c:v>0.39200000000000002</c:v>
                </c:pt>
                <c:pt idx="74">
                  <c:v>0.38900000000000001</c:v>
                </c:pt>
                <c:pt idx="75">
                  <c:v>0.38500000000000001</c:v>
                </c:pt>
              </c:numCache>
            </c:numRef>
          </c:val>
          <c:smooth val="0"/>
          <c:extLst>
            <c:ext xmlns:c16="http://schemas.microsoft.com/office/drawing/2014/chart" uri="{C3380CC4-5D6E-409C-BE32-E72D297353CC}">
              <c16:uniqueId val="{00000000-76EF-4A11-AEFE-087604BA9EB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38957743"/>
        <c:axId val="1838959823"/>
      </c:lineChart>
      <c:catAx>
        <c:axId val="183895774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200" b="0" i="0" u="none" strike="noStrike" kern="1200" spc="100" baseline="0">
                <a:solidFill>
                  <a:schemeClr val="tx1"/>
                </a:solidFill>
                <a:latin typeface="+mn-lt"/>
                <a:ea typeface="+mn-ea"/>
                <a:cs typeface="+mn-cs"/>
              </a:defRPr>
            </a:pPr>
            <a:endParaRPr lang="en-US"/>
          </a:p>
        </c:txPr>
        <c:crossAx val="1838959823"/>
        <c:crosses val="autoZero"/>
        <c:auto val="1"/>
        <c:lblAlgn val="ctr"/>
        <c:lblOffset val="100"/>
        <c:noMultiLvlLbl val="0"/>
      </c:catAx>
      <c:valAx>
        <c:axId val="1838959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83895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 6!PivotTable13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baseline="0"/>
              <a:t>BEFORE 1940 AGE AVERAGE</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0.2905304024496938"/>
          <c:w val="0.82248140857392826"/>
          <c:h val="0.5151279527559055"/>
        </c:manualLayout>
      </c:layout>
      <c:barChart>
        <c:barDir val="col"/>
        <c:grouping val="clustered"/>
        <c:varyColors val="0"/>
        <c:ser>
          <c:idx val="0"/>
          <c:order val="0"/>
          <c:tx>
            <c:strRef>
              <c:f>'Q 6'!$B$3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 6'!$A$4:$A$5</c:f>
              <c:strCache>
                <c:ptCount val="1"/>
                <c:pt idx="0">
                  <c:v>1</c:v>
                </c:pt>
              </c:strCache>
            </c:strRef>
          </c:cat>
          <c:val>
            <c:numRef>
              <c:f>'Q 6'!$B$4:$B$5</c:f>
              <c:numCache>
                <c:formatCode>0.0</c:formatCode>
                <c:ptCount val="1"/>
                <c:pt idx="0">
                  <c:v>0.36561264822134387</c:v>
                </c:pt>
              </c:numCache>
            </c:numRef>
          </c:val>
          <c:extLst>
            <c:ext xmlns:c16="http://schemas.microsoft.com/office/drawing/2014/chart" uri="{C3380CC4-5D6E-409C-BE32-E72D297353CC}">
              <c16:uniqueId val="{00000000-13DF-45B6-A7D8-F7BB1D0D557A}"/>
            </c:ext>
          </c:extLst>
        </c:ser>
        <c:dLbls>
          <c:dLblPos val="inEnd"/>
          <c:showLegendKey val="0"/>
          <c:showVal val="1"/>
          <c:showCatName val="0"/>
          <c:showSerName val="0"/>
          <c:showPercent val="0"/>
          <c:showBubbleSize val="0"/>
        </c:dLbls>
        <c:gapWidth val="65"/>
        <c:axId val="247062304"/>
        <c:axId val="247037344"/>
      </c:barChart>
      <c:catAx>
        <c:axId val="247062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0" i="0" u="none" strike="noStrike" kern="1200" cap="all" baseline="0">
                <a:solidFill>
                  <a:schemeClr val="tx1"/>
                </a:solidFill>
                <a:latin typeface="+mn-lt"/>
                <a:ea typeface="+mn-ea"/>
                <a:cs typeface="+mn-cs"/>
              </a:defRPr>
            </a:pPr>
            <a:endParaRPr lang="en-US"/>
          </a:p>
        </c:txPr>
        <c:crossAx val="247037344"/>
        <c:crosses val="autoZero"/>
        <c:auto val="1"/>
        <c:lblAlgn val="ctr"/>
        <c:lblOffset val="100"/>
        <c:noMultiLvlLbl val="0"/>
      </c:catAx>
      <c:valAx>
        <c:axId val="2470373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1"/>
        <c:majorTickMark val="none"/>
        <c:minorTickMark val="none"/>
        <c:tickLblPos val="nextTo"/>
        <c:crossAx val="2470623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200"/>
              <a:t>HISTOGRAM ROOM PER DEWELING</a:t>
            </a:r>
          </a:p>
        </c:rich>
      </c:tx>
      <c:overlay val="0"/>
      <c:spPr>
        <a:solidFill>
          <a:schemeClr val="accent2"/>
        </a:solidFill>
      </c:spPr>
    </c:title>
    <c:autoTitleDeleted val="0"/>
    <c:plotArea>
      <c:layout>
        <c:manualLayout>
          <c:layoutTarget val="inner"/>
          <c:xMode val="edge"/>
          <c:yMode val="edge"/>
          <c:x val="0.14478788685853594"/>
          <c:y val="0.1681652959178338"/>
          <c:w val="0.69903006816309432"/>
          <c:h val="0.63532866238145735"/>
        </c:manualLayout>
      </c:layout>
      <c:barChart>
        <c:barDir val="col"/>
        <c:grouping val="clustered"/>
        <c:varyColors val="0"/>
        <c:ser>
          <c:idx val="0"/>
          <c:order val="0"/>
          <c:tx>
            <c:v>Frequency</c:v>
          </c:tx>
          <c:invertIfNegative val="0"/>
          <c:cat>
            <c:strRef>
              <c:f>'Q 3'!$I$6:$I$10</c:f>
              <c:strCache>
                <c:ptCount val="5"/>
                <c:pt idx="0">
                  <c:v>4</c:v>
                </c:pt>
                <c:pt idx="1">
                  <c:v>6</c:v>
                </c:pt>
                <c:pt idx="2">
                  <c:v>8</c:v>
                </c:pt>
                <c:pt idx="3">
                  <c:v>10</c:v>
                </c:pt>
                <c:pt idx="4">
                  <c:v>More</c:v>
                </c:pt>
              </c:strCache>
            </c:strRef>
          </c:cat>
          <c:val>
            <c:numRef>
              <c:f>'Q 3'!$J$6:$J$10</c:f>
              <c:numCache>
                <c:formatCode>General</c:formatCode>
                <c:ptCount val="5"/>
                <c:pt idx="0">
                  <c:v>2</c:v>
                </c:pt>
                <c:pt idx="1">
                  <c:v>171</c:v>
                </c:pt>
                <c:pt idx="2">
                  <c:v>320</c:v>
                </c:pt>
                <c:pt idx="3">
                  <c:v>13</c:v>
                </c:pt>
                <c:pt idx="4">
                  <c:v>0</c:v>
                </c:pt>
              </c:numCache>
            </c:numRef>
          </c:val>
          <c:extLst>
            <c:ext xmlns:c16="http://schemas.microsoft.com/office/drawing/2014/chart" uri="{C3380CC4-5D6E-409C-BE32-E72D297353CC}">
              <c16:uniqueId val="{00000000-968C-4DED-B047-C1FA4237B997}"/>
            </c:ext>
          </c:extLst>
        </c:ser>
        <c:dLbls>
          <c:showLegendKey val="0"/>
          <c:showVal val="0"/>
          <c:showCatName val="0"/>
          <c:showSerName val="0"/>
          <c:showPercent val="0"/>
          <c:showBubbleSize val="0"/>
        </c:dLbls>
        <c:gapWidth val="150"/>
        <c:axId val="516862415"/>
        <c:axId val="516849935"/>
      </c:barChart>
      <c:catAx>
        <c:axId val="516862415"/>
        <c:scaling>
          <c:orientation val="minMax"/>
        </c:scaling>
        <c:delete val="0"/>
        <c:axPos val="b"/>
        <c:title>
          <c:tx>
            <c:rich>
              <a:bodyPr/>
              <a:lstStyle/>
              <a:p>
                <a:pPr>
                  <a:defRPr sz="1400"/>
                </a:pPr>
                <a:r>
                  <a:rPr lang="en-GB" sz="1400"/>
                  <a:t>Room</a:t>
                </a:r>
              </a:p>
            </c:rich>
          </c:tx>
          <c:overlay val="0"/>
        </c:title>
        <c:numFmt formatCode="General" sourceLinked="1"/>
        <c:majorTickMark val="out"/>
        <c:minorTickMark val="none"/>
        <c:tickLblPos val="nextTo"/>
        <c:crossAx val="516849935"/>
        <c:crosses val="autoZero"/>
        <c:auto val="1"/>
        <c:lblAlgn val="ctr"/>
        <c:lblOffset val="100"/>
        <c:noMultiLvlLbl val="0"/>
      </c:catAx>
      <c:valAx>
        <c:axId val="516849935"/>
        <c:scaling>
          <c:orientation val="minMax"/>
        </c:scaling>
        <c:delete val="0"/>
        <c:axPos val="l"/>
        <c:title>
          <c:tx>
            <c:rich>
              <a:bodyPr/>
              <a:lstStyle/>
              <a:p>
                <a:pPr>
                  <a:defRPr sz="1600"/>
                </a:pPr>
                <a:r>
                  <a:rPr lang="en-GB" sz="1600"/>
                  <a:t>Frequency</a:t>
                </a:r>
              </a:p>
            </c:rich>
          </c:tx>
          <c:overlay val="0"/>
        </c:title>
        <c:numFmt formatCode="General" sourceLinked="1"/>
        <c:majorTickMark val="out"/>
        <c:minorTickMark val="none"/>
        <c:tickLblPos val="nextTo"/>
        <c:crossAx val="516862415"/>
        <c:crosses val="autoZero"/>
        <c:crossBetween val="between"/>
      </c:valAx>
    </c:plotArea>
    <c:legend>
      <c:legendPos val="r"/>
      <c:layout>
        <c:manualLayout>
          <c:xMode val="edge"/>
          <c:yMode val="edge"/>
          <c:x val="0.7134832378270296"/>
          <c:y val="0.20552241449454761"/>
          <c:w val="0.25526531152591736"/>
          <c:h val="0.10261838713258251"/>
        </c:manualLayout>
      </c:layout>
      <c:overlay val="0"/>
      <c:txPr>
        <a:bodyPr/>
        <a:lstStyle/>
        <a:p>
          <a:pPr>
            <a:defRPr sz="160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 7!PivotTable2</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aVERAGE DISATANCE FOR RAD VALVES</a:t>
            </a:r>
          </a:p>
        </c:rich>
      </c:tx>
      <c:layout>
        <c:manualLayout>
          <c:xMode val="edge"/>
          <c:yMode val="edge"/>
          <c:x val="0.35949547633670353"/>
          <c:y val="1.8767632630303092E-3"/>
        </c:manualLayout>
      </c:layout>
      <c:overlay val="0"/>
      <c:spPr>
        <a:solidFill>
          <a:schemeClr val="accent2"/>
        </a:solid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6.6666666666666666E-2"/>
              <c:y val="-0.12500000000000006"/>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1"/>
              <c:y val="-0.11111111111111113"/>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2.777777777777803E-3"/>
              <c:y val="-0.31018518518518517"/>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5521924718665113E-3"/>
              <c:y val="-0.11678830326826396"/>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3.1043849437330799E-3"/>
              <c:y val="-8.1751812287784803E-2"/>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6.2087698874660454E-3"/>
              <c:y val="-0.19854011555604875"/>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
              <c:y val="-0.1245741901528149"/>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4.6565774155995342E-3"/>
              <c:y val="-0.11678830326826399"/>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2.0178502134264649E-2"/>
              <c:y val="-0.13236007703736588"/>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 7'!$D$4</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0"/>
            <c:invertIfNegative val="0"/>
            <c:bubble3D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3-EADA-4DAF-B72A-0762BCB0F8B2}"/>
              </c:ext>
            </c:extLst>
          </c:dPt>
          <c:dPt>
            <c:idx val="1"/>
            <c:invertIfNegative val="0"/>
            <c:bubble3D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4-EADA-4DAF-B72A-0762BCB0F8B2}"/>
              </c:ext>
            </c:extLst>
          </c:dPt>
          <c:dPt>
            <c:idx val="2"/>
            <c:invertIfNegative val="0"/>
            <c:bubble3D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2-EADA-4DAF-B72A-0762BCB0F8B2}"/>
              </c:ext>
            </c:extLst>
          </c:dPt>
          <c:dPt>
            <c:idx val="3"/>
            <c:invertIfNegative val="0"/>
            <c:bubble3D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6-EADA-4DAF-B72A-0762BCB0F8B2}"/>
              </c:ext>
            </c:extLst>
          </c:dPt>
          <c:dPt>
            <c:idx val="4"/>
            <c:invertIfNegative val="0"/>
            <c:bubble3D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5-EADA-4DAF-B72A-0762BCB0F8B2}"/>
              </c:ext>
            </c:extLst>
          </c:dPt>
          <c:dPt>
            <c:idx val="5"/>
            <c:invertIfNegative val="0"/>
            <c:bubble3D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7-EADA-4DAF-B72A-0762BCB0F8B2}"/>
              </c:ext>
            </c:extLst>
          </c:dPt>
          <c:dPt>
            <c:idx val="6"/>
            <c:invertIfNegative val="0"/>
            <c:bubble3D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8-EADA-4DAF-B72A-0762BCB0F8B2}"/>
              </c:ext>
            </c:extLst>
          </c:dPt>
          <c:dPt>
            <c:idx val="7"/>
            <c:invertIfNegative val="0"/>
            <c:bubble3D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9-EADA-4DAF-B72A-0762BCB0F8B2}"/>
              </c:ext>
            </c:extLst>
          </c:dPt>
          <c:dPt>
            <c:idx val="8"/>
            <c:invertIfNegative val="0"/>
            <c:bubble3D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A-EADA-4DAF-B72A-0762BCB0F8B2}"/>
              </c:ext>
            </c:extLst>
          </c:dPt>
          <c:dLbls>
            <c:dLbl>
              <c:idx val="0"/>
              <c:layout>
                <c:manualLayout>
                  <c:x val="-0.1"/>
                  <c:y val="-0.111111111111111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ADA-4DAF-B72A-0762BCB0F8B2}"/>
                </c:ext>
              </c:extLst>
            </c:dLbl>
            <c:dLbl>
              <c:idx val="1"/>
              <c:layout>
                <c:manualLayout>
                  <c:x val="-2.777777777777803E-3"/>
                  <c:y val="-0.310185185185185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ADA-4DAF-B72A-0762BCB0F8B2}"/>
                </c:ext>
              </c:extLst>
            </c:dLbl>
            <c:dLbl>
              <c:idx val="2"/>
              <c:layout>
                <c:manualLayout>
                  <c:x val="6.6666666666666666E-2"/>
                  <c:y val="-0.125000000000000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ADA-4DAF-B72A-0762BCB0F8B2}"/>
                </c:ext>
              </c:extLst>
            </c:dLbl>
            <c:dLbl>
              <c:idx val="3"/>
              <c:layout>
                <c:manualLayout>
                  <c:x val="-3.1043849437330799E-3"/>
                  <c:y val="-8.17518122877848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ADA-4DAF-B72A-0762BCB0F8B2}"/>
                </c:ext>
              </c:extLst>
            </c:dLbl>
            <c:dLbl>
              <c:idx val="4"/>
              <c:layout>
                <c:manualLayout>
                  <c:x val="1.5521924718665113E-3"/>
                  <c:y val="-0.116788303268263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ADA-4DAF-B72A-0762BCB0F8B2}"/>
                </c:ext>
              </c:extLst>
            </c:dLbl>
            <c:dLbl>
              <c:idx val="5"/>
              <c:layout>
                <c:manualLayout>
                  <c:x val="-6.2087698874660454E-3"/>
                  <c:y val="-0.198540115556048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ADA-4DAF-B72A-0762BCB0F8B2}"/>
                </c:ext>
              </c:extLst>
            </c:dLbl>
            <c:dLbl>
              <c:idx val="6"/>
              <c:layout>
                <c:manualLayout>
                  <c:x val="0"/>
                  <c:y val="-0.12457419015281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ADA-4DAF-B72A-0762BCB0F8B2}"/>
                </c:ext>
              </c:extLst>
            </c:dLbl>
            <c:dLbl>
              <c:idx val="7"/>
              <c:layout>
                <c:manualLayout>
                  <c:x val="4.6565774155995342E-3"/>
                  <c:y val="-0.116788303268263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ADA-4DAF-B72A-0762BCB0F8B2}"/>
                </c:ext>
              </c:extLst>
            </c:dLbl>
            <c:dLbl>
              <c:idx val="8"/>
              <c:layout>
                <c:manualLayout>
                  <c:x val="2.0178502134264649E-2"/>
                  <c:y val="-0.132360077037365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ADA-4DAF-B72A-0762BCB0F8B2}"/>
                </c:ext>
              </c:extLst>
            </c:dLbl>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 7'!$C$5:$C$14</c:f>
              <c:strCache>
                <c:ptCount val="9"/>
                <c:pt idx="0">
                  <c:v>1</c:v>
                </c:pt>
                <c:pt idx="1">
                  <c:v>2</c:v>
                </c:pt>
                <c:pt idx="2">
                  <c:v>3</c:v>
                </c:pt>
                <c:pt idx="3">
                  <c:v>4</c:v>
                </c:pt>
                <c:pt idx="4">
                  <c:v>5</c:v>
                </c:pt>
                <c:pt idx="5">
                  <c:v>6</c:v>
                </c:pt>
                <c:pt idx="6">
                  <c:v>7</c:v>
                </c:pt>
                <c:pt idx="7">
                  <c:v>8</c:v>
                </c:pt>
                <c:pt idx="8">
                  <c:v>24</c:v>
                </c:pt>
              </c:strCache>
            </c:strRef>
          </c:cat>
          <c:val>
            <c:numRef>
              <c:f>'Q 7'!$D$5:$D$14</c:f>
              <c:numCache>
                <c:formatCode>General</c:formatCode>
                <c:ptCount val="9"/>
                <c:pt idx="0">
                  <c:v>6.0278249999999991</c:v>
                </c:pt>
                <c:pt idx="1">
                  <c:v>4.0970083333333323</c:v>
                </c:pt>
                <c:pt idx="2">
                  <c:v>5.1464921052631567</c:v>
                </c:pt>
                <c:pt idx="3">
                  <c:v>4.4329999999999998</c:v>
                </c:pt>
                <c:pt idx="4">
                  <c:v>3.6973286956521743</c:v>
                </c:pt>
                <c:pt idx="5">
                  <c:v>4.024915384615384</c:v>
                </c:pt>
                <c:pt idx="6">
                  <c:v>6.4958588235294119</c:v>
                </c:pt>
                <c:pt idx="7">
                  <c:v>4.4106041666666664</c:v>
                </c:pt>
                <c:pt idx="8">
                  <c:v>2.0612537878787878</c:v>
                </c:pt>
              </c:numCache>
            </c:numRef>
          </c:val>
          <c:extLst>
            <c:ext xmlns:c16="http://schemas.microsoft.com/office/drawing/2014/chart" uri="{C3380CC4-5D6E-409C-BE32-E72D297353CC}">
              <c16:uniqueId val="{00000000-EADA-4DAF-B72A-0762BCB0F8B2}"/>
            </c:ext>
          </c:extLst>
        </c:ser>
        <c:dLbls>
          <c:showLegendKey val="0"/>
          <c:showVal val="1"/>
          <c:showCatName val="0"/>
          <c:showSerName val="0"/>
          <c:showPercent val="0"/>
          <c:showBubbleSize val="0"/>
        </c:dLbls>
        <c:gapWidth val="84"/>
        <c:gapDepth val="53"/>
        <c:shape val="box"/>
        <c:axId val="1631091439"/>
        <c:axId val="1631080623"/>
        <c:axId val="0"/>
      </c:bar3DChart>
      <c:catAx>
        <c:axId val="1631091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1080623"/>
        <c:crosses val="autoZero"/>
        <c:auto val="1"/>
        <c:lblAlgn val="ctr"/>
        <c:lblOffset val="100"/>
        <c:noMultiLvlLbl val="0"/>
      </c:catAx>
      <c:valAx>
        <c:axId val="1631080623"/>
        <c:scaling>
          <c:orientation val="minMax"/>
        </c:scaling>
        <c:delete val="1"/>
        <c:axPos val="l"/>
        <c:numFmt formatCode="General" sourceLinked="1"/>
        <c:majorTickMark val="out"/>
        <c:minorTickMark val="none"/>
        <c:tickLblPos val="nextTo"/>
        <c:crossAx val="163109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 8!PivotTable4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MEDV</a:t>
            </a:r>
            <a:r>
              <a:rPr lang="en-US" baseline="0"/>
              <a:t> FOR EACH RAD VALUE</a:t>
            </a:r>
            <a:endParaRPr lang="en-US"/>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726877715704531E-2"/>
          <c:y val="0.26328484981044037"/>
          <c:w val="0.84667908131595282"/>
          <c:h val="0.68578922426363376"/>
        </c:manualLayout>
      </c:layout>
      <c:pie3DChart>
        <c:varyColors val="1"/>
        <c:ser>
          <c:idx val="0"/>
          <c:order val="0"/>
          <c:tx>
            <c:strRef>
              <c:f>'Q 8'!$E$4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108-472C-B00E-984F00F0F76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108-472C-B00E-984F00F0F76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108-472C-B00E-984F00F0F76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108-472C-B00E-984F00F0F76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108-472C-B00E-984F00F0F76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4108-472C-B00E-984F00F0F76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4108-472C-B00E-984F00F0F76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4108-472C-B00E-984F00F0F76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4108-472C-B00E-984F00F0F767}"/>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 8'!$D$5:$D$14</c:f>
              <c:strCache>
                <c:ptCount val="9"/>
                <c:pt idx="0">
                  <c:v>8</c:v>
                </c:pt>
                <c:pt idx="1">
                  <c:v>3</c:v>
                </c:pt>
                <c:pt idx="2">
                  <c:v>7</c:v>
                </c:pt>
                <c:pt idx="3">
                  <c:v>2</c:v>
                </c:pt>
                <c:pt idx="4">
                  <c:v>5</c:v>
                </c:pt>
                <c:pt idx="5">
                  <c:v>1</c:v>
                </c:pt>
                <c:pt idx="6">
                  <c:v>4</c:v>
                </c:pt>
                <c:pt idx="7">
                  <c:v>6</c:v>
                </c:pt>
                <c:pt idx="8">
                  <c:v>24</c:v>
                </c:pt>
              </c:strCache>
            </c:strRef>
          </c:cat>
          <c:val>
            <c:numRef>
              <c:f>'Q 8'!$E$5:$E$14</c:f>
              <c:numCache>
                <c:formatCode>General</c:formatCode>
                <c:ptCount val="9"/>
                <c:pt idx="0">
                  <c:v>30.358333333333334</c:v>
                </c:pt>
                <c:pt idx="1">
                  <c:v>27.928947368421053</c:v>
                </c:pt>
                <c:pt idx="2">
                  <c:v>27.105882352941173</c:v>
                </c:pt>
                <c:pt idx="3">
                  <c:v>26.833333333333329</c:v>
                </c:pt>
                <c:pt idx="4">
                  <c:v>25.706956521739119</c:v>
                </c:pt>
                <c:pt idx="5">
                  <c:v>24.364999999999995</c:v>
                </c:pt>
                <c:pt idx="6">
                  <c:v>21.38727272727272</c:v>
                </c:pt>
                <c:pt idx="7">
                  <c:v>20.976923076923075</c:v>
                </c:pt>
                <c:pt idx="8">
                  <c:v>16.403787878787881</c:v>
                </c:pt>
              </c:numCache>
            </c:numRef>
          </c:val>
          <c:extLst>
            <c:ext xmlns:c16="http://schemas.microsoft.com/office/drawing/2014/chart" uri="{C3380CC4-5D6E-409C-BE32-E72D297353CC}">
              <c16:uniqueId val="{00000000-B307-4735-9BF9-AD9B71D4D1BF}"/>
            </c:ext>
          </c:extLst>
        </c:ser>
        <c:dLbls>
          <c:dLblPos val="outEnd"/>
          <c:showLegendKey val="0"/>
          <c:showVal val="0"/>
          <c:showCatName val="1"/>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 9!PivotTable5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TAX FOR EACH RAD VALUES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25865522018081066"/>
          <c:w val="0.73458530183727033"/>
          <c:h val="0.53774387576552929"/>
        </c:manualLayout>
      </c:layout>
      <c:barChart>
        <c:barDir val="bar"/>
        <c:grouping val="clustered"/>
        <c:varyColors val="0"/>
        <c:ser>
          <c:idx val="0"/>
          <c:order val="0"/>
          <c:tx>
            <c:strRef>
              <c:f>'Q 9'!$D$3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0"/>
          </c:trendline>
          <c:cat>
            <c:strRef>
              <c:f>'Q 9'!$C$4:$C$13</c:f>
              <c:strCache>
                <c:ptCount val="9"/>
                <c:pt idx="0">
                  <c:v>24</c:v>
                </c:pt>
                <c:pt idx="1">
                  <c:v>6</c:v>
                </c:pt>
                <c:pt idx="2">
                  <c:v>4</c:v>
                </c:pt>
                <c:pt idx="3">
                  <c:v>5</c:v>
                </c:pt>
                <c:pt idx="4">
                  <c:v>7</c:v>
                </c:pt>
                <c:pt idx="5">
                  <c:v>8</c:v>
                </c:pt>
                <c:pt idx="6">
                  <c:v>1</c:v>
                </c:pt>
                <c:pt idx="7">
                  <c:v>2</c:v>
                </c:pt>
                <c:pt idx="8">
                  <c:v>3</c:v>
                </c:pt>
              </c:strCache>
            </c:strRef>
          </c:cat>
          <c:val>
            <c:numRef>
              <c:f>'Q 9'!$D$4:$D$13</c:f>
              <c:numCache>
                <c:formatCode>General</c:formatCode>
                <c:ptCount val="9"/>
                <c:pt idx="0">
                  <c:v>666</c:v>
                </c:pt>
                <c:pt idx="1">
                  <c:v>372.88461538461536</c:v>
                </c:pt>
                <c:pt idx="2">
                  <c:v>335.9818181818182</c:v>
                </c:pt>
                <c:pt idx="3">
                  <c:v>331.84347826086957</c:v>
                </c:pt>
                <c:pt idx="4">
                  <c:v>304.41176470588238</c:v>
                </c:pt>
                <c:pt idx="5">
                  <c:v>301.25</c:v>
                </c:pt>
                <c:pt idx="6">
                  <c:v>291.45</c:v>
                </c:pt>
                <c:pt idx="7">
                  <c:v>260.66666666666669</c:v>
                </c:pt>
                <c:pt idx="8">
                  <c:v>246.07894736842104</c:v>
                </c:pt>
              </c:numCache>
            </c:numRef>
          </c:val>
          <c:extLst>
            <c:ext xmlns:c16="http://schemas.microsoft.com/office/drawing/2014/chart" uri="{C3380CC4-5D6E-409C-BE32-E72D297353CC}">
              <c16:uniqueId val="{00000000-5443-4F1B-8C4B-8C14C8885ECA}"/>
            </c:ext>
          </c:extLst>
        </c:ser>
        <c:dLbls>
          <c:showLegendKey val="0"/>
          <c:showVal val="0"/>
          <c:showCatName val="0"/>
          <c:showSerName val="0"/>
          <c:showPercent val="0"/>
          <c:showBubbleSize val="0"/>
        </c:dLbls>
        <c:gapWidth val="115"/>
        <c:axId val="1695598351"/>
        <c:axId val="1695601263"/>
      </c:barChart>
      <c:catAx>
        <c:axId val="169559835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5601263"/>
        <c:crosses val="autoZero"/>
        <c:auto val="1"/>
        <c:lblAlgn val="ctr"/>
        <c:lblOffset val="100"/>
        <c:noMultiLvlLbl val="0"/>
      </c:catAx>
      <c:valAx>
        <c:axId val="169560126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559835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 10!PivotTable6</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AVERAGE PTRATIO</a:t>
            </a:r>
            <a:r>
              <a:rPr lang="en-US" baseline="0"/>
              <a:t> FOR TOWNS CHAS VALUES</a:t>
            </a:r>
            <a:endParaRPr lang="en-US"/>
          </a:p>
        </c:rich>
      </c:tx>
      <c:overlay val="0"/>
      <c:spPr>
        <a:solidFill>
          <a:schemeClr val="accent2"/>
        </a:solid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1275840986847398E-2"/>
              <c:y val="-3.399699983168807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 10'!$D$4</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ED58-4A89-9526-2CED985903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ED58-4A89-9526-2CED9859039D}"/>
              </c:ext>
            </c:extLst>
          </c:dPt>
          <c:dLbls>
            <c:dLbl>
              <c:idx val="0"/>
              <c:layout>
                <c:manualLayout>
                  <c:x val="1.1275840986847398E-2"/>
                  <c:y val="-3.399699983168807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D58-4A89-9526-2CED9859039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 10'!$C$5:$C$7</c:f>
              <c:strCache>
                <c:ptCount val="2"/>
                <c:pt idx="0">
                  <c:v>0</c:v>
                </c:pt>
                <c:pt idx="1">
                  <c:v>1</c:v>
                </c:pt>
              </c:strCache>
            </c:strRef>
          </c:cat>
          <c:val>
            <c:numRef>
              <c:f>'Q 10'!$D$5:$D$7</c:f>
              <c:numCache>
                <c:formatCode>General</c:formatCode>
                <c:ptCount val="2"/>
                <c:pt idx="0">
                  <c:v>18.527176220806762</c:v>
                </c:pt>
                <c:pt idx="1">
                  <c:v>17.491428571428575</c:v>
                </c:pt>
              </c:numCache>
            </c:numRef>
          </c:val>
          <c:extLst>
            <c:ext xmlns:c16="http://schemas.microsoft.com/office/drawing/2014/chart" uri="{C3380CC4-5D6E-409C-BE32-E72D297353CC}">
              <c16:uniqueId val="{00000000-ED58-4A89-9526-2CED9859039D}"/>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 11!PivotTable7</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PROPORTION OF BLACK RESIDENTS</a:t>
            </a:r>
          </a:p>
        </c:rich>
      </c:tx>
      <c:layout>
        <c:manualLayout>
          <c:xMode val="edge"/>
          <c:yMode val="edge"/>
          <c:x val="0.69876160990712077"/>
          <c:y val="6.6777568296920636E-2"/>
        </c:manualLayout>
      </c:layout>
      <c:overlay val="0"/>
      <c:spPr>
        <a:solidFill>
          <a:schemeClr val="accent2"/>
        </a:solid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3828689370485037"/>
              <c:y val="7.5117370892018439E-3"/>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1558307533539727"/>
              <c:y val="-1.1267605633802826E-2"/>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3209494324045407"/>
              <c:y val="-3.7558685446009736E-3"/>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7.4303405572755415E-2"/>
              <c:y val="3.7558685446009389E-3"/>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7.4303405572755415E-2"/>
              <c:y val="3.7558685446009391E-2"/>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1971104231166151"/>
              <c:y val="0"/>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8.2559339525283867E-2"/>
              <c:y val="-1.3771358908956837E-16"/>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8.6687306501547989E-2"/>
              <c:y val="-3.7558685446010078E-3"/>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8130778544322823"/>
          <c:y val="0.15285116774803653"/>
          <c:w val="0.40617683625460133"/>
          <c:h val="0.7820870198689589"/>
        </c:manualLayout>
      </c:layout>
      <c:radarChart>
        <c:radarStyle val="marker"/>
        <c:varyColors val="0"/>
        <c:ser>
          <c:idx val="0"/>
          <c:order val="0"/>
          <c:tx>
            <c:strRef>
              <c:f>'Q 11'!$D$3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048-49CB-9F50-9F24EE0EE80B}"/>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6048-49CB-9F50-9F24EE0EE80B}"/>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048-49CB-9F50-9F24EE0EE80B}"/>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6048-49CB-9F50-9F24EE0EE80B}"/>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048-49CB-9F50-9F24EE0EE80B}"/>
              </c:ext>
            </c:extLst>
          </c:dPt>
          <c:dPt>
            <c:idx val="6"/>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6048-49CB-9F50-9F24EE0EE80B}"/>
              </c:ext>
            </c:extLst>
          </c:dPt>
          <c:dPt>
            <c:idx val="7"/>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048-49CB-9F50-9F24EE0EE80B}"/>
              </c:ext>
            </c:extLst>
          </c:dPt>
          <c:dPt>
            <c:idx val="8"/>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048-49CB-9F50-9F24EE0EE80B}"/>
              </c:ext>
            </c:extLst>
          </c:dPt>
          <c:dLbls>
            <c:dLbl>
              <c:idx val="0"/>
              <c:layout>
                <c:manualLayout>
                  <c:x val="-0.11558307533539727"/>
                  <c:y val="-1.126760563380282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48-49CB-9F50-9F24EE0EE80B}"/>
                </c:ext>
              </c:extLst>
            </c:dLbl>
            <c:dLbl>
              <c:idx val="1"/>
              <c:layout>
                <c:manualLayout>
                  <c:x val="0.13209494324045407"/>
                  <c:y val="-3.7558685446009736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48-49CB-9F50-9F24EE0EE80B}"/>
                </c:ext>
              </c:extLst>
            </c:dLbl>
            <c:dLbl>
              <c:idx val="2"/>
              <c:layout>
                <c:manualLayout>
                  <c:x val="8.6687306501547989E-2"/>
                  <c:y val="-3.7558685446010078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048-49CB-9F50-9F24EE0EE80B}"/>
                </c:ext>
              </c:extLst>
            </c:dLbl>
            <c:dLbl>
              <c:idx val="3"/>
              <c:layout>
                <c:manualLayout>
                  <c:x val="8.2559339525283867E-2"/>
                  <c:y val="-1.3771358908956837E-1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048-49CB-9F50-9F24EE0EE80B}"/>
                </c:ext>
              </c:extLst>
            </c:dLbl>
            <c:dLbl>
              <c:idx val="4"/>
              <c:layout>
                <c:manualLayout>
                  <c:x val="0.11971104231166151"/>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048-49CB-9F50-9F24EE0EE80B}"/>
                </c:ext>
              </c:extLst>
            </c:dLbl>
            <c:dLbl>
              <c:idx val="6"/>
              <c:layout>
                <c:manualLayout>
                  <c:x val="-7.4303405572755415E-2"/>
                  <c:y val="3.755868544600939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048-49CB-9F50-9F24EE0EE80B}"/>
                </c:ext>
              </c:extLst>
            </c:dLbl>
            <c:dLbl>
              <c:idx val="7"/>
              <c:layout>
                <c:manualLayout>
                  <c:x val="-7.4303405572755415E-2"/>
                  <c:y val="3.7558685446009389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048-49CB-9F50-9F24EE0EE80B}"/>
                </c:ext>
              </c:extLst>
            </c:dLbl>
            <c:dLbl>
              <c:idx val="8"/>
              <c:layout>
                <c:manualLayout>
                  <c:x val="-0.13828689370485037"/>
                  <c:y val="7.5117370892018439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48-49CB-9F50-9F24EE0EE80B}"/>
                </c:ext>
              </c:extLst>
            </c:dLbl>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'Q 11'!$C$4:$C$13</c:f>
              <c:strCache>
                <c:ptCount val="9"/>
                <c:pt idx="0">
                  <c:v>1</c:v>
                </c:pt>
                <c:pt idx="1">
                  <c:v>2</c:v>
                </c:pt>
                <c:pt idx="2">
                  <c:v>3</c:v>
                </c:pt>
                <c:pt idx="3">
                  <c:v>4</c:v>
                </c:pt>
                <c:pt idx="4">
                  <c:v>5</c:v>
                </c:pt>
                <c:pt idx="5">
                  <c:v>6</c:v>
                </c:pt>
                <c:pt idx="6">
                  <c:v>7</c:v>
                </c:pt>
                <c:pt idx="7">
                  <c:v>8</c:v>
                </c:pt>
                <c:pt idx="8">
                  <c:v>24</c:v>
                </c:pt>
              </c:strCache>
            </c:strRef>
          </c:cat>
          <c:val>
            <c:numRef>
              <c:f>'Q 11'!$D$4:$D$13</c:f>
              <c:numCache>
                <c:formatCode>General</c:formatCode>
                <c:ptCount val="9"/>
                <c:pt idx="0">
                  <c:v>389.27299999999997</c:v>
                </c:pt>
                <c:pt idx="1">
                  <c:v>386.41374999999999</c:v>
                </c:pt>
                <c:pt idx="2">
                  <c:v>392.41789473684202</c:v>
                </c:pt>
                <c:pt idx="3">
                  <c:v>382.721272727273</c:v>
                </c:pt>
                <c:pt idx="4">
                  <c:v>369.19243478260887</c:v>
                </c:pt>
                <c:pt idx="5">
                  <c:v>387.36653846153843</c:v>
                </c:pt>
                <c:pt idx="6">
                  <c:v>388.43294117647059</c:v>
                </c:pt>
                <c:pt idx="7">
                  <c:v>385.27749999999997</c:v>
                </c:pt>
                <c:pt idx="8">
                  <c:v>288.08916666666687</c:v>
                </c:pt>
              </c:numCache>
            </c:numRef>
          </c:val>
          <c:extLst>
            <c:ext xmlns:c16="http://schemas.microsoft.com/office/drawing/2014/chart" uri="{C3380CC4-5D6E-409C-BE32-E72D297353CC}">
              <c16:uniqueId val="{00000000-6048-49CB-9F50-9F24EE0EE80B}"/>
            </c:ext>
          </c:extLst>
        </c:ser>
        <c:dLbls>
          <c:showLegendKey val="0"/>
          <c:showVal val="0"/>
          <c:showCatName val="0"/>
          <c:showSerName val="0"/>
          <c:showPercent val="0"/>
          <c:showBubbleSize val="0"/>
        </c:dLbls>
        <c:axId val="1821592191"/>
        <c:axId val="1821606335"/>
      </c:radarChart>
      <c:catAx>
        <c:axId val="18215921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1606335"/>
        <c:crosses val="autoZero"/>
        <c:auto val="1"/>
        <c:lblAlgn val="ctr"/>
        <c:lblOffset val="100"/>
        <c:noMultiLvlLbl val="0"/>
      </c:catAx>
      <c:valAx>
        <c:axId val="1821606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159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rPr>
              <a:t>CORRELATION BETWEEN LSTAT AND MEDV </a:t>
            </a:r>
            <a:endParaRPr lang="en-GB">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val>
            <c:numRef>
              <c:f>'Q 12'!$F$6:$F$460</c:f>
              <c:numCache>
                <c:formatCode>General</c:formatCode>
                <c:ptCount val="455"/>
                <c:pt idx="0">
                  <c:v>1.73</c:v>
                </c:pt>
                <c:pt idx="1">
                  <c:v>1.92</c:v>
                </c:pt>
                <c:pt idx="2">
                  <c:v>1.98</c:v>
                </c:pt>
                <c:pt idx="3">
                  <c:v>2.4700000000000002</c:v>
                </c:pt>
                <c:pt idx="4">
                  <c:v>2.87</c:v>
                </c:pt>
                <c:pt idx="5">
                  <c:v>2.88</c:v>
                </c:pt>
                <c:pt idx="6">
                  <c:v>2.94</c:v>
                </c:pt>
                <c:pt idx="7">
                  <c:v>2.96</c:v>
                </c:pt>
                <c:pt idx="8">
                  <c:v>2.97</c:v>
                </c:pt>
                <c:pt idx="9">
                  <c:v>2.98</c:v>
                </c:pt>
                <c:pt idx="10">
                  <c:v>3.01</c:v>
                </c:pt>
                <c:pt idx="11">
                  <c:v>3.11</c:v>
                </c:pt>
                <c:pt idx="12">
                  <c:v>3.13</c:v>
                </c:pt>
                <c:pt idx="13">
                  <c:v>3.16</c:v>
                </c:pt>
                <c:pt idx="14">
                  <c:v>3.26</c:v>
                </c:pt>
                <c:pt idx="15">
                  <c:v>3.32</c:v>
                </c:pt>
                <c:pt idx="16">
                  <c:v>3.33</c:v>
                </c:pt>
                <c:pt idx="17">
                  <c:v>3.53</c:v>
                </c:pt>
                <c:pt idx="18">
                  <c:v>3.54</c:v>
                </c:pt>
                <c:pt idx="19">
                  <c:v>3.56</c:v>
                </c:pt>
                <c:pt idx="20">
                  <c:v>3.57</c:v>
                </c:pt>
                <c:pt idx="21">
                  <c:v>3.59</c:v>
                </c:pt>
                <c:pt idx="22">
                  <c:v>3.7</c:v>
                </c:pt>
                <c:pt idx="23">
                  <c:v>3.73</c:v>
                </c:pt>
                <c:pt idx="24">
                  <c:v>3.76</c:v>
                </c:pt>
                <c:pt idx="25">
                  <c:v>3.81</c:v>
                </c:pt>
                <c:pt idx="26">
                  <c:v>3.92</c:v>
                </c:pt>
                <c:pt idx="27">
                  <c:v>3.95</c:v>
                </c:pt>
                <c:pt idx="28">
                  <c:v>4.03</c:v>
                </c:pt>
                <c:pt idx="29">
                  <c:v>4.08</c:v>
                </c:pt>
                <c:pt idx="30">
                  <c:v>4.1399999999999997</c:v>
                </c:pt>
                <c:pt idx="31">
                  <c:v>4.16</c:v>
                </c:pt>
                <c:pt idx="32">
                  <c:v>4.21</c:v>
                </c:pt>
                <c:pt idx="33">
                  <c:v>4.32</c:v>
                </c:pt>
                <c:pt idx="34">
                  <c:v>4.38</c:v>
                </c:pt>
                <c:pt idx="35">
                  <c:v>4.45</c:v>
                </c:pt>
                <c:pt idx="36">
                  <c:v>4.5</c:v>
                </c:pt>
                <c:pt idx="37">
                  <c:v>4.54</c:v>
                </c:pt>
                <c:pt idx="38">
                  <c:v>4.5599999999999996</c:v>
                </c:pt>
                <c:pt idx="39">
                  <c:v>4.59</c:v>
                </c:pt>
                <c:pt idx="40">
                  <c:v>4.6100000000000003</c:v>
                </c:pt>
                <c:pt idx="41">
                  <c:v>4.63</c:v>
                </c:pt>
                <c:pt idx="42">
                  <c:v>4.67</c:v>
                </c:pt>
                <c:pt idx="43">
                  <c:v>4.6900000000000004</c:v>
                </c:pt>
                <c:pt idx="44">
                  <c:v>4.7</c:v>
                </c:pt>
                <c:pt idx="45">
                  <c:v>4.7300000000000004</c:v>
                </c:pt>
                <c:pt idx="46">
                  <c:v>4.74</c:v>
                </c:pt>
                <c:pt idx="47">
                  <c:v>4.8099999999999996</c:v>
                </c:pt>
                <c:pt idx="48">
                  <c:v>4.82</c:v>
                </c:pt>
                <c:pt idx="49">
                  <c:v>4.84</c:v>
                </c:pt>
                <c:pt idx="50">
                  <c:v>4.8499999999999996</c:v>
                </c:pt>
                <c:pt idx="51">
                  <c:v>4.8600000000000003</c:v>
                </c:pt>
                <c:pt idx="52">
                  <c:v>4.97</c:v>
                </c:pt>
                <c:pt idx="53">
                  <c:v>4.9800000000000004</c:v>
                </c:pt>
                <c:pt idx="54">
                  <c:v>5.03</c:v>
                </c:pt>
                <c:pt idx="55">
                  <c:v>5.04</c:v>
                </c:pt>
                <c:pt idx="56">
                  <c:v>5.08</c:v>
                </c:pt>
                <c:pt idx="57">
                  <c:v>5.0999999999999996</c:v>
                </c:pt>
                <c:pt idx="58">
                  <c:v>5.12</c:v>
                </c:pt>
                <c:pt idx="59">
                  <c:v>5.19</c:v>
                </c:pt>
                <c:pt idx="60">
                  <c:v>5.21</c:v>
                </c:pt>
                <c:pt idx="61">
                  <c:v>5.25</c:v>
                </c:pt>
                <c:pt idx="62">
                  <c:v>5.28</c:v>
                </c:pt>
                <c:pt idx="63">
                  <c:v>5.29</c:v>
                </c:pt>
                <c:pt idx="64">
                  <c:v>5.33</c:v>
                </c:pt>
                <c:pt idx="65">
                  <c:v>5.39</c:v>
                </c:pt>
                <c:pt idx="66">
                  <c:v>5.49</c:v>
                </c:pt>
                <c:pt idx="67">
                  <c:v>5.5</c:v>
                </c:pt>
                <c:pt idx="68">
                  <c:v>5.52</c:v>
                </c:pt>
                <c:pt idx="69">
                  <c:v>5.57</c:v>
                </c:pt>
                <c:pt idx="70">
                  <c:v>5.64</c:v>
                </c:pt>
                <c:pt idx="71">
                  <c:v>5.68</c:v>
                </c:pt>
                <c:pt idx="72">
                  <c:v>5.7</c:v>
                </c:pt>
                <c:pt idx="73">
                  <c:v>5.77</c:v>
                </c:pt>
                <c:pt idx="74">
                  <c:v>5.81</c:v>
                </c:pt>
                <c:pt idx="75">
                  <c:v>5.89</c:v>
                </c:pt>
                <c:pt idx="76">
                  <c:v>5.9</c:v>
                </c:pt>
                <c:pt idx="77">
                  <c:v>5.91</c:v>
                </c:pt>
                <c:pt idx="78">
                  <c:v>5.98</c:v>
                </c:pt>
                <c:pt idx="79">
                  <c:v>5.99</c:v>
                </c:pt>
                <c:pt idx="80">
                  <c:v>6.05</c:v>
                </c:pt>
                <c:pt idx="81">
                  <c:v>6.07</c:v>
                </c:pt>
                <c:pt idx="82">
                  <c:v>6.12</c:v>
                </c:pt>
                <c:pt idx="83">
                  <c:v>6.15</c:v>
                </c:pt>
                <c:pt idx="84">
                  <c:v>6.19</c:v>
                </c:pt>
                <c:pt idx="85">
                  <c:v>6.21</c:v>
                </c:pt>
                <c:pt idx="86">
                  <c:v>6.27</c:v>
                </c:pt>
                <c:pt idx="87">
                  <c:v>6.29</c:v>
                </c:pt>
                <c:pt idx="88">
                  <c:v>6.36</c:v>
                </c:pt>
                <c:pt idx="89">
                  <c:v>6.43</c:v>
                </c:pt>
                <c:pt idx="90">
                  <c:v>6.47</c:v>
                </c:pt>
                <c:pt idx="91">
                  <c:v>6.48</c:v>
                </c:pt>
                <c:pt idx="92">
                  <c:v>6.53</c:v>
                </c:pt>
                <c:pt idx="93">
                  <c:v>6.56</c:v>
                </c:pt>
                <c:pt idx="94">
                  <c:v>6.57</c:v>
                </c:pt>
                <c:pt idx="95">
                  <c:v>6.58</c:v>
                </c:pt>
                <c:pt idx="96">
                  <c:v>6.59</c:v>
                </c:pt>
                <c:pt idx="97">
                  <c:v>6.62</c:v>
                </c:pt>
                <c:pt idx="98">
                  <c:v>6.65</c:v>
                </c:pt>
                <c:pt idx="99">
                  <c:v>6.68</c:v>
                </c:pt>
                <c:pt idx="100">
                  <c:v>6.72</c:v>
                </c:pt>
                <c:pt idx="101">
                  <c:v>6.73</c:v>
                </c:pt>
                <c:pt idx="102">
                  <c:v>6.75</c:v>
                </c:pt>
                <c:pt idx="103">
                  <c:v>6.78</c:v>
                </c:pt>
                <c:pt idx="104">
                  <c:v>6.86</c:v>
                </c:pt>
                <c:pt idx="105">
                  <c:v>6.87</c:v>
                </c:pt>
                <c:pt idx="106">
                  <c:v>6.9</c:v>
                </c:pt>
                <c:pt idx="107">
                  <c:v>6.92</c:v>
                </c:pt>
                <c:pt idx="108">
                  <c:v>6.93</c:v>
                </c:pt>
                <c:pt idx="109">
                  <c:v>7.01</c:v>
                </c:pt>
                <c:pt idx="110">
                  <c:v>7.12</c:v>
                </c:pt>
                <c:pt idx="111">
                  <c:v>7.14</c:v>
                </c:pt>
                <c:pt idx="112">
                  <c:v>7.18</c:v>
                </c:pt>
                <c:pt idx="113">
                  <c:v>7.19</c:v>
                </c:pt>
                <c:pt idx="114">
                  <c:v>7.2</c:v>
                </c:pt>
                <c:pt idx="115">
                  <c:v>7.22</c:v>
                </c:pt>
                <c:pt idx="116">
                  <c:v>7.26</c:v>
                </c:pt>
                <c:pt idx="117">
                  <c:v>7.34</c:v>
                </c:pt>
                <c:pt idx="118">
                  <c:v>7.37</c:v>
                </c:pt>
                <c:pt idx="119">
                  <c:v>7.39</c:v>
                </c:pt>
                <c:pt idx="120">
                  <c:v>7.43</c:v>
                </c:pt>
                <c:pt idx="121">
                  <c:v>7.44</c:v>
                </c:pt>
                <c:pt idx="122">
                  <c:v>7.51</c:v>
                </c:pt>
                <c:pt idx="123">
                  <c:v>7.53</c:v>
                </c:pt>
                <c:pt idx="124">
                  <c:v>7.54</c:v>
                </c:pt>
                <c:pt idx="125">
                  <c:v>7.56</c:v>
                </c:pt>
                <c:pt idx="126">
                  <c:v>7.6</c:v>
                </c:pt>
                <c:pt idx="127">
                  <c:v>7.67</c:v>
                </c:pt>
                <c:pt idx="128">
                  <c:v>7.7</c:v>
                </c:pt>
                <c:pt idx="129">
                  <c:v>7.73</c:v>
                </c:pt>
                <c:pt idx="130">
                  <c:v>7.74</c:v>
                </c:pt>
                <c:pt idx="131">
                  <c:v>7.79</c:v>
                </c:pt>
                <c:pt idx="132">
                  <c:v>7.83</c:v>
                </c:pt>
                <c:pt idx="133">
                  <c:v>7.85</c:v>
                </c:pt>
                <c:pt idx="134">
                  <c:v>7.88</c:v>
                </c:pt>
                <c:pt idx="135">
                  <c:v>7.9</c:v>
                </c:pt>
                <c:pt idx="136">
                  <c:v>8.01</c:v>
                </c:pt>
                <c:pt idx="137">
                  <c:v>8.0500000000000007</c:v>
                </c:pt>
                <c:pt idx="138">
                  <c:v>8.1</c:v>
                </c:pt>
                <c:pt idx="139">
                  <c:v>8.16</c:v>
                </c:pt>
                <c:pt idx="140">
                  <c:v>8.1999999999999993</c:v>
                </c:pt>
                <c:pt idx="141">
                  <c:v>8.23</c:v>
                </c:pt>
                <c:pt idx="142">
                  <c:v>8.26</c:v>
                </c:pt>
                <c:pt idx="143">
                  <c:v>8.43</c:v>
                </c:pt>
                <c:pt idx="144">
                  <c:v>8.44</c:v>
                </c:pt>
                <c:pt idx="145">
                  <c:v>8.4700000000000006</c:v>
                </c:pt>
                <c:pt idx="146">
                  <c:v>8.51</c:v>
                </c:pt>
                <c:pt idx="147">
                  <c:v>8.58</c:v>
                </c:pt>
                <c:pt idx="148">
                  <c:v>8.61</c:v>
                </c:pt>
                <c:pt idx="149">
                  <c:v>8.65</c:v>
                </c:pt>
                <c:pt idx="150">
                  <c:v>8.67</c:v>
                </c:pt>
                <c:pt idx="151">
                  <c:v>8.77</c:v>
                </c:pt>
                <c:pt idx="152">
                  <c:v>8.7899999999999991</c:v>
                </c:pt>
                <c:pt idx="153">
                  <c:v>8.81</c:v>
                </c:pt>
                <c:pt idx="154">
                  <c:v>8.8800000000000008</c:v>
                </c:pt>
                <c:pt idx="155">
                  <c:v>8.93</c:v>
                </c:pt>
                <c:pt idx="156">
                  <c:v>8.94</c:v>
                </c:pt>
                <c:pt idx="157">
                  <c:v>9.0399999999999991</c:v>
                </c:pt>
                <c:pt idx="158">
                  <c:v>9.08</c:v>
                </c:pt>
                <c:pt idx="159">
                  <c:v>9.09</c:v>
                </c:pt>
                <c:pt idx="160">
                  <c:v>9.1</c:v>
                </c:pt>
                <c:pt idx="161">
                  <c:v>9.14</c:v>
                </c:pt>
                <c:pt idx="162">
                  <c:v>9.16</c:v>
                </c:pt>
                <c:pt idx="163">
                  <c:v>9.2200000000000006</c:v>
                </c:pt>
                <c:pt idx="164">
                  <c:v>9.25</c:v>
                </c:pt>
                <c:pt idx="165">
                  <c:v>9.2799999999999994</c:v>
                </c:pt>
                <c:pt idx="166">
                  <c:v>9.2899999999999991</c:v>
                </c:pt>
                <c:pt idx="167">
                  <c:v>9.3800000000000008</c:v>
                </c:pt>
                <c:pt idx="168">
                  <c:v>9.42</c:v>
                </c:pt>
                <c:pt idx="169">
                  <c:v>9.43</c:v>
                </c:pt>
                <c:pt idx="170">
                  <c:v>9.4499999999999993</c:v>
                </c:pt>
                <c:pt idx="171">
                  <c:v>9.4700000000000006</c:v>
                </c:pt>
                <c:pt idx="172">
                  <c:v>9.5</c:v>
                </c:pt>
                <c:pt idx="173">
                  <c:v>9.51</c:v>
                </c:pt>
                <c:pt idx="174">
                  <c:v>9.52</c:v>
                </c:pt>
                <c:pt idx="175">
                  <c:v>9.5299999999999994</c:v>
                </c:pt>
                <c:pt idx="176">
                  <c:v>9.5399999999999991</c:v>
                </c:pt>
                <c:pt idx="177">
                  <c:v>9.5500000000000007</c:v>
                </c:pt>
                <c:pt idx="178">
                  <c:v>9.59</c:v>
                </c:pt>
                <c:pt idx="179">
                  <c:v>9.6199999999999992</c:v>
                </c:pt>
                <c:pt idx="180">
                  <c:v>9.64</c:v>
                </c:pt>
                <c:pt idx="181">
                  <c:v>9.67</c:v>
                </c:pt>
                <c:pt idx="182">
                  <c:v>9.68</c:v>
                </c:pt>
                <c:pt idx="183">
                  <c:v>9.69</c:v>
                </c:pt>
                <c:pt idx="184">
                  <c:v>9.7100000000000009</c:v>
                </c:pt>
                <c:pt idx="185">
                  <c:v>9.74</c:v>
                </c:pt>
                <c:pt idx="186">
                  <c:v>9.8000000000000007</c:v>
                </c:pt>
                <c:pt idx="187">
                  <c:v>9.81</c:v>
                </c:pt>
                <c:pt idx="188">
                  <c:v>9.8800000000000008</c:v>
                </c:pt>
                <c:pt idx="189">
                  <c:v>9.93</c:v>
                </c:pt>
                <c:pt idx="190">
                  <c:v>9.9700000000000006</c:v>
                </c:pt>
                <c:pt idx="191">
                  <c:v>10.11</c:v>
                </c:pt>
                <c:pt idx="192">
                  <c:v>10.130000000000001</c:v>
                </c:pt>
                <c:pt idx="193">
                  <c:v>10.15</c:v>
                </c:pt>
                <c:pt idx="194">
                  <c:v>10.16</c:v>
                </c:pt>
                <c:pt idx="195">
                  <c:v>10.19</c:v>
                </c:pt>
                <c:pt idx="196">
                  <c:v>10.210000000000001</c:v>
                </c:pt>
                <c:pt idx="197">
                  <c:v>10.24</c:v>
                </c:pt>
                <c:pt idx="198">
                  <c:v>10.26</c:v>
                </c:pt>
                <c:pt idx="199">
                  <c:v>10.27</c:v>
                </c:pt>
                <c:pt idx="200">
                  <c:v>10.29</c:v>
                </c:pt>
                <c:pt idx="201">
                  <c:v>10.3</c:v>
                </c:pt>
                <c:pt idx="202">
                  <c:v>10.36</c:v>
                </c:pt>
                <c:pt idx="203">
                  <c:v>10.4</c:v>
                </c:pt>
                <c:pt idx="204">
                  <c:v>10.42</c:v>
                </c:pt>
                <c:pt idx="205">
                  <c:v>10.45</c:v>
                </c:pt>
                <c:pt idx="206">
                  <c:v>10.5</c:v>
                </c:pt>
                <c:pt idx="207">
                  <c:v>10.53</c:v>
                </c:pt>
                <c:pt idx="208">
                  <c:v>10.56</c:v>
                </c:pt>
                <c:pt idx="209">
                  <c:v>10.58</c:v>
                </c:pt>
                <c:pt idx="210">
                  <c:v>10.59</c:v>
                </c:pt>
                <c:pt idx="211">
                  <c:v>10.63</c:v>
                </c:pt>
                <c:pt idx="212">
                  <c:v>10.74</c:v>
                </c:pt>
                <c:pt idx="213">
                  <c:v>10.87</c:v>
                </c:pt>
                <c:pt idx="214">
                  <c:v>10.88</c:v>
                </c:pt>
                <c:pt idx="215">
                  <c:v>10.97</c:v>
                </c:pt>
                <c:pt idx="216">
                  <c:v>11.1</c:v>
                </c:pt>
                <c:pt idx="217">
                  <c:v>11.12</c:v>
                </c:pt>
                <c:pt idx="218">
                  <c:v>11.22</c:v>
                </c:pt>
                <c:pt idx="219">
                  <c:v>11.25</c:v>
                </c:pt>
                <c:pt idx="220">
                  <c:v>11.28</c:v>
                </c:pt>
                <c:pt idx="221">
                  <c:v>11.32</c:v>
                </c:pt>
                <c:pt idx="222">
                  <c:v>11.34</c:v>
                </c:pt>
                <c:pt idx="223">
                  <c:v>11.38</c:v>
                </c:pt>
                <c:pt idx="224">
                  <c:v>11.41</c:v>
                </c:pt>
                <c:pt idx="225">
                  <c:v>11.45</c:v>
                </c:pt>
                <c:pt idx="226">
                  <c:v>11.48</c:v>
                </c:pt>
                <c:pt idx="227">
                  <c:v>11.5</c:v>
                </c:pt>
                <c:pt idx="228">
                  <c:v>11.64</c:v>
                </c:pt>
                <c:pt idx="229">
                  <c:v>11.65</c:v>
                </c:pt>
                <c:pt idx="230">
                  <c:v>11.66</c:v>
                </c:pt>
                <c:pt idx="231">
                  <c:v>11.69</c:v>
                </c:pt>
                <c:pt idx="232">
                  <c:v>11.72</c:v>
                </c:pt>
                <c:pt idx="233">
                  <c:v>11.74</c:v>
                </c:pt>
                <c:pt idx="234">
                  <c:v>11.97</c:v>
                </c:pt>
                <c:pt idx="235">
                  <c:v>11.98</c:v>
                </c:pt>
                <c:pt idx="236">
                  <c:v>12.01</c:v>
                </c:pt>
                <c:pt idx="237">
                  <c:v>12.03</c:v>
                </c:pt>
                <c:pt idx="238">
                  <c:v>12.04</c:v>
                </c:pt>
                <c:pt idx="239">
                  <c:v>12.12</c:v>
                </c:pt>
                <c:pt idx="240">
                  <c:v>12.13</c:v>
                </c:pt>
                <c:pt idx="241">
                  <c:v>12.14</c:v>
                </c:pt>
                <c:pt idx="242">
                  <c:v>12.26</c:v>
                </c:pt>
                <c:pt idx="243">
                  <c:v>12.27</c:v>
                </c:pt>
                <c:pt idx="244">
                  <c:v>12.33</c:v>
                </c:pt>
                <c:pt idx="245">
                  <c:v>12.34</c:v>
                </c:pt>
                <c:pt idx="246">
                  <c:v>12.4</c:v>
                </c:pt>
                <c:pt idx="247">
                  <c:v>12.43</c:v>
                </c:pt>
                <c:pt idx="248">
                  <c:v>12.5</c:v>
                </c:pt>
                <c:pt idx="249">
                  <c:v>12.6</c:v>
                </c:pt>
                <c:pt idx="250">
                  <c:v>12.64</c:v>
                </c:pt>
                <c:pt idx="251">
                  <c:v>12.67</c:v>
                </c:pt>
                <c:pt idx="252">
                  <c:v>12.73</c:v>
                </c:pt>
                <c:pt idx="253">
                  <c:v>12.79</c:v>
                </c:pt>
                <c:pt idx="254">
                  <c:v>12.8</c:v>
                </c:pt>
                <c:pt idx="255">
                  <c:v>12.86</c:v>
                </c:pt>
                <c:pt idx="256">
                  <c:v>12.87</c:v>
                </c:pt>
                <c:pt idx="257">
                  <c:v>12.92</c:v>
                </c:pt>
                <c:pt idx="258">
                  <c:v>12.93</c:v>
                </c:pt>
                <c:pt idx="259">
                  <c:v>13</c:v>
                </c:pt>
                <c:pt idx="260">
                  <c:v>13.04</c:v>
                </c:pt>
                <c:pt idx="261">
                  <c:v>13.09</c:v>
                </c:pt>
                <c:pt idx="262">
                  <c:v>13.11</c:v>
                </c:pt>
                <c:pt idx="263">
                  <c:v>13.15</c:v>
                </c:pt>
                <c:pt idx="264">
                  <c:v>13.22</c:v>
                </c:pt>
                <c:pt idx="265">
                  <c:v>13.27</c:v>
                </c:pt>
                <c:pt idx="266">
                  <c:v>13.28</c:v>
                </c:pt>
                <c:pt idx="267">
                  <c:v>13.33</c:v>
                </c:pt>
                <c:pt idx="268">
                  <c:v>13.34</c:v>
                </c:pt>
                <c:pt idx="269">
                  <c:v>13.35</c:v>
                </c:pt>
                <c:pt idx="270">
                  <c:v>13.44</c:v>
                </c:pt>
                <c:pt idx="271">
                  <c:v>13.45</c:v>
                </c:pt>
                <c:pt idx="272">
                  <c:v>13.51</c:v>
                </c:pt>
                <c:pt idx="273">
                  <c:v>13.59</c:v>
                </c:pt>
                <c:pt idx="274">
                  <c:v>13.61</c:v>
                </c:pt>
                <c:pt idx="275">
                  <c:v>13.65</c:v>
                </c:pt>
                <c:pt idx="276">
                  <c:v>13.83</c:v>
                </c:pt>
                <c:pt idx="277">
                  <c:v>13.98</c:v>
                </c:pt>
                <c:pt idx="278">
                  <c:v>13.99</c:v>
                </c:pt>
                <c:pt idx="279">
                  <c:v>14</c:v>
                </c:pt>
                <c:pt idx="280">
                  <c:v>14.09</c:v>
                </c:pt>
                <c:pt idx="281">
                  <c:v>14.1</c:v>
                </c:pt>
                <c:pt idx="282">
                  <c:v>14.13</c:v>
                </c:pt>
                <c:pt idx="283">
                  <c:v>14.15</c:v>
                </c:pt>
                <c:pt idx="284">
                  <c:v>14.19</c:v>
                </c:pt>
                <c:pt idx="285">
                  <c:v>14.27</c:v>
                </c:pt>
                <c:pt idx="286">
                  <c:v>14.33</c:v>
                </c:pt>
                <c:pt idx="287">
                  <c:v>14.36</c:v>
                </c:pt>
                <c:pt idx="288">
                  <c:v>14.37</c:v>
                </c:pt>
                <c:pt idx="289">
                  <c:v>14.43</c:v>
                </c:pt>
                <c:pt idx="290">
                  <c:v>14.44</c:v>
                </c:pt>
                <c:pt idx="291">
                  <c:v>14.52</c:v>
                </c:pt>
                <c:pt idx="292">
                  <c:v>14.59</c:v>
                </c:pt>
                <c:pt idx="293">
                  <c:v>14.64</c:v>
                </c:pt>
                <c:pt idx="294">
                  <c:v>14.65</c:v>
                </c:pt>
                <c:pt idx="295">
                  <c:v>14.66</c:v>
                </c:pt>
                <c:pt idx="296">
                  <c:v>14.67</c:v>
                </c:pt>
                <c:pt idx="297">
                  <c:v>14.69</c:v>
                </c:pt>
                <c:pt idx="298">
                  <c:v>14.7</c:v>
                </c:pt>
                <c:pt idx="299">
                  <c:v>14.76</c:v>
                </c:pt>
                <c:pt idx="300">
                  <c:v>14.79</c:v>
                </c:pt>
                <c:pt idx="301">
                  <c:v>14.8</c:v>
                </c:pt>
                <c:pt idx="302">
                  <c:v>14.81</c:v>
                </c:pt>
                <c:pt idx="303">
                  <c:v>14.98</c:v>
                </c:pt>
                <c:pt idx="304">
                  <c:v>15.02</c:v>
                </c:pt>
                <c:pt idx="305">
                  <c:v>15.03</c:v>
                </c:pt>
                <c:pt idx="306">
                  <c:v>15.1</c:v>
                </c:pt>
                <c:pt idx="307">
                  <c:v>15.12</c:v>
                </c:pt>
                <c:pt idx="308">
                  <c:v>15.17</c:v>
                </c:pt>
                <c:pt idx="309">
                  <c:v>15.37</c:v>
                </c:pt>
                <c:pt idx="310">
                  <c:v>15.39</c:v>
                </c:pt>
                <c:pt idx="311">
                  <c:v>15.55</c:v>
                </c:pt>
                <c:pt idx="312">
                  <c:v>15.69</c:v>
                </c:pt>
                <c:pt idx="313">
                  <c:v>15.7</c:v>
                </c:pt>
                <c:pt idx="314">
                  <c:v>15.71</c:v>
                </c:pt>
                <c:pt idx="315">
                  <c:v>15.76</c:v>
                </c:pt>
                <c:pt idx="316">
                  <c:v>15.79</c:v>
                </c:pt>
                <c:pt idx="317">
                  <c:v>15.84</c:v>
                </c:pt>
                <c:pt idx="318">
                  <c:v>15.94</c:v>
                </c:pt>
                <c:pt idx="319">
                  <c:v>16.03</c:v>
                </c:pt>
                <c:pt idx="320">
                  <c:v>16.14</c:v>
                </c:pt>
                <c:pt idx="321">
                  <c:v>16.2</c:v>
                </c:pt>
                <c:pt idx="322">
                  <c:v>16.21</c:v>
                </c:pt>
                <c:pt idx="323">
                  <c:v>16.22</c:v>
                </c:pt>
                <c:pt idx="324">
                  <c:v>16.23</c:v>
                </c:pt>
                <c:pt idx="325">
                  <c:v>16.29</c:v>
                </c:pt>
                <c:pt idx="326">
                  <c:v>16.3</c:v>
                </c:pt>
                <c:pt idx="327">
                  <c:v>16.350000000000001</c:v>
                </c:pt>
                <c:pt idx="328">
                  <c:v>16.420000000000002</c:v>
                </c:pt>
                <c:pt idx="329">
                  <c:v>16.440000000000001</c:v>
                </c:pt>
                <c:pt idx="330">
                  <c:v>16.47</c:v>
                </c:pt>
                <c:pt idx="331">
                  <c:v>16.510000000000002</c:v>
                </c:pt>
                <c:pt idx="332">
                  <c:v>16.59</c:v>
                </c:pt>
                <c:pt idx="333">
                  <c:v>16.649999999999999</c:v>
                </c:pt>
                <c:pt idx="334">
                  <c:v>16.739999999999998</c:v>
                </c:pt>
                <c:pt idx="335">
                  <c:v>16.899999999999999</c:v>
                </c:pt>
                <c:pt idx="336">
                  <c:v>16.940000000000001</c:v>
                </c:pt>
                <c:pt idx="337">
                  <c:v>16.96</c:v>
                </c:pt>
                <c:pt idx="338">
                  <c:v>17.09</c:v>
                </c:pt>
                <c:pt idx="339">
                  <c:v>17.100000000000001</c:v>
                </c:pt>
                <c:pt idx="340">
                  <c:v>17.11</c:v>
                </c:pt>
                <c:pt idx="341">
                  <c:v>17.12</c:v>
                </c:pt>
                <c:pt idx="342">
                  <c:v>17.149999999999999</c:v>
                </c:pt>
                <c:pt idx="343">
                  <c:v>17.16</c:v>
                </c:pt>
                <c:pt idx="344">
                  <c:v>17.190000000000001</c:v>
                </c:pt>
                <c:pt idx="345">
                  <c:v>17.21</c:v>
                </c:pt>
                <c:pt idx="346">
                  <c:v>17.27</c:v>
                </c:pt>
                <c:pt idx="347">
                  <c:v>17.28</c:v>
                </c:pt>
                <c:pt idx="348">
                  <c:v>17.309999999999999</c:v>
                </c:pt>
                <c:pt idx="349">
                  <c:v>17.440000000000001</c:v>
                </c:pt>
                <c:pt idx="350">
                  <c:v>17.579999999999998</c:v>
                </c:pt>
                <c:pt idx="351">
                  <c:v>17.600000000000001</c:v>
                </c:pt>
                <c:pt idx="352">
                  <c:v>17.64</c:v>
                </c:pt>
                <c:pt idx="353">
                  <c:v>17.73</c:v>
                </c:pt>
                <c:pt idx="354">
                  <c:v>17.79</c:v>
                </c:pt>
                <c:pt idx="355">
                  <c:v>17.920000000000002</c:v>
                </c:pt>
                <c:pt idx="356">
                  <c:v>17.93</c:v>
                </c:pt>
                <c:pt idx="357">
                  <c:v>18.03</c:v>
                </c:pt>
                <c:pt idx="358">
                  <c:v>18.05</c:v>
                </c:pt>
                <c:pt idx="359">
                  <c:v>18.059999999999999</c:v>
                </c:pt>
                <c:pt idx="360">
                  <c:v>18.07</c:v>
                </c:pt>
                <c:pt idx="361">
                  <c:v>18.13</c:v>
                </c:pt>
                <c:pt idx="362">
                  <c:v>18.14</c:v>
                </c:pt>
                <c:pt idx="363">
                  <c:v>18.329999999999998</c:v>
                </c:pt>
                <c:pt idx="364">
                  <c:v>18.34</c:v>
                </c:pt>
                <c:pt idx="365">
                  <c:v>18.350000000000001</c:v>
                </c:pt>
                <c:pt idx="366">
                  <c:v>18.46</c:v>
                </c:pt>
                <c:pt idx="367">
                  <c:v>18.66</c:v>
                </c:pt>
                <c:pt idx="368">
                  <c:v>18.68</c:v>
                </c:pt>
                <c:pt idx="369">
                  <c:v>18.71</c:v>
                </c:pt>
                <c:pt idx="370">
                  <c:v>18.72</c:v>
                </c:pt>
                <c:pt idx="371">
                  <c:v>18.760000000000002</c:v>
                </c:pt>
                <c:pt idx="372">
                  <c:v>18.8</c:v>
                </c:pt>
                <c:pt idx="373">
                  <c:v>18.850000000000001</c:v>
                </c:pt>
                <c:pt idx="374">
                  <c:v>19.010000000000002</c:v>
                </c:pt>
                <c:pt idx="375">
                  <c:v>19.149999999999999</c:v>
                </c:pt>
                <c:pt idx="376">
                  <c:v>19.309999999999999</c:v>
                </c:pt>
                <c:pt idx="377">
                  <c:v>19.37</c:v>
                </c:pt>
                <c:pt idx="378">
                  <c:v>19.52</c:v>
                </c:pt>
                <c:pt idx="379">
                  <c:v>19.690000000000001</c:v>
                </c:pt>
                <c:pt idx="380">
                  <c:v>19.77</c:v>
                </c:pt>
                <c:pt idx="381">
                  <c:v>19.78</c:v>
                </c:pt>
                <c:pt idx="382">
                  <c:v>19.88</c:v>
                </c:pt>
                <c:pt idx="383">
                  <c:v>19.920000000000002</c:v>
                </c:pt>
                <c:pt idx="384">
                  <c:v>20.079999999999998</c:v>
                </c:pt>
                <c:pt idx="385">
                  <c:v>20.309999999999999</c:v>
                </c:pt>
                <c:pt idx="386">
                  <c:v>20.32</c:v>
                </c:pt>
                <c:pt idx="387">
                  <c:v>20.34</c:v>
                </c:pt>
                <c:pt idx="388">
                  <c:v>20.45</c:v>
                </c:pt>
                <c:pt idx="389">
                  <c:v>20.62</c:v>
                </c:pt>
                <c:pt idx="390">
                  <c:v>20.85</c:v>
                </c:pt>
                <c:pt idx="391">
                  <c:v>21.02</c:v>
                </c:pt>
                <c:pt idx="392">
                  <c:v>21.08</c:v>
                </c:pt>
                <c:pt idx="393">
                  <c:v>21.14</c:v>
                </c:pt>
                <c:pt idx="394">
                  <c:v>21.22</c:v>
                </c:pt>
                <c:pt idx="395">
                  <c:v>21.24</c:v>
                </c:pt>
                <c:pt idx="396">
                  <c:v>21.32</c:v>
                </c:pt>
                <c:pt idx="397">
                  <c:v>21.45</c:v>
                </c:pt>
                <c:pt idx="398">
                  <c:v>21.46</c:v>
                </c:pt>
                <c:pt idx="399">
                  <c:v>21.52</c:v>
                </c:pt>
                <c:pt idx="400">
                  <c:v>21.78</c:v>
                </c:pt>
                <c:pt idx="401">
                  <c:v>22.11</c:v>
                </c:pt>
                <c:pt idx="402">
                  <c:v>22.6</c:v>
                </c:pt>
                <c:pt idx="403">
                  <c:v>22.74</c:v>
                </c:pt>
                <c:pt idx="404">
                  <c:v>22.88</c:v>
                </c:pt>
                <c:pt idx="405">
                  <c:v>22.98</c:v>
                </c:pt>
                <c:pt idx="406">
                  <c:v>23.09</c:v>
                </c:pt>
                <c:pt idx="407">
                  <c:v>23.24</c:v>
                </c:pt>
                <c:pt idx="408">
                  <c:v>23.27</c:v>
                </c:pt>
                <c:pt idx="409">
                  <c:v>23.29</c:v>
                </c:pt>
                <c:pt idx="410">
                  <c:v>23.34</c:v>
                </c:pt>
                <c:pt idx="411">
                  <c:v>23.6</c:v>
                </c:pt>
                <c:pt idx="412">
                  <c:v>23.69</c:v>
                </c:pt>
                <c:pt idx="413">
                  <c:v>23.79</c:v>
                </c:pt>
                <c:pt idx="414">
                  <c:v>23.97</c:v>
                </c:pt>
                <c:pt idx="415">
                  <c:v>23.98</c:v>
                </c:pt>
                <c:pt idx="416">
                  <c:v>24.08</c:v>
                </c:pt>
                <c:pt idx="417">
                  <c:v>24.1</c:v>
                </c:pt>
                <c:pt idx="418">
                  <c:v>24.16</c:v>
                </c:pt>
                <c:pt idx="419">
                  <c:v>24.39</c:v>
                </c:pt>
                <c:pt idx="420">
                  <c:v>24.56</c:v>
                </c:pt>
                <c:pt idx="421">
                  <c:v>24.91</c:v>
                </c:pt>
                <c:pt idx="422">
                  <c:v>25.41</c:v>
                </c:pt>
                <c:pt idx="423">
                  <c:v>25.68</c:v>
                </c:pt>
                <c:pt idx="424">
                  <c:v>25.79</c:v>
                </c:pt>
                <c:pt idx="425">
                  <c:v>26.4</c:v>
                </c:pt>
                <c:pt idx="426">
                  <c:v>26.42</c:v>
                </c:pt>
                <c:pt idx="427">
                  <c:v>26.45</c:v>
                </c:pt>
                <c:pt idx="428">
                  <c:v>26.64</c:v>
                </c:pt>
                <c:pt idx="429">
                  <c:v>26.77</c:v>
                </c:pt>
                <c:pt idx="430">
                  <c:v>26.82</c:v>
                </c:pt>
                <c:pt idx="431">
                  <c:v>27.26</c:v>
                </c:pt>
                <c:pt idx="432">
                  <c:v>27.38</c:v>
                </c:pt>
                <c:pt idx="433">
                  <c:v>27.71</c:v>
                </c:pt>
                <c:pt idx="434">
                  <c:v>27.8</c:v>
                </c:pt>
                <c:pt idx="435">
                  <c:v>28.28</c:v>
                </c:pt>
                <c:pt idx="436">
                  <c:v>28.32</c:v>
                </c:pt>
                <c:pt idx="437">
                  <c:v>29.05</c:v>
                </c:pt>
                <c:pt idx="438">
                  <c:v>29.29</c:v>
                </c:pt>
                <c:pt idx="439">
                  <c:v>29.53</c:v>
                </c:pt>
                <c:pt idx="440">
                  <c:v>29.55</c:v>
                </c:pt>
                <c:pt idx="441">
                  <c:v>29.68</c:v>
                </c:pt>
                <c:pt idx="442">
                  <c:v>29.93</c:v>
                </c:pt>
                <c:pt idx="443">
                  <c:v>29.97</c:v>
                </c:pt>
                <c:pt idx="444">
                  <c:v>30.59</c:v>
                </c:pt>
                <c:pt idx="445">
                  <c:v>30.62</c:v>
                </c:pt>
                <c:pt idx="446">
                  <c:v>30.63</c:v>
                </c:pt>
                <c:pt idx="447">
                  <c:v>30.81</c:v>
                </c:pt>
                <c:pt idx="448">
                  <c:v>31.99</c:v>
                </c:pt>
                <c:pt idx="449">
                  <c:v>34.020000000000003</c:v>
                </c:pt>
                <c:pt idx="450">
                  <c:v>34.369999999999997</c:v>
                </c:pt>
                <c:pt idx="451">
                  <c:v>34.409999999999997</c:v>
                </c:pt>
                <c:pt idx="452">
                  <c:v>34.770000000000003</c:v>
                </c:pt>
                <c:pt idx="453">
                  <c:v>36.979999999999997</c:v>
                </c:pt>
                <c:pt idx="454">
                  <c:v>37.97</c:v>
                </c:pt>
              </c:numCache>
            </c:numRef>
          </c:val>
          <c:smooth val="0"/>
          <c:extLst>
            <c:ext xmlns:c16="http://schemas.microsoft.com/office/drawing/2014/chart" uri="{C3380CC4-5D6E-409C-BE32-E72D297353CC}">
              <c16:uniqueId val="{00000000-DAA6-46E7-8B61-B49C8E727699}"/>
            </c:ext>
          </c:extLst>
        </c:ser>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val>
            <c:numRef>
              <c:f>'Q 12'!$G$6:$G$460</c:f>
              <c:numCache>
                <c:formatCode>General</c:formatCode>
                <c:ptCount val="455"/>
                <c:pt idx="0">
                  <c:v>50</c:v>
                </c:pt>
                <c:pt idx="1">
                  <c:v>50</c:v>
                </c:pt>
                <c:pt idx="2">
                  <c:v>34.9</c:v>
                </c:pt>
                <c:pt idx="3">
                  <c:v>41.7</c:v>
                </c:pt>
                <c:pt idx="4">
                  <c:v>36.4</c:v>
                </c:pt>
                <c:pt idx="5">
                  <c:v>50</c:v>
                </c:pt>
                <c:pt idx="6">
                  <c:v>33.4</c:v>
                </c:pt>
                <c:pt idx="7">
                  <c:v>50</c:v>
                </c:pt>
                <c:pt idx="8">
                  <c:v>50</c:v>
                </c:pt>
                <c:pt idx="9">
                  <c:v>32</c:v>
                </c:pt>
                <c:pt idx="10">
                  <c:v>46</c:v>
                </c:pt>
                <c:pt idx="11">
                  <c:v>86.3</c:v>
                </c:pt>
                <c:pt idx="12">
                  <c:v>37.6</c:v>
                </c:pt>
                <c:pt idx="13">
                  <c:v>93.5</c:v>
                </c:pt>
                <c:pt idx="14">
                  <c:v>50</c:v>
                </c:pt>
                <c:pt idx="15">
                  <c:v>50</c:v>
                </c:pt>
                <c:pt idx="16">
                  <c:v>28.5</c:v>
                </c:pt>
                <c:pt idx="17">
                  <c:v>62</c:v>
                </c:pt>
                <c:pt idx="18">
                  <c:v>42.8</c:v>
                </c:pt>
                <c:pt idx="19">
                  <c:v>37.299999999999997</c:v>
                </c:pt>
                <c:pt idx="20">
                  <c:v>43.8</c:v>
                </c:pt>
                <c:pt idx="21">
                  <c:v>24.8</c:v>
                </c:pt>
                <c:pt idx="22">
                  <c:v>50</c:v>
                </c:pt>
                <c:pt idx="23">
                  <c:v>50</c:v>
                </c:pt>
                <c:pt idx="24">
                  <c:v>76.900000000000006</c:v>
                </c:pt>
                <c:pt idx="25">
                  <c:v>48.5</c:v>
                </c:pt>
                <c:pt idx="26">
                  <c:v>46.7</c:v>
                </c:pt>
                <c:pt idx="27">
                  <c:v>79.900000000000006</c:v>
                </c:pt>
                <c:pt idx="28">
                  <c:v>34.700000000000003</c:v>
                </c:pt>
                <c:pt idx="29">
                  <c:v>33.299999999999997</c:v>
                </c:pt>
                <c:pt idx="30">
                  <c:v>44.8</c:v>
                </c:pt>
                <c:pt idx="31">
                  <c:v>33.1</c:v>
                </c:pt>
                <c:pt idx="32">
                  <c:v>38.700000000000003</c:v>
                </c:pt>
                <c:pt idx="33">
                  <c:v>30.8</c:v>
                </c:pt>
                <c:pt idx="34">
                  <c:v>29.1</c:v>
                </c:pt>
                <c:pt idx="35">
                  <c:v>82.9</c:v>
                </c:pt>
                <c:pt idx="36">
                  <c:v>30.1</c:v>
                </c:pt>
                <c:pt idx="37">
                  <c:v>22.8</c:v>
                </c:pt>
                <c:pt idx="38">
                  <c:v>64.7</c:v>
                </c:pt>
                <c:pt idx="39">
                  <c:v>76.699999999999989</c:v>
                </c:pt>
                <c:pt idx="40">
                  <c:v>31.2</c:v>
                </c:pt>
                <c:pt idx="41">
                  <c:v>50</c:v>
                </c:pt>
                <c:pt idx="42">
                  <c:v>23.5</c:v>
                </c:pt>
                <c:pt idx="43">
                  <c:v>30.5</c:v>
                </c:pt>
                <c:pt idx="44">
                  <c:v>27.9</c:v>
                </c:pt>
                <c:pt idx="45">
                  <c:v>31.5</c:v>
                </c:pt>
                <c:pt idx="46">
                  <c:v>29</c:v>
                </c:pt>
                <c:pt idx="47">
                  <c:v>35.4</c:v>
                </c:pt>
                <c:pt idx="48">
                  <c:v>37.9</c:v>
                </c:pt>
                <c:pt idx="49">
                  <c:v>26.6</c:v>
                </c:pt>
                <c:pt idx="50">
                  <c:v>35.1</c:v>
                </c:pt>
                <c:pt idx="51">
                  <c:v>33.1</c:v>
                </c:pt>
                <c:pt idx="52">
                  <c:v>22.5</c:v>
                </c:pt>
                <c:pt idx="53">
                  <c:v>24</c:v>
                </c:pt>
                <c:pt idx="54">
                  <c:v>31.1</c:v>
                </c:pt>
                <c:pt idx="55">
                  <c:v>37.200000000000003</c:v>
                </c:pt>
                <c:pt idx="56">
                  <c:v>24.6</c:v>
                </c:pt>
                <c:pt idx="57">
                  <c:v>37</c:v>
                </c:pt>
                <c:pt idx="58">
                  <c:v>50</c:v>
                </c:pt>
                <c:pt idx="59">
                  <c:v>23.7</c:v>
                </c:pt>
                <c:pt idx="60">
                  <c:v>28.7</c:v>
                </c:pt>
                <c:pt idx="61">
                  <c:v>31.7</c:v>
                </c:pt>
                <c:pt idx="62">
                  <c:v>25</c:v>
                </c:pt>
                <c:pt idx="63">
                  <c:v>49.9</c:v>
                </c:pt>
                <c:pt idx="64">
                  <c:v>65.599999999999994</c:v>
                </c:pt>
                <c:pt idx="65">
                  <c:v>34.9</c:v>
                </c:pt>
                <c:pt idx="66">
                  <c:v>56.800000000000004</c:v>
                </c:pt>
                <c:pt idx="67">
                  <c:v>50.6</c:v>
                </c:pt>
                <c:pt idx="68">
                  <c:v>22.8</c:v>
                </c:pt>
                <c:pt idx="69">
                  <c:v>20.6</c:v>
                </c:pt>
                <c:pt idx="70">
                  <c:v>23.9</c:v>
                </c:pt>
                <c:pt idx="71">
                  <c:v>54.7</c:v>
                </c:pt>
                <c:pt idx="72">
                  <c:v>28.7</c:v>
                </c:pt>
                <c:pt idx="73">
                  <c:v>24.7</c:v>
                </c:pt>
                <c:pt idx="74">
                  <c:v>25.3</c:v>
                </c:pt>
                <c:pt idx="75">
                  <c:v>26.6</c:v>
                </c:pt>
                <c:pt idx="76">
                  <c:v>24.4</c:v>
                </c:pt>
                <c:pt idx="77">
                  <c:v>48.8</c:v>
                </c:pt>
                <c:pt idx="78">
                  <c:v>45</c:v>
                </c:pt>
                <c:pt idx="79">
                  <c:v>24.5</c:v>
                </c:pt>
                <c:pt idx="80">
                  <c:v>33.200000000000003</c:v>
                </c:pt>
                <c:pt idx="81">
                  <c:v>24.8</c:v>
                </c:pt>
                <c:pt idx="82">
                  <c:v>25</c:v>
                </c:pt>
                <c:pt idx="83">
                  <c:v>23</c:v>
                </c:pt>
                <c:pt idx="84">
                  <c:v>33.200000000000003</c:v>
                </c:pt>
                <c:pt idx="85">
                  <c:v>25</c:v>
                </c:pt>
                <c:pt idx="86">
                  <c:v>28.6</c:v>
                </c:pt>
                <c:pt idx="87">
                  <c:v>24.6</c:v>
                </c:pt>
                <c:pt idx="88">
                  <c:v>78.400000000000006</c:v>
                </c:pt>
                <c:pt idx="89">
                  <c:v>24.3</c:v>
                </c:pt>
                <c:pt idx="90">
                  <c:v>33.4</c:v>
                </c:pt>
                <c:pt idx="91">
                  <c:v>22</c:v>
                </c:pt>
                <c:pt idx="92">
                  <c:v>26.6</c:v>
                </c:pt>
                <c:pt idx="93">
                  <c:v>26.2</c:v>
                </c:pt>
                <c:pt idx="94">
                  <c:v>21.9</c:v>
                </c:pt>
                <c:pt idx="95">
                  <c:v>58.300000000000004</c:v>
                </c:pt>
                <c:pt idx="96">
                  <c:v>25.2</c:v>
                </c:pt>
                <c:pt idx="97">
                  <c:v>34.6</c:v>
                </c:pt>
                <c:pt idx="98">
                  <c:v>28.4</c:v>
                </c:pt>
                <c:pt idx="99">
                  <c:v>32</c:v>
                </c:pt>
                <c:pt idx="100">
                  <c:v>49</c:v>
                </c:pt>
                <c:pt idx="101">
                  <c:v>22.2</c:v>
                </c:pt>
                <c:pt idx="102">
                  <c:v>20.7</c:v>
                </c:pt>
                <c:pt idx="103">
                  <c:v>24.1</c:v>
                </c:pt>
                <c:pt idx="104">
                  <c:v>23.3</c:v>
                </c:pt>
                <c:pt idx="105">
                  <c:v>23.1</c:v>
                </c:pt>
                <c:pt idx="106">
                  <c:v>30.1</c:v>
                </c:pt>
                <c:pt idx="107">
                  <c:v>29.9</c:v>
                </c:pt>
                <c:pt idx="108">
                  <c:v>36.1</c:v>
                </c:pt>
                <c:pt idx="109">
                  <c:v>25</c:v>
                </c:pt>
                <c:pt idx="110">
                  <c:v>27.5</c:v>
                </c:pt>
                <c:pt idx="111">
                  <c:v>23.2</c:v>
                </c:pt>
                <c:pt idx="112">
                  <c:v>23.9</c:v>
                </c:pt>
                <c:pt idx="113">
                  <c:v>29.1</c:v>
                </c:pt>
                <c:pt idx="114">
                  <c:v>23.8</c:v>
                </c:pt>
                <c:pt idx="115">
                  <c:v>23.9</c:v>
                </c:pt>
                <c:pt idx="116">
                  <c:v>43.1</c:v>
                </c:pt>
                <c:pt idx="117">
                  <c:v>22.6</c:v>
                </c:pt>
                <c:pt idx="118">
                  <c:v>23.3</c:v>
                </c:pt>
                <c:pt idx="119">
                  <c:v>50.400000000000006</c:v>
                </c:pt>
                <c:pt idx="120">
                  <c:v>24.1</c:v>
                </c:pt>
                <c:pt idx="121">
                  <c:v>74.7</c:v>
                </c:pt>
                <c:pt idx="122">
                  <c:v>22.9</c:v>
                </c:pt>
                <c:pt idx="123">
                  <c:v>28.2</c:v>
                </c:pt>
                <c:pt idx="124">
                  <c:v>23.4</c:v>
                </c:pt>
                <c:pt idx="125">
                  <c:v>39.799999999999997</c:v>
                </c:pt>
                <c:pt idx="126">
                  <c:v>52.400000000000006</c:v>
                </c:pt>
                <c:pt idx="127">
                  <c:v>26.5</c:v>
                </c:pt>
                <c:pt idx="128">
                  <c:v>20.399999999999999</c:v>
                </c:pt>
                <c:pt idx="129">
                  <c:v>24.4</c:v>
                </c:pt>
                <c:pt idx="130">
                  <c:v>23.7</c:v>
                </c:pt>
                <c:pt idx="131">
                  <c:v>79.599999999999994</c:v>
                </c:pt>
                <c:pt idx="132">
                  <c:v>19.399999999999999</c:v>
                </c:pt>
                <c:pt idx="133">
                  <c:v>32.200000000000003</c:v>
                </c:pt>
                <c:pt idx="134">
                  <c:v>11.9</c:v>
                </c:pt>
                <c:pt idx="135">
                  <c:v>21.6</c:v>
                </c:pt>
                <c:pt idx="136">
                  <c:v>21.1</c:v>
                </c:pt>
                <c:pt idx="137">
                  <c:v>80.2</c:v>
                </c:pt>
                <c:pt idx="138">
                  <c:v>58.5</c:v>
                </c:pt>
                <c:pt idx="139">
                  <c:v>22.9</c:v>
                </c:pt>
                <c:pt idx="140">
                  <c:v>22</c:v>
                </c:pt>
                <c:pt idx="141">
                  <c:v>22</c:v>
                </c:pt>
                <c:pt idx="142">
                  <c:v>20.399999999999999</c:v>
                </c:pt>
                <c:pt idx="143">
                  <c:v>23.4</c:v>
                </c:pt>
                <c:pt idx="144">
                  <c:v>22.2</c:v>
                </c:pt>
                <c:pt idx="145">
                  <c:v>19.899999999999999</c:v>
                </c:pt>
                <c:pt idx="146">
                  <c:v>20.6</c:v>
                </c:pt>
                <c:pt idx="147">
                  <c:v>23.9</c:v>
                </c:pt>
                <c:pt idx="148">
                  <c:v>30.3</c:v>
                </c:pt>
                <c:pt idx="149">
                  <c:v>16.5</c:v>
                </c:pt>
                <c:pt idx="150">
                  <c:v>26.4</c:v>
                </c:pt>
                <c:pt idx="151">
                  <c:v>21</c:v>
                </c:pt>
                <c:pt idx="152">
                  <c:v>20.9</c:v>
                </c:pt>
                <c:pt idx="153">
                  <c:v>22.6</c:v>
                </c:pt>
                <c:pt idx="154">
                  <c:v>50</c:v>
                </c:pt>
                <c:pt idx="155">
                  <c:v>28.4</c:v>
                </c:pt>
                <c:pt idx="156">
                  <c:v>21.4</c:v>
                </c:pt>
                <c:pt idx="157">
                  <c:v>23.6</c:v>
                </c:pt>
                <c:pt idx="158">
                  <c:v>20.6</c:v>
                </c:pt>
                <c:pt idx="159">
                  <c:v>19.8</c:v>
                </c:pt>
                <c:pt idx="160">
                  <c:v>20.3</c:v>
                </c:pt>
                <c:pt idx="161">
                  <c:v>21.6</c:v>
                </c:pt>
                <c:pt idx="162">
                  <c:v>24.3</c:v>
                </c:pt>
                <c:pt idx="163">
                  <c:v>19.600000000000001</c:v>
                </c:pt>
                <c:pt idx="164">
                  <c:v>20.9</c:v>
                </c:pt>
                <c:pt idx="165">
                  <c:v>23.8</c:v>
                </c:pt>
                <c:pt idx="166">
                  <c:v>18.7</c:v>
                </c:pt>
                <c:pt idx="167">
                  <c:v>28.1</c:v>
                </c:pt>
                <c:pt idx="168">
                  <c:v>27.5</c:v>
                </c:pt>
                <c:pt idx="169">
                  <c:v>20.5</c:v>
                </c:pt>
                <c:pt idx="170">
                  <c:v>36.200000000000003</c:v>
                </c:pt>
                <c:pt idx="171">
                  <c:v>25</c:v>
                </c:pt>
                <c:pt idx="172">
                  <c:v>47</c:v>
                </c:pt>
                <c:pt idx="173">
                  <c:v>24.8</c:v>
                </c:pt>
                <c:pt idx="174">
                  <c:v>24.5</c:v>
                </c:pt>
                <c:pt idx="175">
                  <c:v>50</c:v>
                </c:pt>
                <c:pt idx="176">
                  <c:v>25.1</c:v>
                </c:pt>
                <c:pt idx="177">
                  <c:v>21.2</c:v>
                </c:pt>
                <c:pt idx="178">
                  <c:v>33.799999999999997</c:v>
                </c:pt>
                <c:pt idx="179">
                  <c:v>23.9</c:v>
                </c:pt>
                <c:pt idx="180">
                  <c:v>22.6</c:v>
                </c:pt>
                <c:pt idx="181">
                  <c:v>22.4</c:v>
                </c:pt>
                <c:pt idx="182">
                  <c:v>18.899999999999999</c:v>
                </c:pt>
                <c:pt idx="183">
                  <c:v>28.7</c:v>
                </c:pt>
                <c:pt idx="184">
                  <c:v>26.7</c:v>
                </c:pt>
                <c:pt idx="185">
                  <c:v>19</c:v>
                </c:pt>
                <c:pt idx="186">
                  <c:v>19.5</c:v>
                </c:pt>
                <c:pt idx="187">
                  <c:v>25</c:v>
                </c:pt>
                <c:pt idx="188">
                  <c:v>21.7</c:v>
                </c:pt>
                <c:pt idx="189">
                  <c:v>27.5</c:v>
                </c:pt>
                <c:pt idx="190">
                  <c:v>39.6</c:v>
                </c:pt>
                <c:pt idx="191">
                  <c:v>38.200000000000003</c:v>
                </c:pt>
                <c:pt idx="192">
                  <c:v>24.7</c:v>
                </c:pt>
                <c:pt idx="193">
                  <c:v>20.5</c:v>
                </c:pt>
                <c:pt idx="194">
                  <c:v>22.8</c:v>
                </c:pt>
                <c:pt idx="195">
                  <c:v>20.8</c:v>
                </c:pt>
                <c:pt idx="196">
                  <c:v>19.3</c:v>
                </c:pt>
                <c:pt idx="197">
                  <c:v>19.399999999999999</c:v>
                </c:pt>
                <c:pt idx="198">
                  <c:v>18.2</c:v>
                </c:pt>
                <c:pt idx="199">
                  <c:v>20.8</c:v>
                </c:pt>
                <c:pt idx="200">
                  <c:v>20.2</c:v>
                </c:pt>
                <c:pt idx="201">
                  <c:v>19.2</c:v>
                </c:pt>
                <c:pt idx="202">
                  <c:v>23.1</c:v>
                </c:pt>
                <c:pt idx="203">
                  <c:v>21.7</c:v>
                </c:pt>
                <c:pt idx="204">
                  <c:v>21.8</c:v>
                </c:pt>
                <c:pt idx="205">
                  <c:v>41.3</c:v>
                </c:pt>
                <c:pt idx="206">
                  <c:v>23</c:v>
                </c:pt>
                <c:pt idx="207">
                  <c:v>17.5</c:v>
                </c:pt>
                <c:pt idx="208">
                  <c:v>18.5</c:v>
                </c:pt>
                <c:pt idx="209">
                  <c:v>21.2</c:v>
                </c:pt>
                <c:pt idx="210">
                  <c:v>20.6</c:v>
                </c:pt>
                <c:pt idx="211">
                  <c:v>18.600000000000001</c:v>
                </c:pt>
                <c:pt idx="212">
                  <c:v>23</c:v>
                </c:pt>
                <c:pt idx="213">
                  <c:v>22.6</c:v>
                </c:pt>
                <c:pt idx="214">
                  <c:v>24</c:v>
                </c:pt>
                <c:pt idx="215">
                  <c:v>24.4</c:v>
                </c:pt>
                <c:pt idx="216">
                  <c:v>23.8</c:v>
                </c:pt>
                <c:pt idx="217">
                  <c:v>23</c:v>
                </c:pt>
                <c:pt idx="218">
                  <c:v>22.2</c:v>
                </c:pt>
                <c:pt idx="219">
                  <c:v>31</c:v>
                </c:pt>
                <c:pt idx="220">
                  <c:v>18.2</c:v>
                </c:pt>
                <c:pt idx="221">
                  <c:v>22.3</c:v>
                </c:pt>
                <c:pt idx="222">
                  <c:v>21.4</c:v>
                </c:pt>
                <c:pt idx="223">
                  <c:v>22</c:v>
                </c:pt>
                <c:pt idx="224">
                  <c:v>20</c:v>
                </c:pt>
                <c:pt idx="225">
                  <c:v>20.6</c:v>
                </c:pt>
                <c:pt idx="226">
                  <c:v>22.7</c:v>
                </c:pt>
                <c:pt idx="227">
                  <c:v>16.2</c:v>
                </c:pt>
                <c:pt idx="228">
                  <c:v>22.7</c:v>
                </c:pt>
                <c:pt idx="229">
                  <c:v>24.3</c:v>
                </c:pt>
                <c:pt idx="230">
                  <c:v>29.8</c:v>
                </c:pt>
                <c:pt idx="231">
                  <c:v>20.2</c:v>
                </c:pt>
                <c:pt idx="232">
                  <c:v>19.399999999999999</c:v>
                </c:pt>
                <c:pt idx="233">
                  <c:v>18.5</c:v>
                </c:pt>
                <c:pt idx="234">
                  <c:v>20</c:v>
                </c:pt>
                <c:pt idx="235">
                  <c:v>21</c:v>
                </c:pt>
                <c:pt idx="236">
                  <c:v>21.8</c:v>
                </c:pt>
                <c:pt idx="237">
                  <c:v>35.200000000000003</c:v>
                </c:pt>
                <c:pt idx="238">
                  <c:v>21.2</c:v>
                </c:pt>
                <c:pt idx="239">
                  <c:v>15.3</c:v>
                </c:pt>
                <c:pt idx="240">
                  <c:v>27.9</c:v>
                </c:pt>
                <c:pt idx="241">
                  <c:v>23.8</c:v>
                </c:pt>
                <c:pt idx="242">
                  <c:v>19.600000000000001</c:v>
                </c:pt>
                <c:pt idx="243">
                  <c:v>19.8</c:v>
                </c:pt>
                <c:pt idx="244">
                  <c:v>20.100000000000001</c:v>
                </c:pt>
                <c:pt idx="245">
                  <c:v>21.2</c:v>
                </c:pt>
                <c:pt idx="246">
                  <c:v>20.100000000000001</c:v>
                </c:pt>
                <c:pt idx="247">
                  <c:v>40</c:v>
                </c:pt>
                <c:pt idx="248">
                  <c:v>17.600000000000001</c:v>
                </c:pt>
                <c:pt idx="249">
                  <c:v>19.2</c:v>
                </c:pt>
                <c:pt idx="250">
                  <c:v>16.100000000000001</c:v>
                </c:pt>
                <c:pt idx="251">
                  <c:v>39.799999999999997</c:v>
                </c:pt>
                <c:pt idx="252">
                  <c:v>21</c:v>
                </c:pt>
                <c:pt idx="253">
                  <c:v>22.2</c:v>
                </c:pt>
                <c:pt idx="254">
                  <c:v>18.399999999999999</c:v>
                </c:pt>
                <c:pt idx="255">
                  <c:v>22.5</c:v>
                </c:pt>
                <c:pt idx="256">
                  <c:v>19.600000000000001</c:v>
                </c:pt>
                <c:pt idx="257">
                  <c:v>21.2</c:v>
                </c:pt>
                <c:pt idx="258">
                  <c:v>20.100000000000001</c:v>
                </c:pt>
                <c:pt idx="259">
                  <c:v>42.8</c:v>
                </c:pt>
                <c:pt idx="260">
                  <c:v>14.5</c:v>
                </c:pt>
                <c:pt idx="261">
                  <c:v>17.399999999999999</c:v>
                </c:pt>
                <c:pt idx="262">
                  <c:v>21.4</c:v>
                </c:pt>
                <c:pt idx="263">
                  <c:v>48.3</c:v>
                </c:pt>
                <c:pt idx="264">
                  <c:v>21.4</c:v>
                </c:pt>
                <c:pt idx="265">
                  <c:v>40.599999999999994</c:v>
                </c:pt>
                <c:pt idx="266">
                  <c:v>19.600000000000001</c:v>
                </c:pt>
                <c:pt idx="267">
                  <c:v>23.1</c:v>
                </c:pt>
                <c:pt idx="268">
                  <c:v>20.6</c:v>
                </c:pt>
                <c:pt idx="269">
                  <c:v>20.100000000000001</c:v>
                </c:pt>
                <c:pt idx="270">
                  <c:v>34.299999999999997</c:v>
                </c:pt>
                <c:pt idx="271">
                  <c:v>19.7</c:v>
                </c:pt>
                <c:pt idx="272">
                  <c:v>23.3</c:v>
                </c:pt>
                <c:pt idx="273">
                  <c:v>24.5</c:v>
                </c:pt>
                <c:pt idx="274">
                  <c:v>19.3</c:v>
                </c:pt>
                <c:pt idx="275">
                  <c:v>20.7</c:v>
                </c:pt>
                <c:pt idx="276">
                  <c:v>19.600000000000001</c:v>
                </c:pt>
                <c:pt idx="277">
                  <c:v>26.4</c:v>
                </c:pt>
                <c:pt idx="278">
                  <c:v>19.5</c:v>
                </c:pt>
                <c:pt idx="279">
                  <c:v>21.9</c:v>
                </c:pt>
                <c:pt idx="280">
                  <c:v>20.399999999999999</c:v>
                </c:pt>
                <c:pt idx="281">
                  <c:v>60.599999999999994</c:v>
                </c:pt>
                <c:pt idx="282">
                  <c:v>19.899999999999999</c:v>
                </c:pt>
                <c:pt idx="283">
                  <c:v>20</c:v>
                </c:pt>
                <c:pt idx="284">
                  <c:v>19.899999999999999</c:v>
                </c:pt>
                <c:pt idx="285">
                  <c:v>20.3</c:v>
                </c:pt>
                <c:pt idx="286">
                  <c:v>16.8</c:v>
                </c:pt>
                <c:pt idx="287">
                  <c:v>23.2</c:v>
                </c:pt>
                <c:pt idx="288">
                  <c:v>22</c:v>
                </c:pt>
                <c:pt idx="289">
                  <c:v>17.399999999999999</c:v>
                </c:pt>
                <c:pt idx="290">
                  <c:v>16</c:v>
                </c:pt>
                <c:pt idx="291">
                  <c:v>10.9</c:v>
                </c:pt>
                <c:pt idx="292">
                  <c:v>17.100000000000001</c:v>
                </c:pt>
                <c:pt idx="293">
                  <c:v>16.8</c:v>
                </c:pt>
                <c:pt idx="294">
                  <c:v>17.7</c:v>
                </c:pt>
                <c:pt idx="295">
                  <c:v>24.4</c:v>
                </c:pt>
                <c:pt idx="296">
                  <c:v>17.5</c:v>
                </c:pt>
                <c:pt idx="297">
                  <c:v>23.1</c:v>
                </c:pt>
                <c:pt idx="298">
                  <c:v>20</c:v>
                </c:pt>
                <c:pt idx="299">
                  <c:v>20.100000000000001</c:v>
                </c:pt>
                <c:pt idx="300">
                  <c:v>30.7</c:v>
                </c:pt>
                <c:pt idx="301">
                  <c:v>18.899999999999999</c:v>
                </c:pt>
                <c:pt idx="302">
                  <c:v>38</c:v>
                </c:pt>
                <c:pt idx="303">
                  <c:v>19.100000000000001</c:v>
                </c:pt>
                <c:pt idx="304">
                  <c:v>32.299999999999997</c:v>
                </c:pt>
                <c:pt idx="305">
                  <c:v>18.399999999999999</c:v>
                </c:pt>
                <c:pt idx="306">
                  <c:v>17.5</c:v>
                </c:pt>
                <c:pt idx="307">
                  <c:v>17</c:v>
                </c:pt>
                <c:pt idx="308">
                  <c:v>25.5</c:v>
                </c:pt>
                <c:pt idx="309">
                  <c:v>20.399999999999999</c:v>
                </c:pt>
                <c:pt idx="310">
                  <c:v>18</c:v>
                </c:pt>
                <c:pt idx="311">
                  <c:v>19.399999999999999</c:v>
                </c:pt>
                <c:pt idx="312">
                  <c:v>10.199999999999999</c:v>
                </c:pt>
                <c:pt idx="313">
                  <c:v>14.2</c:v>
                </c:pt>
                <c:pt idx="314">
                  <c:v>21.7</c:v>
                </c:pt>
                <c:pt idx="315">
                  <c:v>18.3</c:v>
                </c:pt>
                <c:pt idx="316">
                  <c:v>19.399999999999999</c:v>
                </c:pt>
                <c:pt idx="317">
                  <c:v>20.3</c:v>
                </c:pt>
                <c:pt idx="318">
                  <c:v>19.8</c:v>
                </c:pt>
                <c:pt idx="319">
                  <c:v>22.4</c:v>
                </c:pt>
                <c:pt idx="320">
                  <c:v>13.1</c:v>
                </c:pt>
                <c:pt idx="321">
                  <c:v>19.399999999999999</c:v>
                </c:pt>
                <c:pt idx="322">
                  <c:v>18.8</c:v>
                </c:pt>
                <c:pt idx="323">
                  <c:v>14.3</c:v>
                </c:pt>
                <c:pt idx="324">
                  <c:v>14.9</c:v>
                </c:pt>
                <c:pt idx="325">
                  <c:v>19.899999999999999</c:v>
                </c:pt>
                <c:pt idx="326">
                  <c:v>15.6</c:v>
                </c:pt>
                <c:pt idx="327">
                  <c:v>12.7</c:v>
                </c:pt>
                <c:pt idx="328">
                  <c:v>16.399999999999999</c:v>
                </c:pt>
                <c:pt idx="329">
                  <c:v>12.6</c:v>
                </c:pt>
                <c:pt idx="330">
                  <c:v>19.5</c:v>
                </c:pt>
                <c:pt idx="331">
                  <c:v>13.9</c:v>
                </c:pt>
                <c:pt idx="332">
                  <c:v>18.399999999999999</c:v>
                </c:pt>
                <c:pt idx="333">
                  <c:v>15.6</c:v>
                </c:pt>
                <c:pt idx="334">
                  <c:v>17.8</c:v>
                </c:pt>
                <c:pt idx="335">
                  <c:v>17.399999999999999</c:v>
                </c:pt>
                <c:pt idx="336">
                  <c:v>13.5</c:v>
                </c:pt>
                <c:pt idx="337">
                  <c:v>18.100000000000001</c:v>
                </c:pt>
                <c:pt idx="338">
                  <c:v>18.7</c:v>
                </c:pt>
                <c:pt idx="339">
                  <c:v>18.899999999999999</c:v>
                </c:pt>
                <c:pt idx="340">
                  <c:v>15.1</c:v>
                </c:pt>
                <c:pt idx="341">
                  <c:v>13.1</c:v>
                </c:pt>
                <c:pt idx="342">
                  <c:v>19</c:v>
                </c:pt>
                <c:pt idx="343">
                  <c:v>11.7</c:v>
                </c:pt>
                <c:pt idx="344">
                  <c:v>16.2</c:v>
                </c:pt>
                <c:pt idx="345">
                  <c:v>10.4</c:v>
                </c:pt>
                <c:pt idx="346">
                  <c:v>37.799999999999997</c:v>
                </c:pt>
                <c:pt idx="347">
                  <c:v>14.8</c:v>
                </c:pt>
                <c:pt idx="348">
                  <c:v>15.6</c:v>
                </c:pt>
                <c:pt idx="349">
                  <c:v>13.4</c:v>
                </c:pt>
                <c:pt idx="350">
                  <c:v>18.8</c:v>
                </c:pt>
                <c:pt idx="351">
                  <c:v>40.900000000000006</c:v>
                </c:pt>
                <c:pt idx="352">
                  <c:v>14.5</c:v>
                </c:pt>
                <c:pt idx="353">
                  <c:v>15.2</c:v>
                </c:pt>
                <c:pt idx="354">
                  <c:v>14.9</c:v>
                </c:pt>
                <c:pt idx="355">
                  <c:v>21.5</c:v>
                </c:pt>
                <c:pt idx="356">
                  <c:v>20.5</c:v>
                </c:pt>
                <c:pt idx="357">
                  <c:v>14.6</c:v>
                </c:pt>
                <c:pt idx="358">
                  <c:v>9.6</c:v>
                </c:pt>
                <c:pt idx="359">
                  <c:v>37.700000000000003</c:v>
                </c:pt>
                <c:pt idx="360">
                  <c:v>13.6</c:v>
                </c:pt>
                <c:pt idx="361">
                  <c:v>47.3</c:v>
                </c:pt>
                <c:pt idx="362">
                  <c:v>13.8</c:v>
                </c:pt>
                <c:pt idx="363">
                  <c:v>17.8</c:v>
                </c:pt>
                <c:pt idx="364">
                  <c:v>14.3</c:v>
                </c:pt>
                <c:pt idx="365">
                  <c:v>13.1</c:v>
                </c:pt>
                <c:pt idx="366">
                  <c:v>36.299999999999997</c:v>
                </c:pt>
                <c:pt idx="367">
                  <c:v>19.5</c:v>
                </c:pt>
                <c:pt idx="368">
                  <c:v>16.7</c:v>
                </c:pt>
                <c:pt idx="369">
                  <c:v>14.9</c:v>
                </c:pt>
                <c:pt idx="370">
                  <c:v>15.2</c:v>
                </c:pt>
                <c:pt idx="371">
                  <c:v>23.2</c:v>
                </c:pt>
                <c:pt idx="372">
                  <c:v>16.600000000000001</c:v>
                </c:pt>
                <c:pt idx="373">
                  <c:v>15.4</c:v>
                </c:pt>
                <c:pt idx="374">
                  <c:v>12.7</c:v>
                </c:pt>
                <c:pt idx="375">
                  <c:v>27.1</c:v>
                </c:pt>
                <c:pt idx="376">
                  <c:v>13</c:v>
                </c:pt>
                <c:pt idx="377">
                  <c:v>12.5</c:v>
                </c:pt>
                <c:pt idx="378">
                  <c:v>17.100000000000001</c:v>
                </c:pt>
                <c:pt idx="379">
                  <c:v>14.1</c:v>
                </c:pt>
                <c:pt idx="380">
                  <c:v>8.3000000000000007</c:v>
                </c:pt>
                <c:pt idx="381">
                  <c:v>27.5</c:v>
                </c:pt>
                <c:pt idx="382">
                  <c:v>14.5</c:v>
                </c:pt>
                <c:pt idx="383">
                  <c:v>8.5</c:v>
                </c:pt>
                <c:pt idx="384">
                  <c:v>16.3</c:v>
                </c:pt>
                <c:pt idx="385">
                  <c:v>12.1</c:v>
                </c:pt>
                <c:pt idx="386">
                  <c:v>7.2</c:v>
                </c:pt>
                <c:pt idx="387">
                  <c:v>13.5</c:v>
                </c:pt>
                <c:pt idx="388">
                  <c:v>15</c:v>
                </c:pt>
                <c:pt idx="389">
                  <c:v>8.8000000000000007</c:v>
                </c:pt>
                <c:pt idx="390">
                  <c:v>11.5</c:v>
                </c:pt>
                <c:pt idx="391">
                  <c:v>13.6</c:v>
                </c:pt>
                <c:pt idx="392">
                  <c:v>10.9</c:v>
                </c:pt>
                <c:pt idx="393">
                  <c:v>19.7</c:v>
                </c:pt>
                <c:pt idx="394">
                  <c:v>17.2</c:v>
                </c:pt>
                <c:pt idx="395">
                  <c:v>13.3</c:v>
                </c:pt>
                <c:pt idx="396">
                  <c:v>32.400000000000006</c:v>
                </c:pt>
                <c:pt idx="397">
                  <c:v>15.4</c:v>
                </c:pt>
                <c:pt idx="398">
                  <c:v>21.7</c:v>
                </c:pt>
                <c:pt idx="399">
                  <c:v>11</c:v>
                </c:pt>
                <c:pt idx="400">
                  <c:v>10.199999999999999</c:v>
                </c:pt>
                <c:pt idx="401">
                  <c:v>10.5</c:v>
                </c:pt>
                <c:pt idx="402">
                  <c:v>12.7</c:v>
                </c:pt>
                <c:pt idx="403">
                  <c:v>8.4</c:v>
                </c:pt>
                <c:pt idx="404">
                  <c:v>12.8</c:v>
                </c:pt>
                <c:pt idx="405">
                  <c:v>5</c:v>
                </c:pt>
                <c:pt idx="406">
                  <c:v>20</c:v>
                </c:pt>
                <c:pt idx="407">
                  <c:v>13.9</c:v>
                </c:pt>
                <c:pt idx="408">
                  <c:v>13.4</c:v>
                </c:pt>
                <c:pt idx="409">
                  <c:v>13.4</c:v>
                </c:pt>
                <c:pt idx="410">
                  <c:v>11.9</c:v>
                </c:pt>
                <c:pt idx="411">
                  <c:v>11.3</c:v>
                </c:pt>
                <c:pt idx="412">
                  <c:v>13.1</c:v>
                </c:pt>
                <c:pt idx="413">
                  <c:v>10.8</c:v>
                </c:pt>
                <c:pt idx="414">
                  <c:v>7</c:v>
                </c:pt>
                <c:pt idx="415">
                  <c:v>31.1</c:v>
                </c:pt>
                <c:pt idx="416">
                  <c:v>9.5</c:v>
                </c:pt>
                <c:pt idx="417">
                  <c:v>13.3</c:v>
                </c:pt>
                <c:pt idx="418">
                  <c:v>14</c:v>
                </c:pt>
                <c:pt idx="419">
                  <c:v>8.3000000000000007</c:v>
                </c:pt>
                <c:pt idx="420">
                  <c:v>12.3</c:v>
                </c:pt>
                <c:pt idx="421">
                  <c:v>12</c:v>
                </c:pt>
                <c:pt idx="422">
                  <c:v>17.3</c:v>
                </c:pt>
                <c:pt idx="423">
                  <c:v>9.6999999999999993</c:v>
                </c:pt>
                <c:pt idx="424">
                  <c:v>7.5</c:v>
                </c:pt>
                <c:pt idx="425">
                  <c:v>17.2</c:v>
                </c:pt>
                <c:pt idx="426">
                  <c:v>15.6</c:v>
                </c:pt>
                <c:pt idx="427">
                  <c:v>8.6999999999999993</c:v>
                </c:pt>
                <c:pt idx="428">
                  <c:v>10.4</c:v>
                </c:pt>
                <c:pt idx="429">
                  <c:v>5.6</c:v>
                </c:pt>
                <c:pt idx="430">
                  <c:v>13.4</c:v>
                </c:pt>
                <c:pt idx="431">
                  <c:v>15.7</c:v>
                </c:pt>
                <c:pt idx="432">
                  <c:v>8.5</c:v>
                </c:pt>
                <c:pt idx="433">
                  <c:v>13.2</c:v>
                </c:pt>
                <c:pt idx="434">
                  <c:v>13.8</c:v>
                </c:pt>
                <c:pt idx="435">
                  <c:v>10.5</c:v>
                </c:pt>
                <c:pt idx="436">
                  <c:v>17.8</c:v>
                </c:pt>
                <c:pt idx="437">
                  <c:v>7.2</c:v>
                </c:pt>
                <c:pt idx="438">
                  <c:v>11.8</c:v>
                </c:pt>
                <c:pt idx="439">
                  <c:v>14.6</c:v>
                </c:pt>
                <c:pt idx="440">
                  <c:v>23.7</c:v>
                </c:pt>
                <c:pt idx="441">
                  <c:v>8.1</c:v>
                </c:pt>
                <c:pt idx="442">
                  <c:v>16.5</c:v>
                </c:pt>
                <c:pt idx="443">
                  <c:v>6.3</c:v>
                </c:pt>
                <c:pt idx="444">
                  <c:v>5</c:v>
                </c:pt>
                <c:pt idx="445">
                  <c:v>10.199999999999999</c:v>
                </c:pt>
                <c:pt idx="446">
                  <c:v>8.8000000000000007</c:v>
                </c:pt>
                <c:pt idx="447">
                  <c:v>21.6</c:v>
                </c:pt>
                <c:pt idx="448">
                  <c:v>7.4</c:v>
                </c:pt>
                <c:pt idx="449">
                  <c:v>8.4</c:v>
                </c:pt>
                <c:pt idx="450">
                  <c:v>17.899999999999999</c:v>
                </c:pt>
                <c:pt idx="451">
                  <c:v>14.4</c:v>
                </c:pt>
                <c:pt idx="452">
                  <c:v>13.8</c:v>
                </c:pt>
                <c:pt idx="453">
                  <c:v>7</c:v>
                </c:pt>
                <c:pt idx="454">
                  <c:v>13.8</c:v>
                </c:pt>
              </c:numCache>
            </c:numRef>
          </c:val>
          <c:smooth val="0"/>
          <c:extLst>
            <c:ext xmlns:c16="http://schemas.microsoft.com/office/drawing/2014/chart" uri="{C3380CC4-5D6E-409C-BE32-E72D297353CC}">
              <c16:uniqueId val="{00000001-DAA6-46E7-8B61-B49C8E727699}"/>
            </c:ext>
          </c:extLst>
        </c:ser>
        <c:dLbls>
          <c:showLegendKey val="0"/>
          <c:showVal val="0"/>
          <c:showCatName val="0"/>
          <c:showSerName val="0"/>
          <c:showPercent val="0"/>
          <c:showBubbleSize val="0"/>
        </c:dLbls>
        <c:smooth val="0"/>
        <c:axId val="1555245792"/>
        <c:axId val="1555244960"/>
      </c:lineChart>
      <c:catAx>
        <c:axId val="1555245792"/>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5244960"/>
        <c:crosses val="autoZero"/>
        <c:auto val="1"/>
        <c:lblAlgn val="ctr"/>
        <c:lblOffset val="100"/>
        <c:noMultiLvlLbl val="0"/>
      </c:catAx>
      <c:valAx>
        <c:axId val="15552449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524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SCATTER</a:t>
            </a:r>
            <a:r>
              <a:rPr lang="en-US" baseline="0"/>
              <a:t> PLOT 'RM' AND  '</a:t>
            </a:r>
            <a:r>
              <a:rPr lang="en-US"/>
              <a:t>MEDV'</a:t>
            </a:r>
          </a:p>
        </c:rich>
      </c:tx>
      <c:overlay val="0"/>
      <c:spPr>
        <a:solidFill>
          <a:schemeClr val="accent2"/>
        </a:solid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7.9923087757959491E-2"/>
          <c:y val="0.15955289411963794"/>
          <c:w val="0.89803480267005642"/>
          <c:h val="0.72088764946048411"/>
        </c:manualLayout>
      </c:layout>
      <c:scatterChart>
        <c:scatterStyle val="lineMarker"/>
        <c:varyColors val="0"/>
        <c:ser>
          <c:idx val="0"/>
          <c:order val="0"/>
          <c:tx>
            <c:strRef>
              <c:f>'Q 13'!$B$1</c:f>
              <c:strCache>
                <c:ptCount val="1"/>
                <c:pt idx="0">
                  <c:v>MEDV</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forward val="2"/>
            <c:dispRSqr val="0"/>
            <c:dispEq val="0"/>
          </c:trendline>
          <c:errBars>
            <c:errDir val="x"/>
            <c:errBarType val="both"/>
            <c:errValType val="stdErr"/>
            <c:noEndCap val="0"/>
            <c:spPr>
              <a:noFill/>
              <a:ln w="9525">
                <a:solidFill>
                  <a:schemeClr val="lt1">
                    <a:lumMod val="50000"/>
                  </a:schemeClr>
                </a:solidFill>
                <a:round/>
              </a:ln>
              <a:effectLst/>
            </c:spPr>
          </c:errBars>
          <c:errBars>
            <c:errDir val="y"/>
            <c:errBarType val="both"/>
            <c:errValType val="stdErr"/>
            <c:noEndCap val="0"/>
            <c:spPr>
              <a:noFill/>
              <a:ln w="9525">
                <a:solidFill>
                  <a:schemeClr val="lt1">
                    <a:lumMod val="50000"/>
                  </a:schemeClr>
                </a:solidFill>
                <a:round/>
              </a:ln>
              <a:effectLst/>
            </c:spPr>
          </c:errBars>
          <c:xVal>
            <c:numRef>
              <c:f>'Q 13'!$A$2:$A$507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 13'!$B$2:$B$507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0-D0BE-4F74-B7C2-B112DD4C8CD4}"/>
            </c:ext>
          </c:extLst>
        </c:ser>
        <c:ser>
          <c:idx val="1"/>
          <c:order val="1"/>
          <c:tx>
            <c:strRef>
              <c:f>'Q 13'!$A$1:$A$507</c:f>
              <c:strCache>
                <c:ptCount val="507"/>
                <c:pt idx="0">
                  <c:v>RM</c:v>
                </c:pt>
                <c:pt idx="1">
                  <c:v>6.575</c:v>
                </c:pt>
                <c:pt idx="2">
                  <c:v>6.421</c:v>
                </c:pt>
                <c:pt idx="3">
                  <c:v>7.185</c:v>
                </c:pt>
                <c:pt idx="4">
                  <c:v>6.998</c:v>
                </c:pt>
                <c:pt idx="5">
                  <c:v>7.147</c:v>
                </c:pt>
                <c:pt idx="6">
                  <c:v>6.43</c:v>
                </c:pt>
                <c:pt idx="7">
                  <c:v>6.012</c:v>
                </c:pt>
                <c:pt idx="8">
                  <c:v>6.172</c:v>
                </c:pt>
                <c:pt idx="9">
                  <c:v>5.631</c:v>
                </c:pt>
                <c:pt idx="10">
                  <c:v>6.004</c:v>
                </c:pt>
                <c:pt idx="11">
                  <c:v>6.377</c:v>
                </c:pt>
                <c:pt idx="12">
                  <c:v>6.009</c:v>
                </c:pt>
                <c:pt idx="13">
                  <c:v>5.889</c:v>
                </c:pt>
                <c:pt idx="14">
                  <c:v>5.949</c:v>
                </c:pt>
                <c:pt idx="15">
                  <c:v>6.096</c:v>
                </c:pt>
                <c:pt idx="16">
                  <c:v>5.834</c:v>
                </c:pt>
                <c:pt idx="17">
                  <c:v>5.935</c:v>
                </c:pt>
                <c:pt idx="18">
                  <c:v>5.99</c:v>
                </c:pt>
                <c:pt idx="19">
                  <c:v>5.456</c:v>
                </c:pt>
                <c:pt idx="20">
                  <c:v>5.727</c:v>
                </c:pt>
                <c:pt idx="21">
                  <c:v>5.57</c:v>
                </c:pt>
                <c:pt idx="22">
                  <c:v>5.965</c:v>
                </c:pt>
                <c:pt idx="23">
                  <c:v>6.142</c:v>
                </c:pt>
                <c:pt idx="24">
                  <c:v>5.813</c:v>
                </c:pt>
                <c:pt idx="25">
                  <c:v>5.924</c:v>
                </c:pt>
                <c:pt idx="26">
                  <c:v>5.599</c:v>
                </c:pt>
                <c:pt idx="27">
                  <c:v>5.813</c:v>
                </c:pt>
                <c:pt idx="28">
                  <c:v>6.047</c:v>
                </c:pt>
                <c:pt idx="29">
                  <c:v>6.495</c:v>
                </c:pt>
                <c:pt idx="30">
                  <c:v>6.674</c:v>
                </c:pt>
                <c:pt idx="31">
                  <c:v>5.713</c:v>
                </c:pt>
                <c:pt idx="32">
                  <c:v>6.072</c:v>
                </c:pt>
                <c:pt idx="33">
                  <c:v>5.95</c:v>
                </c:pt>
                <c:pt idx="34">
                  <c:v>5.701</c:v>
                </c:pt>
                <c:pt idx="35">
                  <c:v>6.096</c:v>
                </c:pt>
                <c:pt idx="36">
                  <c:v>5.933</c:v>
                </c:pt>
                <c:pt idx="37">
                  <c:v>5.841</c:v>
                </c:pt>
                <c:pt idx="38">
                  <c:v>5.85</c:v>
                </c:pt>
                <c:pt idx="39">
                  <c:v>5.966</c:v>
                </c:pt>
                <c:pt idx="40">
                  <c:v>6.595</c:v>
                </c:pt>
                <c:pt idx="41">
                  <c:v>7.024</c:v>
                </c:pt>
                <c:pt idx="42">
                  <c:v>6.77</c:v>
                </c:pt>
                <c:pt idx="43">
                  <c:v>6.169</c:v>
                </c:pt>
                <c:pt idx="44">
                  <c:v>6.211</c:v>
                </c:pt>
                <c:pt idx="45">
                  <c:v>6.069</c:v>
                </c:pt>
                <c:pt idx="46">
                  <c:v>5.682</c:v>
                </c:pt>
                <c:pt idx="47">
                  <c:v>5.786</c:v>
                </c:pt>
                <c:pt idx="48">
                  <c:v>6.03</c:v>
                </c:pt>
                <c:pt idx="49">
                  <c:v>5.399</c:v>
                </c:pt>
                <c:pt idx="50">
                  <c:v>5.602</c:v>
                </c:pt>
                <c:pt idx="51">
                  <c:v>5.963</c:v>
                </c:pt>
                <c:pt idx="52">
                  <c:v>6.115</c:v>
                </c:pt>
                <c:pt idx="53">
                  <c:v>6.511</c:v>
                </c:pt>
                <c:pt idx="54">
                  <c:v>5.998</c:v>
                </c:pt>
                <c:pt idx="55">
                  <c:v>5.888</c:v>
                </c:pt>
                <c:pt idx="56">
                  <c:v>7.249</c:v>
                </c:pt>
                <c:pt idx="57">
                  <c:v>6.383</c:v>
                </c:pt>
                <c:pt idx="58">
                  <c:v>6.816</c:v>
                </c:pt>
                <c:pt idx="59">
                  <c:v>6.145</c:v>
                </c:pt>
                <c:pt idx="60">
                  <c:v>5.927</c:v>
                </c:pt>
                <c:pt idx="61">
                  <c:v>5.741</c:v>
                </c:pt>
                <c:pt idx="62">
                  <c:v>5.966</c:v>
                </c:pt>
                <c:pt idx="63">
                  <c:v>6.456</c:v>
                </c:pt>
                <c:pt idx="64">
                  <c:v>6.762</c:v>
                </c:pt>
                <c:pt idx="65">
                  <c:v>7.104</c:v>
                </c:pt>
                <c:pt idx="66">
                  <c:v>6.29</c:v>
                </c:pt>
                <c:pt idx="67">
                  <c:v>5.787</c:v>
                </c:pt>
                <c:pt idx="68">
                  <c:v>5.878</c:v>
                </c:pt>
                <c:pt idx="69">
                  <c:v>5.594</c:v>
                </c:pt>
                <c:pt idx="70">
                  <c:v>5.885</c:v>
                </c:pt>
                <c:pt idx="71">
                  <c:v>6.417</c:v>
                </c:pt>
                <c:pt idx="72">
                  <c:v>5.961</c:v>
                </c:pt>
                <c:pt idx="73">
                  <c:v>6.065</c:v>
                </c:pt>
                <c:pt idx="74">
                  <c:v>6.245</c:v>
                </c:pt>
                <c:pt idx="75">
                  <c:v>6.273</c:v>
                </c:pt>
                <c:pt idx="76">
                  <c:v>6.286</c:v>
                </c:pt>
                <c:pt idx="77">
                  <c:v>6.279</c:v>
                </c:pt>
                <c:pt idx="78">
                  <c:v>6.14</c:v>
                </c:pt>
                <c:pt idx="79">
                  <c:v>6.232</c:v>
                </c:pt>
                <c:pt idx="80">
                  <c:v>5.874</c:v>
                </c:pt>
                <c:pt idx="81">
                  <c:v>6.727</c:v>
                </c:pt>
                <c:pt idx="82">
                  <c:v>6.619</c:v>
                </c:pt>
                <c:pt idx="83">
                  <c:v>6.302</c:v>
                </c:pt>
                <c:pt idx="84">
                  <c:v>6.167</c:v>
                </c:pt>
                <c:pt idx="85">
                  <c:v>6.389</c:v>
                </c:pt>
                <c:pt idx="86">
                  <c:v>6.63</c:v>
                </c:pt>
                <c:pt idx="87">
                  <c:v>6.015</c:v>
                </c:pt>
                <c:pt idx="88">
                  <c:v>6.121</c:v>
                </c:pt>
                <c:pt idx="89">
                  <c:v>7.007</c:v>
                </c:pt>
                <c:pt idx="90">
                  <c:v>7.079</c:v>
                </c:pt>
                <c:pt idx="91">
                  <c:v>6.417</c:v>
                </c:pt>
                <c:pt idx="92">
                  <c:v>6.405</c:v>
                </c:pt>
                <c:pt idx="93">
                  <c:v>6.442</c:v>
                </c:pt>
                <c:pt idx="94">
                  <c:v>6.211</c:v>
                </c:pt>
                <c:pt idx="95">
                  <c:v>6.249</c:v>
                </c:pt>
                <c:pt idx="96">
                  <c:v>6.625</c:v>
                </c:pt>
                <c:pt idx="97">
                  <c:v>6.163</c:v>
                </c:pt>
                <c:pt idx="98">
                  <c:v>8.069</c:v>
                </c:pt>
                <c:pt idx="99">
                  <c:v>7.82</c:v>
                </c:pt>
                <c:pt idx="100">
                  <c:v>7.416</c:v>
                </c:pt>
                <c:pt idx="101">
                  <c:v>6.727</c:v>
                </c:pt>
                <c:pt idx="102">
                  <c:v>6.781</c:v>
                </c:pt>
                <c:pt idx="103">
                  <c:v>6.405</c:v>
                </c:pt>
                <c:pt idx="104">
                  <c:v>6.137</c:v>
                </c:pt>
                <c:pt idx="105">
                  <c:v>6.167</c:v>
                </c:pt>
                <c:pt idx="106">
                  <c:v>5.851</c:v>
                </c:pt>
                <c:pt idx="107">
                  <c:v>5.836</c:v>
                </c:pt>
                <c:pt idx="108">
                  <c:v>6.127</c:v>
                </c:pt>
                <c:pt idx="109">
                  <c:v>6.474</c:v>
                </c:pt>
                <c:pt idx="110">
                  <c:v>6.229</c:v>
                </c:pt>
                <c:pt idx="111">
                  <c:v>6.195</c:v>
                </c:pt>
                <c:pt idx="112">
                  <c:v>6.715</c:v>
                </c:pt>
                <c:pt idx="113">
                  <c:v>5.913</c:v>
                </c:pt>
                <c:pt idx="114">
                  <c:v>6.092</c:v>
                </c:pt>
                <c:pt idx="115">
                  <c:v>6.254</c:v>
                </c:pt>
                <c:pt idx="116">
                  <c:v>5.928</c:v>
                </c:pt>
                <c:pt idx="117">
                  <c:v>6.176</c:v>
                </c:pt>
                <c:pt idx="118">
                  <c:v>6.021</c:v>
                </c:pt>
                <c:pt idx="119">
                  <c:v>5.872</c:v>
                </c:pt>
                <c:pt idx="120">
                  <c:v>5.731</c:v>
                </c:pt>
                <c:pt idx="121">
                  <c:v>5.87</c:v>
                </c:pt>
                <c:pt idx="122">
                  <c:v>6.004</c:v>
                </c:pt>
                <c:pt idx="123">
                  <c:v>5.961</c:v>
                </c:pt>
                <c:pt idx="124">
                  <c:v>5.856</c:v>
                </c:pt>
                <c:pt idx="125">
                  <c:v>5.879</c:v>
                </c:pt>
                <c:pt idx="126">
                  <c:v>5.986</c:v>
                </c:pt>
                <c:pt idx="127">
                  <c:v>5.613</c:v>
                </c:pt>
                <c:pt idx="128">
                  <c:v>5.693</c:v>
                </c:pt>
                <c:pt idx="129">
                  <c:v>6.431</c:v>
                </c:pt>
                <c:pt idx="130">
                  <c:v>5.637</c:v>
                </c:pt>
                <c:pt idx="131">
                  <c:v>6.458</c:v>
                </c:pt>
                <c:pt idx="132">
                  <c:v>6.326</c:v>
                </c:pt>
                <c:pt idx="133">
                  <c:v>6.372</c:v>
                </c:pt>
                <c:pt idx="134">
                  <c:v>5.822</c:v>
                </c:pt>
                <c:pt idx="135">
                  <c:v>5.757</c:v>
                </c:pt>
                <c:pt idx="136">
                  <c:v>6.335</c:v>
                </c:pt>
                <c:pt idx="137">
                  <c:v>5.942</c:v>
                </c:pt>
                <c:pt idx="138">
                  <c:v>6.454</c:v>
                </c:pt>
                <c:pt idx="139">
                  <c:v>5.857</c:v>
                </c:pt>
                <c:pt idx="140">
                  <c:v>6.151</c:v>
                </c:pt>
                <c:pt idx="141">
                  <c:v>6.174</c:v>
                </c:pt>
                <c:pt idx="142">
                  <c:v>5.019</c:v>
                </c:pt>
                <c:pt idx="143">
                  <c:v>5.403</c:v>
                </c:pt>
                <c:pt idx="144">
                  <c:v>5.468</c:v>
                </c:pt>
                <c:pt idx="145">
                  <c:v>4.903</c:v>
                </c:pt>
                <c:pt idx="146">
                  <c:v>6.13</c:v>
                </c:pt>
                <c:pt idx="147">
                  <c:v>5.628</c:v>
                </c:pt>
                <c:pt idx="148">
                  <c:v>4.926</c:v>
                </c:pt>
                <c:pt idx="149">
                  <c:v>5.186</c:v>
                </c:pt>
                <c:pt idx="150">
                  <c:v>5.597</c:v>
                </c:pt>
                <c:pt idx="151">
                  <c:v>6.122</c:v>
                </c:pt>
                <c:pt idx="152">
                  <c:v>5.404</c:v>
                </c:pt>
                <c:pt idx="153">
                  <c:v>5.012</c:v>
                </c:pt>
                <c:pt idx="154">
                  <c:v>5.709</c:v>
                </c:pt>
                <c:pt idx="155">
                  <c:v>6.129</c:v>
                </c:pt>
                <c:pt idx="156">
                  <c:v>6.152</c:v>
                </c:pt>
                <c:pt idx="157">
                  <c:v>5.272</c:v>
                </c:pt>
                <c:pt idx="158">
                  <c:v>6.943</c:v>
                </c:pt>
                <c:pt idx="159">
                  <c:v>6.066</c:v>
                </c:pt>
                <c:pt idx="160">
                  <c:v>6.51</c:v>
                </c:pt>
                <c:pt idx="161">
                  <c:v>6.25</c:v>
                </c:pt>
                <c:pt idx="162">
                  <c:v>7.489</c:v>
                </c:pt>
                <c:pt idx="163">
                  <c:v>7.802</c:v>
                </c:pt>
                <c:pt idx="164">
                  <c:v>8.375</c:v>
                </c:pt>
                <c:pt idx="165">
                  <c:v>5.854</c:v>
                </c:pt>
                <c:pt idx="166">
                  <c:v>6.101</c:v>
                </c:pt>
                <c:pt idx="167">
                  <c:v>7.929</c:v>
                </c:pt>
                <c:pt idx="168">
                  <c:v>5.877</c:v>
                </c:pt>
                <c:pt idx="169">
                  <c:v>6.319</c:v>
                </c:pt>
                <c:pt idx="170">
                  <c:v>6.402</c:v>
                </c:pt>
                <c:pt idx="171">
                  <c:v>5.875</c:v>
                </c:pt>
                <c:pt idx="172">
                  <c:v>5.88</c:v>
                </c:pt>
                <c:pt idx="173">
                  <c:v>5.572</c:v>
                </c:pt>
                <c:pt idx="174">
                  <c:v>6.416</c:v>
                </c:pt>
                <c:pt idx="175">
                  <c:v>5.859</c:v>
                </c:pt>
                <c:pt idx="176">
                  <c:v>6.546</c:v>
                </c:pt>
                <c:pt idx="177">
                  <c:v>6.02</c:v>
                </c:pt>
                <c:pt idx="178">
                  <c:v>6.315</c:v>
                </c:pt>
                <c:pt idx="179">
                  <c:v>6.86</c:v>
                </c:pt>
                <c:pt idx="180">
                  <c:v>6.98</c:v>
                </c:pt>
                <c:pt idx="181">
                  <c:v>7.765</c:v>
                </c:pt>
                <c:pt idx="182">
                  <c:v>6.144</c:v>
                </c:pt>
                <c:pt idx="183">
                  <c:v>7.155</c:v>
                </c:pt>
                <c:pt idx="184">
                  <c:v>6.563</c:v>
                </c:pt>
                <c:pt idx="185">
                  <c:v>5.604</c:v>
                </c:pt>
                <c:pt idx="186">
                  <c:v>6.153</c:v>
                </c:pt>
                <c:pt idx="187">
                  <c:v>7.831</c:v>
                </c:pt>
                <c:pt idx="188">
                  <c:v>6.782</c:v>
                </c:pt>
                <c:pt idx="189">
                  <c:v>6.556</c:v>
                </c:pt>
                <c:pt idx="190">
                  <c:v>7.185</c:v>
                </c:pt>
                <c:pt idx="191">
                  <c:v>6.951</c:v>
                </c:pt>
                <c:pt idx="192">
                  <c:v>6.739</c:v>
                </c:pt>
                <c:pt idx="193">
                  <c:v>7.178</c:v>
                </c:pt>
                <c:pt idx="194">
                  <c:v>6.8</c:v>
                </c:pt>
                <c:pt idx="195">
                  <c:v>6.604</c:v>
                </c:pt>
                <c:pt idx="196">
                  <c:v>7.875</c:v>
                </c:pt>
                <c:pt idx="197">
                  <c:v>7.287</c:v>
                </c:pt>
                <c:pt idx="198">
                  <c:v>7.107</c:v>
                </c:pt>
                <c:pt idx="199">
                  <c:v>7.274</c:v>
                </c:pt>
                <c:pt idx="200">
                  <c:v>6.975</c:v>
                </c:pt>
                <c:pt idx="201">
                  <c:v>7.135</c:v>
                </c:pt>
                <c:pt idx="202">
                  <c:v>6.162</c:v>
                </c:pt>
                <c:pt idx="203">
                  <c:v>7.61</c:v>
                </c:pt>
                <c:pt idx="204">
                  <c:v>7.853</c:v>
                </c:pt>
                <c:pt idx="205">
                  <c:v>8.034</c:v>
                </c:pt>
                <c:pt idx="206">
                  <c:v>5.891</c:v>
                </c:pt>
                <c:pt idx="207">
                  <c:v>6.326</c:v>
                </c:pt>
                <c:pt idx="208">
                  <c:v>5.783</c:v>
                </c:pt>
                <c:pt idx="209">
                  <c:v>6.064</c:v>
                </c:pt>
                <c:pt idx="210">
                  <c:v>5.344</c:v>
                </c:pt>
                <c:pt idx="211">
                  <c:v>5.96</c:v>
                </c:pt>
                <c:pt idx="212">
                  <c:v>5.404</c:v>
                </c:pt>
                <c:pt idx="213">
                  <c:v>5.807</c:v>
                </c:pt>
                <c:pt idx="214">
                  <c:v>6.375</c:v>
                </c:pt>
                <c:pt idx="215">
                  <c:v>5.412</c:v>
                </c:pt>
                <c:pt idx="216">
                  <c:v>6.182</c:v>
                </c:pt>
                <c:pt idx="217">
                  <c:v>5.888</c:v>
                </c:pt>
                <c:pt idx="218">
                  <c:v>6.642</c:v>
                </c:pt>
                <c:pt idx="219">
                  <c:v>5.951</c:v>
                </c:pt>
                <c:pt idx="220">
                  <c:v>6.373</c:v>
                </c:pt>
                <c:pt idx="221">
                  <c:v>6.951</c:v>
                </c:pt>
                <c:pt idx="222">
                  <c:v>6.164</c:v>
                </c:pt>
                <c:pt idx="223">
                  <c:v>6.879</c:v>
                </c:pt>
                <c:pt idx="224">
                  <c:v>6.618</c:v>
                </c:pt>
                <c:pt idx="225">
                  <c:v>8.266</c:v>
                </c:pt>
                <c:pt idx="226">
                  <c:v>8.725</c:v>
                </c:pt>
                <c:pt idx="227">
                  <c:v>8.04</c:v>
                </c:pt>
                <c:pt idx="228">
                  <c:v>7.163</c:v>
                </c:pt>
                <c:pt idx="229">
                  <c:v>7.686</c:v>
                </c:pt>
                <c:pt idx="230">
                  <c:v>6.552</c:v>
                </c:pt>
                <c:pt idx="231">
                  <c:v>5.981</c:v>
                </c:pt>
                <c:pt idx="232">
                  <c:v>7.412</c:v>
                </c:pt>
                <c:pt idx="233">
                  <c:v>8.337</c:v>
                </c:pt>
                <c:pt idx="234">
                  <c:v>8.247</c:v>
                </c:pt>
                <c:pt idx="235">
                  <c:v>6.726</c:v>
                </c:pt>
                <c:pt idx="236">
                  <c:v>6.086</c:v>
                </c:pt>
                <c:pt idx="237">
                  <c:v>6.631</c:v>
                </c:pt>
                <c:pt idx="238">
                  <c:v>7.358</c:v>
                </c:pt>
                <c:pt idx="239">
                  <c:v>6.481</c:v>
                </c:pt>
                <c:pt idx="240">
                  <c:v>6.606</c:v>
                </c:pt>
                <c:pt idx="241">
                  <c:v>6.897</c:v>
                </c:pt>
                <c:pt idx="242">
                  <c:v>6.095</c:v>
                </c:pt>
                <c:pt idx="243">
                  <c:v>6.358</c:v>
                </c:pt>
                <c:pt idx="244">
                  <c:v>6.393</c:v>
                </c:pt>
                <c:pt idx="245">
                  <c:v>5.593</c:v>
                </c:pt>
                <c:pt idx="246">
                  <c:v>5.605</c:v>
                </c:pt>
                <c:pt idx="247">
                  <c:v>6.108</c:v>
                </c:pt>
                <c:pt idx="248">
                  <c:v>6.226</c:v>
                </c:pt>
                <c:pt idx="249">
                  <c:v>6.433</c:v>
                </c:pt>
                <c:pt idx="250">
                  <c:v>6.718</c:v>
                </c:pt>
                <c:pt idx="251">
                  <c:v>6.487</c:v>
                </c:pt>
                <c:pt idx="252">
                  <c:v>6.438</c:v>
                </c:pt>
                <c:pt idx="253">
                  <c:v>6.957</c:v>
                </c:pt>
                <c:pt idx="254">
                  <c:v>8.259</c:v>
                </c:pt>
                <c:pt idx="255">
                  <c:v>6.108</c:v>
                </c:pt>
                <c:pt idx="256">
                  <c:v>5.876</c:v>
                </c:pt>
                <c:pt idx="257">
                  <c:v>7.454</c:v>
                </c:pt>
                <c:pt idx="258">
                  <c:v>8.704</c:v>
                </c:pt>
                <c:pt idx="259">
                  <c:v>7.333</c:v>
                </c:pt>
                <c:pt idx="260">
                  <c:v>6.842</c:v>
                </c:pt>
                <c:pt idx="261">
                  <c:v>7.203</c:v>
                </c:pt>
                <c:pt idx="262">
                  <c:v>7.52</c:v>
                </c:pt>
                <c:pt idx="263">
                  <c:v>8.398</c:v>
                </c:pt>
                <c:pt idx="264">
                  <c:v>7.327</c:v>
                </c:pt>
                <c:pt idx="265">
                  <c:v>7.206</c:v>
                </c:pt>
                <c:pt idx="266">
                  <c:v>5.56</c:v>
                </c:pt>
                <c:pt idx="267">
                  <c:v>7.014</c:v>
                </c:pt>
                <c:pt idx="268">
                  <c:v>8.297</c:v>
                </c:pt>
                <c:pt idx="269">
                  <c:v>7.47</c:v>
                </c:pt>
                <c:pt idx="270">
                  <c:v>5.92</c:v>
                </c:pt>
                <c:pt idx="271">
                  <c:v>5.856</c:v>
                </c:pt>
                <c:pt idx="272">
                  <c:v>6.24</c:v>
                </c:pt>
                <c:pt idx="273">
                  <c:v>6.538</c:v>
                </c:pt>
                <c:pt idx="274">
                  <c:v>7.691</c:v>
                </c:pt>
                <c:pt idx="275">
                  <c:v>6.758</c:v>
                </c:pt>
                <c:pt idx="276">
                  <c:v>6.854</c:v>
                </c:pt>
                <c:pt idx="277">
                  <c:v>7.267</c:v>
                </c:pt>
                <c:pt idx="278">
                  <c:v>6.826</c:v>
                </c:pt>
                <c:pt idx="279">
                  <c:v>6.482</c:v>
                </c:pt>
                <c:pt idx="280">
                  <c:v>6.812</c:v>
                </c:pt>
                <c:pt idx="281">
                  <c:v>7.82</c:v>
                </c:pt>
                <c:pt idx="282">
                  <c:v>6.968</c:v>
                </c:pt>
                <c:pt idx="283">
                  <c:v>7.645</c:v>
                </c:pt>
                <c:pt idx="284">
                  <c:v>7.923</c:v>
                </c:pt>
                <c:pt idx="285">
                  <c:v>7.088</c:v>
                </c:pt>
                <c:pt idx="286">
                  <c:v>6.453</c:v>
                </c:pt>
                <c:pt idx="287">
                  <c:v>6.23</c:v>
                </c:pt>
                <c:pt idx="288">
                  <c:v>6.209</c:v>
                </c:pt>
                <c:pt idx="289">
                  <c:v>6.315</c:v>
                </c:pt>
                <c:pt idx="290">
                  <c:v>6.565</c:v>
                </c:pt>
                <c:pt idx="291">
                  <c:v>6.861</c:v>
                </c:pt>
                <c:pt idx="292">
                  <c:v>7.148</c:v>
                </c:pt>
                <c:pt idx="293">
                  <c:v>6.63</c:v>
                </c:pt>
                <c:pt idx="294">
                  <c:v>6.127</c:v>
                </c:pt>
                <c:pt idx="295">
                  <c:v>6.009</c:v>
                </c:pt>
                <c:pt idx="296">
                  <c:v>6.678</c:v>
                </c:pt>
                <c:pt idx="297">
                  <c:v>6.549</c:v>
                </c:pt>
                <c:pt idx="298">
                  <c:v>5.79</c:v>
                </c:pt>
                <c:pt idx="299">
                  <c:v>6.345</c:v>
                </c:pt>
                <c:pt idx="300">
                  <c:v>7.041</c:v>
                </c:pt>
                <c:pt idx="301">
                  <c:v>6.871</c:v>
                </c:pt>
                <c:pt idx="302">
                  <c:v>6.59</c:v>
                </c:pt>
                <c:pt idx="303">
                  <c:v>6.495</c:v>
                </c:pt>
                <c:pt idx="304">
                  <c:v>6.982</c:v>
                </c:pt>
                <c:pt idx="305">
                  <c:v>7.236</c:v>
                </c:pt>
                <c:pt idx="306">
                  <c:v>6.616</c:v>
                </c:pt>
                <c:pt idx="307">
                  <c:v>7.42</c:v>
                </c:pt>
                <c:pt idx="308">
                  <c:v>6.849</c:v>
                </c:pt>
                <c:pt idx="309">
                  <c:v>6.635</c:v>
                </c:pt>
                <c:pt idx="310">
                  <c:v>5.972</c:v>
                </c:pt>
                <c:pt idx="311">
                  <c:v>4.973</c:v>
                </c:pt>
                <c:pt idx="312">
                  <c:v>6.122</c:v>
                </c:pt>
                <c:pt idx="313">
                  <c:v>6.023</c:v>
                </c:pt>
                <c:pt idx="314">
                  <c:v>6.266</c:v>
                </c:pt>
                <c:pt idx="315">
                  <c:v>6.567</c:v>
                </c:pt>
                <c:pt idx="316">
                  <c:v>5.705</c:v>
                </c:pt>
                <c:pt idx="317">
                  <c:v>5.914</c:v>
                </c:pt>
                <c:pt idx="318">
                  <c:v>5.782</c:v>
                </c:pt>
                <c:pt idx="319">
                  <c:v>6.382</c:v>
                </c:pt>
                <c:pt idx="320">
                  <c:v>6.113</c:v>
                </c:pt>
                <c:pt idx="321">
                  <c:v>6.426</c:v>
                </c:pt>
                <c:pt idx="322">
                  <c:v>6.376</c:v>
                </c:pt>
                <c:pt idx="323">
                  <c:v>6.041</c:v>
                </c:pt>
                <c:pt idx="324">
                  <c:v>5.708</c:v>
                </c:pt>
                <c:pt idx="325">
                  <c:v>6.415</c:v>
                </c:pt>
                <c:pt idx="326">
                  <c:v>6.431</c:v>
                </c:pt>
                <c:pt idx="327">
                  <c:v>6.312</c:v>
                </c:pt>
                <c:pt idx="328">
                  <c:v>6.083</c:v>
                </c:pt>
                <c:pt idx="329">
                  <c:v>5.868</c:v>
                </c:pt>
                <c:pt idx="330">
                  <c:v>6.333</c:v>
                </c:pt>
                <c:pt idx="331">
                  <c:v>6.144</c:v>
                </c:pt>
                <c:pt idx="332">
                  <c:v>5.706</c:v>
                </c:pt>
                <c:pt idx="333">
                  <c:v>6.031</c:v>
                </c:pt>
                <c:pt idx="334">
                  <c:v>6.316</c:v>
                </c:pt>
                <c:pt idx="335">
                  <c:v>6.31</c:v>
                </c:pt>
                <c:pt idx="336">
                  <c:v>6.037</c:v>
                </c:pt>
                <c:pt idx="337">
                  <c:v>5.869</c:v>
                </c:pt>
                <c:pt idx="338">
                  <c:v>5.895</c:v>
                </c:pt>
                <c:pt idx="339">
                  <c:v>6.059</c:v>
                </c:pt>
                <c:pt idx="340">
                  <c:v>5.985</c:v>
                </c:pt>
                <c:pt idx="341">
                  <c:v>5.968</c:v>
                </c:pt>
                <c:pt idx="342">
                  <c:v>7.241</c:v>
                </c:pt>
                <c:pt idx="343">
                  <c:v>6.54</c:v>
                </c:pt>
                <c:pt idx="344">
                  <c:v>6.696</c:v>
                </c:pt>
                <c:pt idx="345">
                  <c:v>6.874</c:v>
                </c:pt>
                <c:pt idx="346">
                  <c:v>6.014</c:v>
                </c:pt>
                <c:pt idx="347">
                  <c:v>5.898</c:v>
                </c:pt>
                <c:pt idx="348">
                  <c:v>6.516</c:v>
                </c:pt>
                <c:pt idx="349">
                  <c:v>6.635</c:v>
                </c:pt>
                <c:pt idx="350">
                  <c:v>6.939</c:v>
                </c:pt>
                <c:pt idx="351">
                  <c:v>6.49</c:v>
                </c:pt>
                <c:pt idx="352">
                  <c:v>6.579</c:v>
                </c:pt>
                <c:pt idx="353">
                  <c:v>5.884</c:v>
                </c:pt>
                <c:pt idx="354">
                  <c:v>6.728</c:v>
                </c:pt>
                <c:pt idx="355">
                  <c:v>5.663</c:v>
                </c:pt>
                <c:pt idx="356">
                  <c:v>5.936</c:v>
                </c:pt>
                <c:pt idx="357">
                  <c:v>6.212</c:v>
                </c:pt>
                <c:pt idx="358">
                  <c:v>6.395</c:v>
                </c:pt>
                <c:pt idx="359">
                  <c:v>6.127</c:v>
                </c:pt>
                <c:pt idx="360">
                  <c:v>6.112</c:v>
                </c:pt>
                <c:pt idx="361">
                  <c:v>6.398</c:v>
                </c:pt>
                <c:pt idx="362">
                  <c:v>6.251</c:v>
                </c:pt>
                <c:pt idx="363">
                  <c:v>5.362</c:v>
                </c:pt>
                <c:pt idx="364">
                  <c:v>5.803</c:v>
                </c:pt>
                <c:pt idx="365">
                  <c:v>8.78</c:v>
                </c:pt>
                <c:pt idx="366">
                  <c:v>3.561</c:v>
                </c:pt>
                <c:pt idx="367">
                  <c:v>4.963</c:v>
                </c:pt>
                <c:pt idx="368">
                  <c:v>3.863</c:v>
                </c:pt>
                <c:pt idx="369">
                  <c:v>4.97</c:v>
                </c:pt>
                <c:pt idx="370">
                  <c:v>6.683</c:v>
                </c:pt>
                <c:pt idx="371">
                  <c:v>7.016</c:v>
                </c:pt>
                <c:pt idx="372">
                  <c:v>6.216</c:v>
                </c:pt>
                <c:pt idx="373">
                  <c:v>5.875</c:v>
                </c:pt>
                <c:pt idx="374">
                  <c:v>4.906</c:v>
                </c:pt>
                <c:pt idx="375">
                  <c:v>4.138</c:v>
                </c:pt>
                <c:pt idx="376">
                  <c:v>7.313</c:v>
                </c:pt>
                <c:pt idx="377">
                  <c:v>6.649</c:v>
                </c:pt>
                <c:pt idx="378">
                  <c:v>6.794</c:v>
                </c:pt>
                <c:pt idx="379">
                  <c:v>6.38</c:v>
                </c:pt>
                <c:pt idx="380">
                  <c:v>6.223</c:v>
                </c:pt>
                <c:pt idx="381">
                  <c:v>6.968</c:v>
                </c:pt>
                <c:pt idx="382">
                  <c:v>6.545</c:v>
                </c:pt>
                <c:pt idx="383">
                  <c:v>5.536</c:v>
                </c:pt>
                <c:pt idx="384">
                  <c:v>5.52</c:v>
                </c:pt>
                <c:pt idx="385">
                  <c:v>4.368</c:v>
                </c:pt>
                <c:pt idx="386">
                  <c:v>5.277</c:v>
                </c:pt>
                <c:pt idx="387">
                  <c:v>4.652</c:v>
                </c:pt>
                <c:pt idx="388">
                  <c:v>5</c:v>
                </c:pt>
                <c:pt idx="389">
                  <c:v>4.88</c:v>
                </c:pt>
                <c:pt idx="390">
                  <c:v>5.39</c:v>
                </c:pt>
                <c:pt idx="391">
                  <c:v>5.713</c:v>
                </c:pt>
                <c:pt idx="392">
                  <c:v>6.051</c:v>
                </c:pt>
                <c:pt idx="393">
                  <c:v>5.036</c:v>
                </c:pt>
                <c:pt idx="394">
                  <c:v>6.193</c:v>
                </c:pt>
                <c:pt idx="395">
                  <c:v>5.887</c:v>
                </c:pt>
                <c:pt idx="396">
                  <c:v>6.471</c:v>
                </c:pt>
                <c:pt idx="397">
                  <c:v>6.405</c:v>
                </c:pt>
                <c:pt idx="398">
                  <c:v>5.747</c:v>
                </c:pt>
                <c:pt idx="399">
                  <c:v>5.453</c:v>
                </c:pt>
                <c:pt idx="400">
                  <c:v>5.852</c:v>
                </c:pt>
                <c:pt idx="401">
                  <c:v>5.987</c:v>
                </c:pt>
                <c:pt idx="402">
                  <c:v>6.343</c:v>
                </c:pt>
                <c:pt idx="403">
                  <c:v>6.404</c:v>
                </c:pt>
                <c:pt idx="404">
                  <c:v>5.349</c:v>
                </c:pt>
                <c:pt idx="405">
                  <c:v>5.531</c:v>
                </c:pt>
                <c:pt idx="406">
                  <c:v>5.683</c:v>
                </c:pt>
                <c:pt idx="407">
                  <c:v>4.138</c:v>
                </c:pt>
                <c:pt idx="408">
                  <c:v>5.608</c:v>
                </c:pt>
                <c:pt idx="409">
                  <c:v>5.617</c:v>
                </c:pt>
                <c:pt idx="410">
                  <c:v>6.852</c:v>
                </c:pt>
                <c:pt idx="411">
                  <c:v>5.757</c:v>
                </c:pt>
                <c:pt idx="412">
                  <c:v>6.657</c:v>
                </c:pt>
                <c:pt idx="413">
                  <c:v>4.628</c:v>
                </c:pt>
                <c:pt idx="414">
                  <c:v>5.155</c:v>
                </c:pt>
                <c:pt idx="415">
                  <c:v>4.519</c:v>
                </c:pt>
                <c:pt idx="416">
                  <c:v>6.434</c:v>
                </c:pt>
                <c:pt idx="417">
                  <c:v>6.782</c:v>
                </c:pt>
                <c:pt idx="418">
                  <c:v>5.304</c:v>
                </c:pt>
                <c:pt idx="419">
                  <c:v>5.957</c:v>
                </c:pt>
                <c:pt idx="420">
                  <c:v>6.824</c:v>
                </c:pt>
                <c:pt idx="421">
                  <c:v>6.411</c:v>
                </c:pt>
                <c:pt idx="422">
                  <c:v>6.006</c:v>
                </c:pt>
                <c:pt idx="423">
                  <c:v>5.648</c:v>
                </c:pt>
                <c:pt idx="424">
                  <c:v>6.103</c:v>
                </c:pt>
                <c:pt idx="425">
                  <c:v>5.565</c:v>
                </c:pt>
                <c:pt idx="426">
                  <c:v>5.896</c:v>
                </c:pt>
                <c:pt idx="427">
                  <c:v>5.837</c:v>
                </c:pt>
                <c:pt idx="428">
                  <c:v>6.202</c:v>
                </c:pt>
                <c:pt idx="429">
                  <c:v>6.193</c:v>
                </c:pt>
                <c:pt idx="430">
                  <c:v>6.38</c:v>
                </c:pt>
                <c:pt idx="431">
                  <c:v>6.348</c:v>
                </c:pt>
                <c:pt idx="432">
                  <c:v>6.833</c:v>
                </c:pt>
                <c:pt idx="433">
                  <c:v>6.425</c:v>
                </c:pt>
                <c:pt idx="434">
                  <c:v>6.436</c:v>
                </c:pt>
                <c:pt idx="435">
                  <c:v>6.208</c:v>
                </c:pt>
                <c:pt idx="436">
                  <c:v>6.629</c:v>
                </c:pt>
                <c:pt idx="437">
                  <c:v>6.461</c:v>
                </c:pt>
                <c:pt idx="438">
                  <c:v>6.152</c:v>
                </c:pt>
                <c:pt idx="439">
                  <c:v>5.935</c:v>
                </c:pt>
                <c:pt idx="440">
                  <c:v>5.627</c:v>
                </c:pt>
                <c:pt idx="441">
                  <c:v>5.818</c:v>
                </c:pt>
                <c:pt idx="442">
                  <c:v>6.406</c:v>
                </c:pt>
                <c:pt idx="443">
                  <c:v>6.219</c:v>
                </c:pt>
                <c:pt idx="444">
                  <c:v>6.485</c:v>
                </c:pt>
                <c:pt idx="445">
                  <c:v>5.854</c:v>
                </c:pt>
                <c:pt idx="446">
                  <c:v>6.459</c:v>
                </c:pt>
                <c:pt idx="447">
                  <c:v>6.341</c:v>
                </c:pt>
                <c:pt idx="448">
                  <c:v>6.251</c:v>
                </c:pt>
                <c:pt idx="449">
                  <c:v>6.185</c:v>
                </c:pt>
                <c:pt idx="450">
                  <c:v>6.417</c:v>
                </c:pt>
                <c:pt idx="451">
                  <c:v>6.749</c:v>
                </c:pt>
                <c:pt idx="452">
                  <c:v>6.655</c:v>
                </c:pt>
                <c:pt idx="453">
                  <c:v>6.297</c:v>
                </c:pt>
                <c:pt idx="454">
                  <c:v>7.393</c:v>
                </c:pt>
                <c:pt idx="455">
                  <c:v>6.728</c:v>
                </c:pt>
                <c:pt idx="456">
                  <c:v>6.525</c:v>
                </c:pt>
                <c:pt idx="457">
                  <c:v>5.976</c:v>
                </c:pt>
                <c:pt idx="458">
                  <c:v>5.936</c:v>
                </c:pt>
                <c:pt idx="459">
                  <c:v>6.301</c:v>
                </c:pt>
                <c:pt idx="460">
                  <c:v>6.081</c:v>
                </c:pt>
                <c:pt idx="461">
                  <c:v>6.701</c:v>
                </c:pt>
                <c:pt idx="462">
                  <c:v>6.376</c:v>
                </c:pt>
                <c:pt idx="463">
                  <c:v>6.317</c:v>
                </c:pt>
                <c:pt idx="464">
                  <c:v>6.513</c:v>
                </c:pt>
                <c:pt idx="465">
                  <c:v>6.209</c:v>
                </c:pt>
                <c:pt idx="466">
                  <c:v>5.759</c:v>
                </c:pt>
                <c:pt idx="467">
                  <c:v>5.952</c:v>
                </c:pt>
                <c:pt idx="468">
                  <c:v>6.003</c:v>
                </c:pt>
                <c:pt idx="469">
                  <c:v>5.926</c:v>
                </c:pt>
                <c:pt idx="470">
                  <c:v>5.713</c:v>
                </c:pt>
                <c:pt idx="471">
                  <c:v>6.167</c:v>
                </c:pt>
                <c:pt idx="472">
                  <c:v>6.229</c:v>
                </c:pt>
                <c:pt idx="473">
                  <c:v>6.437</c:v>
                </c:pt>
                <c:pt idx="474">
                  <c:v>6.98</c:v>
                </c:pt>
                <c:pt idx="475">
                  <c:v>5.427</c:v>
                </c:pt>
                <c:pt idx="476">
                  <c:v>6.162</c:v>
                </c:pt>
                <c:pt idx="477">
                  <c:v>6.484</c:v>
                </c:pt>
                <c:pt idx="478">
                  <c:v>5.304</c:v>
                </c:pt>
                <c:pt idx="479">
                  <c:v>6.185</c:v>
                </c:pt>
                <c:pt idx="480">
                  <c:v>6.229</c:v>
                </c:pt>
                <c:pt idx="481">
                  <c:v>6.242</c:v>
                </c:pt>
                <c:pt idx="482">
                  <c:v>6.75</c:v>
                </c:pt>
                <c:pt idx="483">
                  <c:v>7.061</c:v>
                </c:pt>
                <c:pt idx="484">
                  <c:v>5.762</c:v>
                </c:pt>
                <c:pt idx="485">
                  <c:v>5.871</c:v>
                </c:pt>
                <c:pt idx="486">
                  <c:v>6.312</c:v>
                </c:pt>
                <c:pt idx="487">
                  <c:v>6.114</c:v>
                </c:pt>
                <c:pt idx="488">
                  <c:v>5.905</c:v>
                </c:pt>
                <c:pt idx="489">
                  <c:v>5.454</c:v>
                </c:pt>
                <c:pt idx="490">
                  <c:v>5.414</c:v>
                </c:pt>
                <c:pt idx="491">
                  <c:v>5.093</c:v>
                </c:pt>
                <c:pt idx="492">
                  <c:v>5.983</c:v>
                </c:pt>
                <c:pt idx="493">
                  <c:v>5.983</c:v>
                </c:pt>
                <c:pt idx="494">
                  <c:v>5.707</c:v>
                </c:pt>
                <c:pt idx="495">
                  <c:v>5.926</c:v>
                </c:pt>
                <c:pt idx="496">
                  <c:v>5.67</c:v>
                </c:pt>
                <c:pt idx="497">
                  <c:v>5.39</c:v>
                </c:pt>
                <c:pt idx="498">
                  <c:v>5.794</c:v>
                </c:pt>
                <c:pt idx="499">
                  <c:v>6.019</c:v>
                </c:pt>
                <c:pt idx="500">
                  <c:v>5.569</c:v>
                </c:pt>
                <c:pt idx="501">
                  <c:v>6.027</c:v>
                </c:pt>
                <c:pt idx="502">
                  <c:v>6.593</c:v>
                </c:pt>
                <c:pt idx="503">
                  <c:v>6.12</c:v>
                </c:pt>
                <c:pt idx="504">
                  <c:v>6.976</c:v>
                </c:pt>
                <c:pt idx="505">
                  <c:v>6.794</c:v>
                </c:pt>
                <c:pt idx="506">
                  <c:v>6.03</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yVal>
            <c:numLit>
              <c:formatCode>General</c:formatCode>
              <c:ptCount val="1"/>
              <c:pt idx="0">
                <c:v>1</c:v>
              </c:pt>
            </c:numLit>
          </c:yVal>
          <c:smooth val="0"/>
          <c:extLst>
            <c:ext xmlns:c16="http://schemas.microsoft.com/office/drawing/2014/chart" uri="{C3380CC4-5D6E-409C-BE32-E72D297353CC}">
              <c16:uniqueId val="{00000004-D0BE-4F74-B7C2-B112DD4C8CD4}"/>
            </c:ext>
          </c:extLst>
        </c:ser>
        <c:dLbls>
          <c:showLegendKey val="0"/>
          <c:showVal val="0"/>
          <c:showCatName val="0"/>
          <c:showSerName val="0"/>
          <c:showPercent val="0"/>
          <c:showBubbleSize val="0"/>
        </c:dLbls>
        <c:axId val="1885676703"/>
        <c:axId val="1885688767"/>
      </c:scatterChart>
      <c:valAx>
        <c:axId val="1885676703"/>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5688767"/>
        <c:crosses val="autoZero"/>
        <c:crossBetween val="midCat"/>
      </c:valAx>
      <c:valAx>
        <c:axId val="1885688767"/>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5676703"/>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'Q 13'!$C$2:$C$507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 13'!$D$2:$D$507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0-D082-4C9C-8788-C2407FF18BE2}"/>
            </c:ext>
          </c:extLst>
        </c:ser>
        <c:dLbls>
          <c:showLegendKey val="0"/>
          <c:showVal val="0"/>
          <c:showCatName val="0"/>
          <c:showSerName val="0"/>
          <c:showPercent val="0"/>
          <c:showBubbleSize val="0"/>
        </c:dLbls>
        <c:axId val="1449010080"/>
        <c:axId val="1448987200"/>
      </c:scatterChart>
      <c:valAx>
        <c:axId val="1449010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987200"/>
        <c:crosses val="autoZero"/>
        <c:crossBetween val="midCat"/>
      </c:valAx>
      <c:valAx>
        <c:axId val="144898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010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2.xlsx]Q14!PivotTable11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TOTAL</a:t>
            </a:r>
            <a:r>
              <a:rPr lang="en-GB" baseline="0"/>
              <a:t> Towns </a:t>
            </a:r>
          </a:p>
        </c:rich>
      </c:tx>
      <c:layout>
        <c:manualLayout>
          <c:xMode val="edge"/>
          <c:yMode val="edge"/>
          <c:x val="0.36872528975474095"/>
          <c:y val="3.6433378727553194E-2"/>
        </c:manualLayout>
      </c:layout>
      <c:overlay val="0"/>
      <c:spPr>
        <a:solidFill>
          <a:schemeClr val="accent2"/>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656714785651791"/>
          <c:y val="0.13323855351414407"/>
          <c:w val="0.75148840769903757"/>
          <c:h val="0.65853091280256637"/>
        </c:manualLayout>
      </c:layout>
      <c:bar3DChart>
        <c:barDir val="col"/>
        <c:grouping val="clustered"/>
        <c:varyColors val="0"/>
        <c:ser>
          <c:idx val="0"/>
          <c:order val="0"/>
          <c:tx>
            <c:strRef>
              <c:f>'Q14'!$D$3:$D$4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'Q14'!$C$5:$C$14</c:f>
              <c:strCache>
                <c:ptCount val="9"/>
                <c:pt idx="0">
                  <c:v>1</c:v>
                </c:pt>
                <c:pt idx="1">
                  <c:v>2</c:v>
                </c:pt>
                <c:pt idx="2">
                  <c:v>3</c:v>
                </c:pt>
                <c:pt idx="3">
                  <c:v>4</c:v>
                </c:pt>
                <c:pt idx="4">
                  <c:v>5</c:v>
                </c:pt>
                <c:pt idx="5">
                  <c:v>6</c:v>
                </c:pt>
                <c:pt idx="6">
                  <c:v>7</c:v>
                </c:pt>
                <c:pt idx="7">
                  <c:v>8</c:v>
                </c:pt>
                <c:pt idx="8">
                  <c:v>24</c:v>
                </c:pt>
              </c:strCache>
            </c:strRef>
          </c:cat>
          <c:val>
            <c:numRef>
              <c:f>'Q14'!$D$5:$D$14</c:f>
              <c:numCache>
                <c:formatCode>General</c:formatCode>
                <c:ptCount val="9"/>
                <c:pt idx="0">
                  <c:v>19</c:v>
                </c:pt>
                <c:pt idx="1">
                  <c:v>24</c:v>
                </c:pt>
                <c:pt idx="2">
                  <c:v>36</c:v>
                </c:pt>
                <c:pt idx="3">
                  <c:v>102</c:v>
                </c:pt>
                <c:pt idx="4">
                  <c:v>104</c:v>
                </c:pt>
                <c:pt idx="5">
                  <c:v>26</c:v>
                </c:pt>
                <c:pt idx="6">
                  <c:v>17</c:v>
                </c:pt>
                <c:pt idx="7">
                  <c:v>19</c:v>
                </c:pt>
                <c:pt idx="8">
                  <c:v>124</c:v>
                </c:pt>
              </c:numCache>
            </c:numRef>
          </c:val>
          <c:extLst>
            <c:ext xmlns:c16="http://schemas.microsoft.com/office/drawing/2014/chart" uri="{C3380CC4-5D6E-409C-BE32-E72D297353CC}">
              <c16:uniqueId val="{00000004-655D-43E5-9D5C-3B0E822850FF}"/>
            </c:ext>
          </c:extLst>
        </c:ser>
        <c:ser>
          <c:idx val="1"/>
          <c:order val="1"/>
          <c:tx>
            <c:strRef>
              <c:f>'Q14'!$E$3:$E$4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'Q14'!$C$5:$C$14</c:f>
              <c:strCache>
                <c:ptCount val="9"/>
                <c:pt idx="0">
                  <c:v>1</c:v>
                </c:pt>
                <c:pt idx="1">
                  <c:v>2</c:v>
                </c:pt>
                <c:pt idx="2">
                  <c:v>3</c:v>
                </c:pt>
                <c:pt idx="3">
                  <c:v>4</c:v>
                </c:pt>
                <c:pt idx="4">
                  <c:v>5</c:v>
                </c:pt>
                <c:pt idx="5">
                  <c:v>6</c:v>
                </c:pt>
                <c:pt idx="6">
                  <c:v>7</c:v>
                </c:pt>
                <c:pt idx="7">
                  <c:v>8</c:v>
                </c:pt>
                <c:pt idx="8">
                  <c:v>24</c:v>
                </c:pt>
              </c:strCache>
            </c:strRef>
          </c:cat>
          <c:val>
            <c:numRef>
              <c:f>'Q14'!$E$5:$E$14</c:f>
              <c:numCache>
                <c:formatCode>General</c:formatCode>
                <c:ptCount val="9"/>
                <c:pt idx="0">
                  <c:v>1</c:v>
                </c:pt>
                <c:pt idx="2">
                  <c:v>2</c:v>
                </c:pt>
                <c:pt idx="3">
                  <c:v>8</c:v>
                </c:pt>
                <c:pt idx="4">
                  <c:v>11</c:v>
                </c:pt>
                <c:pt idx="7">
                  <c:v>5</c:v>
                </c:pt>
                <c:pt idx="8">
                  <c:v>8</c:v>
                </c:pt>
              </c:numCache>
            </c:numRef>
          </c:val>
          <c:extLst>
            <c:ext xmlns:c16="http://schemas.microsoft.com/office/drawing/2014/chart" uri="{C3380CC4-5D6E-409C-BE32-E72D297353CC}">
              <c16:uniqueId val="{00000001-CF80-4C15-9553-082A6932F62A}"/>
            </c:ext>
          </c:extLst>
        </c:ser>
        <c:dLbls>
          <c:showLegendKey val="0"/>
          <c:showVal val="0"/>
          <c:showCatName val="0"/>
          <c:showSerName val="0"/>
          <c:showPercent val="0"/>
          <c:showBubbleSize val="0"/>
        </c:dLbls>
        <c:gapWidth val="150"/>
        <c:shape val="box"/>
        <c:axId val="230907680"/>
        <c:axId val="230908096"/>
        <c:axId val="0"/>
      </c:bar3DChart>
      <c:catAx>
        <c:axId val="2309076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908096"/>
        <c:crosses val="autoZero"/>
        <c:auto val="1"/>
        <c:lblAlgn val="ctr"/>
        <c:lblOffset val="100"/>
        <c:noMultiLvlLbl val="0"/>
      </c:catAx>
      <c:valAx>
        <c:axId val="23090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907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2.xlsx]Q15!PivotTable17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CRIME RATE IMPACT MEDV VALUES</a:t>
            </a:r>
            <a:endParaRPr lang="en-US"/>
          </a:p>
        </c:rich>
      </c:tx>
      <c:overlay val="0"/>
      <c:spPr>
        <a:solidFill>
          <a:schemeClr val="accent4"/>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'Q15'!$D$3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'Q15'!$C$4:$C$508</c:f>
              <c:strCache>
                <c:ptCount val="504"/>
                <c:pt idx="0">
                  <c:v>0.00632</c:v>
                </c:pt>
                <c:pt idx="1">
                  <c:v>0.00906</c:v>
                </c:pt>
                <c:pt idx="2">
                  <c:v>0.01096</c:v>
                </c:pt>
                <c:pt idx="3">
                  <c:v>0.01301</c:v>
                </c:pt>
                <c:pt idx="4">
                  <c:v>0.01311</c:v>
                </c:pt>
                <c:pt idx="5">
                  <c:v>0.0136</c:v>
                </c:pt>
                <c:pt idx="6">
                  <c:v>0.01381</c:v>
                </c:pt>
                <c:pt idx="7">
                  <c:v>0.01432</c:v>
                </c:pt>
                <c:pt idx="8">
                  <c:v>0.01439</c:v>
                </c:pt>
                <c:pt idx="9">
                  <c:v>0.01501</c:v>
                </c:pt>
                <c:pt idx="10">
                  <c:v>0.01538</c:v>
                </c:pt>
                <c:pt idx="11">
                  <c:v>0.01709</c:v>
                </c:pt>
                <c:pt idx="12">
                  <c:v>0.01778</c:v>
                </c:pt>
                <c:pt idx="13">
                  <c:v>0.0187</c:v>
                </c:pt>
                <c:pt idx="14">
                  <c:v>0.01951</c:v>
                </c:pt>
                <c:pt idx="15">
                  <c:v>0.01965</c:v>
                </c:pt>
                <c:pt idx="16">
                  <c:v>0.02009</c:v>
                </c:pt>
                <c:pt idx="17">
                  <c:v>0.02055</c:v>
                </c:pt>
                <c:pt idx="18">
                  <c:v>0.02177</c:v>
                </c:pt>
                <c:pt idx="19">
                  <c:v>0.02187</c:v>
                </c:pt>
                <c:pt idx="20">
                  <c:v>0.02498</c:v>
                </c:pt>
                <c:pt idx="21">
                  <c:v>0.02543</c:v>
                </c:pt>
                <c:pt idx="22">
                  <c:v>0.02729</c:v>
                </c:pt>
                <c:pt idx="23">
                  <c:v>0.02731</c:v>
                </c:pt>
                <c:pt idx="24">
                  <c:v>0.02763</c:v>
                </c:pt>
                <c:pt idx="25">
                  <c:v>0.02875</c:v>
                </c:pt>
                <c:pt idx="26">
                  <c:v>0.02899</c:v>
                </c:pt>
                <c:pt idx="27">
                  <c:v>0.02985</c:v>
                </c:pt>
                <c:pt idx="28">
                  <c:v>0.03041</c:v>
                </c:pt>
                <c:pt idx="29">
                  <c:v>0.03049</c:v>
                </c:pt>
                <c:pt idx="30">
                  <c:v>0.03113</c:v>
                </c:pt>
                <c:pt idx="31">
                  <c:v>0.0315</c:v>
                </c:pt>
                <c:pt idx="32">
                  <c:v>0.03237</c:v>
                </c:pt>
                <c:pt idx="33">
                  <c:v>0.03306</c:v>
                </c:pt>
                <c:pt idx="34">
                  <c:v>0.03359</c:v>
                </c:pt>
                <c:pt idx="35">
                  <c:v>0.03427</c:v>
                </c:pt>
                <c:pt idx="36">
                  <c:v>0.03445</c:v>
                </c:pt>
                <c:pt idx="37">
                  <c:v>0.03466</c:v>
                </c:pt>
                <c:pt idx="38">
                  <c:v>0.03502</c:v>
                </c:pt>
                <c:pt idx="39">
                  <c:v>0.0351</c:v>
                </c:pt>
                <c:pt idx="40">
                  <c:v>0.03537</c:v>
                </c:pt>
                <c:pt idx="41">
                  <c:v>0.03548</c:v>
                </c:pt>
                <c:pt idx="42">
                  <c:v>0.03551</c:v>
                </c:pt>
                <c:pt idx="43">
                  <c:v>0.03578</c:v>
                </c:pt>
                <c:pt idx="44">
                  <c:v>0.03584</c:v>
                </c:pt>
                <c:pt idx="45">
                  <c:v>0.03615</c:v>
                </c:pt>
                <c:pt idx="46">
                  <c:v>0.03659</c:v>
                </c:pt>
                <c:pt idx="47">
                  <c:v>0.03705</c:v>
                </c:pt>
                <c:pt idx="48">
                  <c:v>0.03738</c:v>
                </c:pt>
                <c:pt idx="49">
                  <c:v>0.03768</c:v>
                </c:pt>
                <c:pt idx="50">
                  <c:v>0.03871</c:v>
                </c:pt>
                <c:pt idx="51">
                  <c:v>0.03932</c:v>
                </c:pt>
                <c:pt idx="52">
                  <c:v>0.03961</c:v>
                </c:pt>
                <c:pt idx="53">
                  <c:v>0.04011</c:v>
                </c:pt>
                <c:pt idx="54">
                  <c:v>0.04113</c:v>
                </c:pt>
                <c:pt idx="55">
                  <c:v>0.04203</c:v>
                </c:pt>
                <c:pt idx="56">
                  <c:v>0.04294</c:v>
                </c:pt>
                <c:pt idx="57">
                  <c:v>0.04297</c:v>
                </c:pt>
                <c:pt idx="58">
                  <c:v>0.04301</c:v>
                </c:pt>
                <c:pt idx="59">
                  <c:v>0.04337</c:v>
                </c:pt>
                <c:pt idx="60">
                  <c:v>0.04379</c:v>
                </c:pt>
                <c:pt idx="61">
                  <c:v>0.04417</c:v>
                </c:pt>
                <c:pt idx="62">
                  <c:v>0.04462</c:v>
                </c:pt>
                <c:pt idx="63">
                  <c:v>0.04527</c:v>
                </c:pt>
                <c:pt idx="64">
                  <c:v>0.04544</c:v>
                </c:pt>
                <c:pt idx="65">
                  <c:v>0.0456</c:v>
                </c:pt>
                <c:pt idx="66">
                  <c:v>0.0459</c:v>
                </c:pt>
                <c:pt idx="67">
                  <c:v>0.04666</c:v>
                </c:pt>
                <c:pt idx="68">
                  <c:v>0.04684</c:v>
                </c:pt>
                <c:pt idx="69">
                  <c:v>0.04741</c:v>
                </c:pt>
                <c:pt idx="70">
                  <c:v>0.04819</c:v>
                </c:pt>
                <c:pt idx="71">
                  <c:v>0.04932</c:v>
                </c:pt>
                <c:pt idx="72">
                  <c:v>0.04981</c:v>
                </c:pt>
                <c:pt idx="73">
                  <c:v>0.05023</c:v>
                </c:pt>
                <c:pt idx="74">
                  <c:v>0.05059</c:v>
                </c:pt>
                <c:pt idx="75">
                  <c:v>0.05083</c:v>
                </c:pt>
                <c:pt idx="76">
                  <c:v>0.05188</c:v>
                </c:pt>
                <c:pt idx="77">
                  <c:v>0.05302</c:v>
                </c:pt>
                <c:pt idx="78">
                  <c:v>0.0536</c:v>
                </c:pt>
                <c:pt idx="79">
                  <c:v>0.05372</c:v>
                </c:pt>
                <c:pt idx="80">
                  <c:v>0.05425</c:v>
                </c:pt>
                <c:pt idx="81">
                  <c:v>0.05479</c:v>
                </c:pt>
                <c:pt idx="82">
                  <c:v>0.05497</c:v>
                </c:pt>
                <c:pt idx="83">
                  <c:v>0.05515</c:v>
                </c:pt>
                <c:pt idx="84">
                  <c:v>0.05561</c:v>
                </c:pt>
                <c:pt idx="85">
                  <c:v>0.05602</c:v>
                </c:pt>
                <c:pt idx="86">
                  <c:v>0.05644</c:v>
                </c:pt>
                <c:pt idx="87">
                  <c:v>0.05646</c:v>
                </c:pt>
                <c:pt idx="88">
                  <c:v>0.0566</c:v>
                </c:pt>
                <c:pt idx="89">
                  <c:v>0.05735</c:v>
                </c:pt>
                <c:pt idx="90">
                  <c:v>0.0578</c:v>
                </c:pt>
                <c:pt idx="91">
                  <c:v>0.05789</c:v>
                </c:pt>
                <c:pt idx="92">
                  <c:v>0.06047</c:v>
                </c:pt>
                <c:pt idx="93">
                  <c:v>0.06076</c:v>
                </c:pt>
                <c:pt idx="94">
                  <c:v>0.06127</c:v>
                </c:pt>
                <c:pt idx="95">
                  <c:v>0.06129</c:v>
                </c:pt>
                <c:pt idx="96">
                  <c:v>0.06151</c:v>
                </c:pt>
                <c:pt idx="97">
                  <c:v>0.06162</c:v>
                </c:pt>
                <c:pt idx="98">
                  <c:v>0.06211</c:v>
                </c:pt>
                <c:pt idx="99">
                  <c:v>0.06263</c:v>
                </c:pt>
                <c:pt idx="100">
                  <c:v>0.06417</c:v>
                </c:pt>
                <c:pt idx="101">
                  <c:v>0.06466</c:v>
                </c:pt>
                <c:pt idx="102">
                  <c:v>0.06588</c:v>
                </c:pt>
                <c:pt idx="103">
                  <c:v>0.06617</c:v>
                </c:pt>
                <c:pt idx="104">
                  <c:v>0.06642</c:v>
                </c:pt>
                <c:pt idx="105">
                  <c:v>0.06664</c:v>
                </c:pt>
                <c:pt idx="106">
                  <c:v>0.06724</c:v>
                </c:pt>
                <c:pt idx="107">
                  <c:v>0.0686</c:v>
                </c:pt>
                <c:pt idx="108">
                  <c:v>0.06888</c:v>
                </c:pt>
                <c:pt idx="109">
                  <c:v>0.06899</c:v>
                </c:pt>
                <c:pt idx="110">
                  <c:v>0.06905</c:v>
                </c:pt>
                <c:pt idx="111">
                  <c:v>0.06911</c:v>
                </c:pt>
                <c:pt idx="112">
                  <c:v>0.07013</c:v>
                </c:pt>
                <c:pt idx="113">
                  <c:v>0.07022</c:v>
                </c:pt>
                <c:pt idx="114">
                  <c:v>0.07151</c:v>
                </c:pt>
                <c:pt idx="115">
                  <c:v>0.07165</c:v>
                </c:pt>
                <c:pt idx="116">
                  <c:v>0.07244</c:v>
                </c:pt>
                <c:pt idx="117">
                  <c:v>0.07503</c:v>
                </c:pt>
                <c:pt idx="118">
                  <c:v>0.07875</c:v>
                </c:pt>
                <c:pt idx="119">
                  <c:v>0.07886</c:v>
                </c:pt>
                <c:pt idx="120">
                  <c:v>0.07896</c:v>
                </c:pt>
                <c:pt idx="121">
                  <c:v>0.0795</c:v>
                </c:pt>
                <c:pt idx="122">
                  <c:v>0.07978</c:v>
                </c:pt>
                <c:pt idx="123">
                  <c:v>0.08014</c:v>
                </c:pt>
                <c:pt idx="124">
                  <c:v>0.08187</c:v>
                </c:pt>
                <c:pt idx="125">
                  <c:v>0.08199</c:v>
                </c:pt>
                <c:pt idx="126">
                  <c:v>0.08221</c:v>
                </c:pt>
                <c:pt idx="127">
                  <c:v>0.08244</c:v>
                </c:pt>
                <c:pt idx="128">
                  <c:v>0.08265</c:v>
                </c:pt>
                <c:pt idx="129">
                  <c:v>0.08308</c:v>
                </c:pt>
                <c:pt idx="130">
                  <c:v>0.0837</c:v>
                </c:pt>
                <c:pt idx="131">
                  <c:v>0.08387</c:v>
                </c:pt>
                <c:pt idx="132">
                  <c:v>0.08447</c:v>
                </c:pt>
                <c:pt idx="133">
                  <c:v>0.08664</c:v>
                </c:pt>
                <c:pt idx="134">
                  <c:v>0.08707</c:v>
                </c:pt>
                <c:pt idx="135">
                  <c:v>0.08826</c:v>
                </c:pt>
                <c:pt idx="136">
                  <c:v>0.08829</c:v>
                </c:pt>
                <c:pt idx="137">
                  <c:v>0.08873</c:v>
                </c:pt>
                <c:pt idx="138">
                  <c:v>0.09065</c:v>
                </c:pt>
                <c:pt idx="139">
                  <c:v>0.09068</c:v>
                </c:pt>
                <c:pt idx="140">
                  <c:v>0.09103</c:v>
                </c:pt>
                <c:pt idx="141">
                  <c:v>0.09164</c:v>
                </c:pt>
                <c:pt idx="142">
                  <c:v>0.09178</c:v>
                </c:pt>
                <c:pt idx="143">
                  <c:v>0.09252</c:v>
                </c:pt>
                <c:pt idx="144">
                  <c:v>0.09266</c:v>
                </c:pt>
                <c:pt idx="145">
                  <c:v>0.09299</c:v>
                </c:pt>
                <c:pt idx="146">
                  <c:v>0.09378</c:v>
                </c:pt>
                <c:pt idx="147">
                  <c:v>0.09512</c:v>
                </c:pt>
                <c:pt idx="148">
                  <c:v>0.09604</c:v>
                </c:pt>
                <c:pt idx="149">
                  <c:v>0.09744</c:v>
                </c:pt>
                <c:pt idx="150">
                  <c:v>0.09849</c:v>
                </c:pt>
                <c:pt idx="151">
                  <c:v>0.1</c:v>
                </c:pt>
                <c:pt idx="152">
                  <c:v>0.10008</c:v>
                </c:pt>
                <c:pt idx="153">
                  <c:v>0.10084</c:v>
                </c:pt>
                <c:pt idx="154">
                  <c:v>0.10153</c:v>
                </c:pt>
                <c:pt idx="155">
                  <c:v>0.1029</c:v>
                </c:pt>
                <c:pt idx="156">
                  <c:v>0.10328</c:v>
                </c:pt>
                <c:pt idx="157">
                  <c:v>0.10469</c:v>
                </c:pt>
                <c:pt idx="158">
                  <c:v>0.10574</c:v>
                </c:pt>
                <c:pt idx="159">
                  <c:v>0.10612</c:v>
                </c:pt>
                <c:pt idx="160">
                  <c:v>0.10659</c:v>
                </c:pt>
                <c:pt idx="161">
                  <c:v>0.10793</c:v>
                </c:pt>
                <c:pt idx="162">
                  <c:v>0.10959</c:v>
                </c:pt>
                <c:pt idx="163">
                  <c:v>0.11027</c:v>
                </c:pt>
                <c:pt idx="164">
                  <c:v>0.11069</c:v>
                </c:pt>
                <c:pt idx="165">
                  <c:v>0.11132</c:v>
                </c:pt>
                <c:pt idx="166">
                  <c:v>0.11329</c:v>
                </c:pt>
                <c:pt idx="167">
                  <c:v>0.11425</c:v>
                </c:pt>
                <c:pt idx="168">
                  <c:v>0.11432</c:v>
                </c:pt>
                <c:pt idx="169">
                  <c:v>0.1146</c:v>
                </c:pt>
                <c:pt idx="170">
                  <c:v>0.11504</c:v>
                </c:pt>
                <c:pt idx="171">
                  <c:v>0.11747</c:v>
                </c:pt>
                <c:pt idx="172">
                  <c:v>0.12083</c:v>
                </c:pt>
                <c:pt idx="173">
                  <c:v>0.12204</c:v>
                </c:pt>
                <c:pt idx="174">
                  <c:v>0.12269</c:v>
                </c:pt>
                <c:pt idx="175">
                  <c:v>0.12329</c:v>
                </c:pt>
                <c:pt idx="176">
                  <c:v>0.12579</c:v>
                </c:pt>
                <c:pt idx="177">
                  <c:v>0.1265</c:v>
                </c:pt>
                <c:pt idx="178">
                  <c:v>0.12744</c:v>
                </c:pt>
                <c:pt idx="179">
                  <c:v>0.12757</c:v>
                </c:pt>
                <c:pt idx="180">
                  <c:v>0.12802</c:v>
                </c:pt>
                <c:pt idx="181">
                  <c:v>0.12816</c:v>
                </c:pt>
                <c:pt idx="182">
                  <c:v>0.12932</c:v>
                </c:pt>
                <c:pt idx="183">
                  <c:v>0.13058</c:v>
                </c:pt>
                <c:pt idx="184">
                  <c:v>0.13117</c:v>
                </c:pt>
                <c:pt idx="185">
                  <c:v>0.13158</c:v>
                </c:pt>
                <c:pt idx="186">
                  <c:v>0.13262</c:v>
                </c:pt>
                <c:pt idx="187">
                  <c:v>0.13554</c:v>
                </c:pt>
                <c:pt idx="188">
                  <c:v>0.13587</c:v>
                </c:pt>
                <c:pt idx="189">
                  <c:v>0.13642</c:v>
                </c:pt>
                <c:pt idx="190">
                  <c:v>0.13914</c:v>
                </c:pt>
                <c:pt idx="191">
                  <c:v>0.1396</c:v>
                </c:pt>
                <c:pt idx="192">
                  <c:v>0.1403</c:v>
                </c:pt>
                <c:pt idx="193">
                  <c:v>0.14052</c:v>
                </c:pt>
                <c:pt idx="194">
                  <c:v>0.14103</c:v>
                </c:pt>
                <c:pt idx="195">
                  <c:v>0.1415</c:v>
                </c:pt>
                <c:pt idx="196">
                  <c:v>0.14231</c:v>
                </c:pt>
                <c:pt idx="197">
                  <c:v>0.14455</c:v>
                </c:pt>
                <c:pt idx="198">
                  <c:v>0.14476</c:v>
                </c:pt>
                <c:pt idx="199">
                  <c:v>0.14866</c:v>
                </c:pt>
                <c:pt idx="200">
                  <c:v>0.14932</c:v>
                </c:pt>
                <c:pt idx="201">
                  <c:v>0.15038</c:v>
                </c:pt>
                <c:pt idx="202">
                  <c:v>0.15086</c:v>
                </c:pt>
                <c:pt idx="203">
                  <c:v>0.15098</c:v>
                </c:pt>
                <c:pt idx="204">
                  <c:v>0.15445</c:v>
                </c:pt>
                <c:pt idx="205">
                  <c:v>0.15876</c:v>
                </c:pt>
                <c:pt idx="206">
                  <c:v>0.15936</c:v>
                </c:pt>
                <c:pt idx="207">
                  <c:v>0.16211</c:v>
                </c:pt>
                <c:pt idx="208">
                  <c:v>0.16439</c:v>
                </c:pt>
                <c:pt idx="209">
                  <c:v>0.1676</c:v>
                </c:pt>
                <c:pt idx="210">
                  <c:v>0.16902</c:v>
                </c:pt>
                <c:pt idx="211">
                  <c:v>0.17004</c:v>
                </c:pt>
                <c:pt idx="212">
                  <c:v>0.1712</c:v>
                </c:pt>
                <c:pt idx="213">
                  <c:v>0.17134</c:v>
                </c:pt>
                <c:pt idx="214">
                  <c:v>0.17142</c:v>
                </c:pt>
                <c:pt idx="215">
                  <c:v>0.17171</c:v>
                </c:pt>
                <c:pt idx="216">
                  <c:v>0.17331</c:v>
                </c:pt>
                <c:pt idx="217">
                  <c:v>0.17446</c:v>
                </c:pt>
                <c:pt idx="218">
                  <c:v>0.17505</c:v>
                </c:pt>
                <c:pt idx="219">
                  <c:v>0.17783</c:v>
                </c:pt>
                <c:pt idx="220">
                  <c:v>0.17899</c:v>
                </c:pt>
                <c:pt idx="221">
                  <c:v>0.18159</c:v>
                </c:pt>
                <c:pt idx="222">
                  <c:v>0.18337</c:v>
                </c:pt>
                <c:pt idx="223">
                  <c:v>0.18836</c:v>
                </c:pt>
                <c:pt idx="224">
                  <c:v>0.19073</c:v>
                </c:pt>
                <c:pt idx="225">
                  <c:v>0.19133</c:v>
                </c:pt>
                <c:pt idx="226">
                  <c:v>0.19186</c:v>
                </c:pt>
                <c:pt idx="227">
                  <c:v>0.19539</c:v>
                </c:pt>
                <c:pt idx="228">
                  <c:v>0.19657</c:v>
                </c:pt>
                <c:pt idx="229">
                  <c:v>0.19802</c:v>
                </c:pt>
                <c:pt idx="230">
                  <c:v>0.20608</c:v>
                </c:pt>
                <c:pt idx="231">
                  <c:v>0.20746</c:v>
                </c:pt>
                <c:pt idx="232">
                  <c:v>0.21038</c:v>
                </c:pt>
                <c:pt idx="233">
                  <c:v>0.21124</c:v>
                </c:pt>
                <c:pt idx="234">
                  <c:v>0.21161</c:v>
                </c:pt>
                <c:pt idx="235">
                  <c:v>0.21409</c:v>
                </c:pt>
                <c:pt idx="236">
                  <c:v>0.21719</c:v>
                </c:pt>
                <c:pt idx="237">
                  <c:v>0.21977</c:v>
                </c:pt>
                <c:pt idx="238">
                  <c:v>0.22188</c:v>
                </c:pt>
                <c:pt idx="239">
                  <c:v>0.22212</c:v>
                </c:pt>
                <c:pt idx="240">
                  <c:v>0.22438</c:v>
                </c:pt>
                <c:pt idx="241">
                  <c:v>0.22489</c:v>
                </c:pt>
                <c:pt idx="242">
                  <c:v>0.22876</c:v>
                </c:pt>
                <c:pt idx="243">
                  <c:v>0.22927</c:v>
                </c:pt>
                <c:pt idx="244">
                  <c:v>0.22969</c:v>
                </c:pt>
                <c:pt idx="245">
                  <c:v>0.23912</c:v>
                </c:pt>
                <c:pt idx="246">
                  <c:v>0.24103</c:v>
                </c:pt>
                <c:pt idx="247">
                  <c:v>0.24522</c:v>
                </c:pt>
                <c:pt idx="248">
                  <c:v>0.2498</c:v>
                </c:pt>
                <c:pt idx="249">
                  <c:v>0.25199</c:v>
                </c:pt>
                <c:pt idx="250">
                  <c:v>0.25356</c:v>
                </c:pt>
                <c:pt idx="251">
                  <c:v>0.25387</c:v>
                </c:pt>
                <c:pt idx="252">
                  <c:v>0.25915</c:v>
                </c:pt>
                <c:pt idx="253">
                  <c:v>0.26169</c:v>
                </c:pt>
                <c:pt idx="254">
                  <c:v>0.26363</c:v>
                </c:pt>
                <c:pt idx="255">
                  <c:v>0.26838</c:v>
                </c:pt>
                <c:pt idx="256">
                  <c:v>0.26938</c:v>
                </c:pt>
                <c:pt idx="257">
                  <c:v>0.27957</c:v>
                </c:pt>
                <c:pt idx="258">
                  <c:v>0.28392</c:v>
                </c:pt>
                <c:pt idx="259">
                  <c:v>0.28955</c:v>
                </c:pt>
                <c:pt idx="260">
                  <c:v>0.2896</c:v>
                </c:pt>
                <c:pt idx="261">
                  <c:v>0.2909</c:v>
                </c:pt>
                <c:pt idx="262">
                  <c:v>0.29819</c:v>
                </c:pt>
                <c:pt idx="263">
                  <c:v>0.29916</c:v>
                </c:pt>
                <c:pt idx="264">
                  <c:v>0.30347</c:v>
                </c:pt>
                <c:pt idx="265">
                  <c:v>0.31533</c:v>
                </c:pt>
                <c:pt idx="266">
                  <c:v>0.31827</c:v>
                </c:pt>
                <c:pt idx="267">
                  <c:v>0.32264</c:v>
                </c:pt>
                <c:pt idx="268">
                  <c:v>0.32543</c:v>
                </c:pt>
                <c:pt idx="269">
                  <c:v>0.32982</c:v>
                </c:pt>
                <c:pt idx="270">
                  <c:v>0.33045</c:v>
                </c:pt>
                <c:pt idx="271">
                  <c:v>0.33147</c:v>
                </c:pt>
                <c:pt idx="272">
                  <c:v>0.33983</c:v>
                </c:pt>
                <c:pt idx="273">
                  <c:v>0.34006</c:v>
                </c:pt>
                <c:pt idx="274">
                  <c:v>0.34109</c:v>
                </c:pt>
                <c:pt idx="275">
                  <c:v>0.3494</c:v>
                </c:pt>
                <c:pt idx="276">
                  <c:v>0.35114</c:v>
                </c:pt>
                <c:pt idx="277">
                  <c:v>0.35233</c:v>
                </c:pt>
                <c:pt idx="278">
                  <c:v>0.35809</c:v>
                </c:pt>
                <c:pt idx="279">
                  <c:v>0.36894</c:v>
                </c:pt>
                <c:pt idx="280">
                  <c:v>0.3692</c:v>
                </c:pt>
                <c:pt idx="281">
                  <c:v>0.37578</c:v>
                </c:pt>
                <c:pt idx="282">
                  <c:v>0.38214</c:v>
                </c:pt>
                <c:pt idx="283">
                  <c:v>0.38735</c:v>
                </c:pt>
                <c:pt idx="284">
                  <c:v>0.40202</c:v>
                </c:pt>
                <c:pt idx="285">
                  <c:v>0.40771</c:v>
                </c:pt>
                <c:pt idx="286">
                  <c:v>0.41238</c:v>
                </c:pt>
                <c:pt idx="287">
                  <c:v>0.43571</c:v>
                </c:pt>
                <c:pt idx="288">
                  <c:v>0.44178</c:v>
                </c:pt>
                <c:pt idx="289">
                  <c:v>0.44791</c:v>
                </c:pt>
                <c:pt idx="290">
                  <c:v>0.46296</c:v>
                </c:pt>
                <c:pt idx="291">
                  <c:v>0.47547</c:v>
                </c:pt>
                <c:pt idx="292">
                  <c:v>0.49298</c:v>
                </c:pt>
                <c:pt idx="293">
                  <c:v>0.51183</c:v>
                </c:pt>
                <c:pt idx="294">
                  <c:v>0.52014</c:v>
                </c:pt>
                <c:pt idx="295">
                  <c:v>0.52058</c:v>
                </c:pt>
                <c:pt idx="296">
                  <c:v>0.52693</c:v>
                </c:pt>
                <c:pt idx="297">
                  <c:v>0.53412</c:v>
                </c:pt>
                <c:pt idx="298">
                  <c:v>0.537</c:v>
                </c:pt>
                <c:pt idx="299">
                  <c:v>0.54011</c:v>
                </c:pt>
                <c:pt idx="300">
                  <c:v>0.5405</c:v>
                </c:pt>
                <c:pt idx="301">
                  <c:v>0.54452</c:v>
                </c:pt>
                <c:pt idx="302">
                  <c:v>0.55007</c:v>
                </c:pt>
                <c:pt idx="303">
                  <c:v>0.55778</c:v>
                </c:pt>
                <c:pt idx="304">
                  <c:v>0.57529</c:v>
                </c:pt>
                <c:pt idx="305">
                  <c:v>0.57834</c:v>
                </c:pt>
                <c:pt idx="306">
                  <c:v>0.59005</c:v>
                </c:pt>
                <c:pt idx="307">
                  <c:v>0.61154</c:v>
                </c:pt>
                <c:pt idx="308">
                  <c:v>0.6147</c:v>
                </c:pt>
                <c:pt idx="309">
                  <c:v>0.62356</c:v>
                </c:pt>
                <c:pt idx="310">
                  <c:v>0.62739</c:v>
                </c:pt>
                <c:pt idx="311">
                  <c:v>0.62976</c:v>
                </c:pt>
                <c:pt idx="312">
                  <c:v>0.63796</c:v>
                </c:pt>
                <c:pt idx="313">
                  <c:v>0.65665</c:v>
                </c:pt>
                <c:pt idx="314">
                  <c:v>0.66351</c:v>
                </c:pt>
                <c:pt idx="315">
                  <c:v>0.67191</c:v>
                </c:pt>
                <c:pt idx="316">
                  <c:v>0.7258</c:v>
                </c:pt>
                <c:pt idx="317">
                  <c:v>0.75026</c:v>
                </c:pt>
                <c:pt idx="318">
                  <c:v>0.76162</c:v>
                </c:pt>
                <c:pt idx="319">
                  <c:v>0.77299</c:v>
                </c:pt>
                <c:pt idx="320">
                  <c:v>0.7842</c:v>
                </c:pt>
                <c:pt idx="321">
                  <c:v>0.7857</c:v>
                </c:pt>
                <c:pt idx="322">
                  <c:v>0.79041</c:v>
                </c:pt>
                <c:pt idx="323">
                  <c:v>0.80271</c:v>
                </c:pt>
                <c:pt idx="324">
                  <c:v>0.82526</c:v>
                </c:pt>
                <c:pt idx="325">
                  <c:v>0.84054</c:v>
                </c:pt>
                <c:pt idx="326">
                  <c:v>0.85204</c:v>
                </c:pt>
                <c:pt idx="327">
                  <c:v>0.88125</c:v>
                </c:pt>
                <c:pt idx="328">
                  <c:v>0.95577</c:v>
                </c:pt>
                <c:pt idx="329">
                  <c:v>0.97617</c:v>
                </c:pt>
                <c:pt idx="330">
                  <c:v>0.98843</c:v>
                </c:pt>
                <c:pt idx="331">
                  <c:v>1.00245</c:v>
                </c:pt>
                <c:pt idx="332">
                  <c:v>1.05393</c:v>
                </c:pt>
                <c:pt idx="333">
                  <c:v>1.12658</c:v>
                </c:pt>
                <c:pt idx="334">
                  <c:v>1.13081</c:v>
                </c:pt>
                <c:pt idx="335">
                  <c:v>1.15172</c:v>
                </c:pt>
                <c:pt idx="336">
                  <c:v>1.19294</c:v>
                </c:pt>
                <c:pt idx="337">
                  <c:v>1.20742</c:v>
                </c:pt>
                <c:pt idx="338">
                  <c:v>1.22358</c:v>
                </c:pt>
                <c:pt idx="339">
                  <c:v>1.23247</c:v>
                </c:pt>
                <c:pt idx="340">
                  <c:v>1.25179</c:v>
                </c:pt>
                <c:pt idx="341">
                  <c:v>1.27346</c:v>
                </c:pt>
                <c:pt idx="342">
                  <c:v>1.34284</c:v>
                </c:pt>
                <c:pt idx="343">
                  <c:v>1.35472</c:v>
                </c:pt>
                <c:pt idx="344">
                  <c:v>1.38799</c:v>
                </c:pt>
                <c:pt idx="345">
                  <c:v>1.41385</c:v>
                </c:pt>
                <c:pt idx="346">
                  <c:v>1.42502</c:v>
                </c:pt>
                <c:pt idx="347">
                  <c:v>1.46336</c:v>
                </c:pt>
                <c:pt idx="348">
                  <c:v>1.49632</c:v>
                </c:pt>
                <c:pt idx="349">
                  <c:v>1.51902</c:v>
                </c:pt>
                <c:pt idx="350">
                  <c:v>1.61282</c:v>
                </c:pt>
                <c:pt idx="351">
                  <c:v>1.62864</c:v>
                </c:pt>
                <c:pt idx="352">
                  <c:v>1.6566</c:v>
                </c:pt>
                <c:pt idx="353">
                  <c:v>1.80028</c:v>
                </c:pt>
                <c:pt idx="354">
                  <c:v>1.83377</c:v>
                </c:pt>
                <c:pt idx="355">
                  <c:v>2.01019</c:v>
                </c:pt>
                <c:pt idx="356">
                  <c:v>2.14918</c:v>
                </c:pt>
                <c:pt idx="357">
                  <c:v>2.15505</c:v>
                </c:pt>
                <c:pt idx="358">
                  <c:v>2.24236</c:v>
                </c:pt>
                <c:pt idx="359">
                  <c:v>2.3004</c:v>
                </c:pt>
                <c:pt idx="360">
                  <c:v>2.3139</c:v>
                </c:pt>
                <c:pt idx="361">
                  <c:v>2.33099</c:v>
                </c:pt>
                <c:pt idx="362">
                  <c:v>2.36862</c:v>
                </c:pt>
                <c:pt idx="363">
                  <c:v>2.37857</c:v>
                </c:pt>
                <c:pt idx="364">
                  <c:v>2.37934</c:v>
                </c:pt>
                <c:pt idx="365">
                  <c:v>2.44668</c:v>
                </c:pt>
                <c:pt idx="366">
                  <c:v>2.44953</c:v>
                </c:pt>
                <c:pt idx="367">
                  <c:v>2.63548</c:v>
                </c:pt>
                <c:pt idx="368">
                  <c:v>2.73397</c:v>
                </c:pt>
                <c:pt idx="369">
                  <c:v>2.77974</c:v>
                </c:pt>
                <c:pt idx="370">
                  <c:v>2.81838</c:v>
                </c:pt>
                <c:pt idx="371">
                  <c:v>2.924</c:v>
                </c:pt>
                <c:pt idx="372">
                  <c:v>3.1636</c:v>
                </c:pt>
                <c:pt idx="373">
                  <c:v>3.32105</c:v>
                </c:pt>
                <c:pt idx="374">
                  <c:v>3.47428</c:v>
                </c:pt>
                <c:pt idx="375">
                  <c:v>3.53501</c:v>
                </c:pt>
                <c:pt idx="376">
                  <c:v>3.56868</c:v>
                </c:pt>
                <c:pt idx="377">
                  <c:v>3.67367</c:v>
                </c:pt>
                <c:pt idx="378">
                  <c:v>3.67822</c:v>
                </c:pt>
                <c:pt idx="379">
                  <c:v>3.69311</c:v>
                </c:pt>
                <c:pt idx="380">
                  <c:v>3.69695</c:v>
                </c:pt>
                <c:pt idx="381">
                  <c:v>3.77498</c:v>
                </c:pt>
                <c:pt idx="382">
                  <c:v>3.83684</c:v>
                </c:pt>
                <c:pt idx="383">
                  <c:v>3.8497</c:v>
                </c:pt>
                <c:pt idx="384">
                  <c:v>4.03841</c:v>
                </c:pt>
                <c:pt idx="385">
                  <c:v>4.0974</c:v>
                </c:pt>
                <c:pt idx="386">
                  <c:v>4.22239</c:v>
                </c:pt>
                <c:pt idx="387">
                  <c:v>4.26131</c:v>
                </c:pt>
                <c:pt idx="388">
                  <c:v>4.34879</c:v>
                </c:pt>
                <c:pt idx="389">
                  <c:v>4.42228</c:v>
                </c:pt>
                <c:pt idx="390">
                  <c:v>4.54192</c:v>
                </c:pt>
                <c:pt idx="391">
                  <c:v>4.55587</c:v>
                </c:pt>
                <c:pt idx="392">
                  <c:v>4.64689</c:v>
                </c:pt>
                <c:pt idx="393">
                  <c:v>4.66883</c:v>
                </c:pt>
                <c:pt idx="394">
                  <c:v>4.75237</c:v>
                </c:pt>
                <c:pt idx="395">
                  <c:v>4.81213</c:v>
                </c:pt>
                <c:pt idx="396">
                  <c:v>4.83567</c:v>
                </c:pt>
                <c:pt idx="397">
                  <c:v>4.87141</c:v>
                </c:pt>
                <c:pt idx="398">
                  <c:v>4.89822</c:v>
                </c:pt>
                <c:pt idx="399">
                  <c:v>5.09017</c:v>
                </c:pt>
                <c:pt idx="400">
                  <c:v>5.20177</c:v>
                </c:pt>
                <c:pt idx="401">
                  <c:v>5.29305</c:v>
                </c:pt>
                <c:pt idx="402">
                  <c:v>5.44114</c:v>
                </c:pt>
                <c:pt idx="403">
                  <c:v>5.58107</c:v>
                </c:pt>
                <c:pt idx="404">
                  <c:v>5.66637</c:v>
                </c:pt>
                <c:pt idx="405">
                  <c:v>5.66998</c:v>
                </c:pt>
                <c:pt idx="406">
                  <c:v>5.69175</c:v>
                </c:pt>
                <c:pt idx="407">
                  <c:v>5.70818</c:v>
                </c:pt>
                <c:pt idx="408">
                  <c:v>5.73116</c:v>
                </c:pt>
                <c:pt idx="409">
                  <c:v>5.82115</c:v>
                </c:pt>
                <c:pt idx="410">
                  <c:v>5.82401</c:v>
                </c:pt>
                <c:pt idx="411">
                  <c:v>5.87205</c:v>
                </c:pt>
                <c:pt idx="412">
                  <c:v>6.28807</c:v>
                </c:pt>
                <c:pt idx="413">
                  <c:v>6.39312</c:v>
                </c:pt>
                <c:pt idx="414">
                  <c:v>6.44405</c:v>
                </c:pt>
                <c:pt idx="415">
                  <c:v>6.53876</c:v>
                </c:pt>
                <c:pt idx="416">
                  <c:v>6.65492</c:v>
                </c:pt>
                <c:pt idx="417">
                  <c:v>6.71772</c:v>
                </c:pt>
                <c:pt idx="418">
                  <c:v>6.80117</c:v>
                </c:pt>
                <c:pt idx="419">
                  <c:v>6.96215</c:v>
                </c:pt>
                <c:pt idx="420">
                  <c:v>7.02259</c:v>
                </c:pt>
                <c:pt idx="421">
                  <c:v>7.05042</c:v>
                </c:pt>
                <c:pt idx="422">
                  <c:v>7.36711</c:v>
                </c:pt>
                <c:pt idx="423">
                  <c:v>7.40389</c:v>
                </c:pt>
                <c:pt idx="424">
                  <c:v>7.52601</c:v>
                </c:pt>
                <c:pt idx="425">
                  <c:v>7.67202</c:v>
                </c:pt>
                <c:pt idx="426">
                  <c:v>7.75223</c:v>
                </c:pt>
                <c:pt idx="427">
                  <c:v>7.83932</c:v>
                </c:pt>
                <c:pt idx="428">
                  <c:v>7.99248</c:v>
                </c:pt>
                <c:pt idx="429">
                  <c:v>8.05579</c:v>
                </c:pt>
                <c:pt idx="430">
                  <c:v>8.15174</c:v>
                </c:pt>
                <c:pt idx="431">
                  <c:v>8.20058</c:v>
                </c:pt>
                <c:pt idx="432">
                  <c:v>8.24809</c:v>
                </c:pt>
                <c:pt idx="433">
                  <c:v>8.26725</c:v>
                </c:pt>
                <c:pt idx="434">
                  <c:v>8.49213</c:v>
                </c:pt>
                <c:pt idx="435">
                  <c:v>8.64476</c:v>
                </c:pt>
                <c:pt idx="436">
                  <c:v>8.71675</c:v>
                </c:pt>
                <c:pt idx="437">
                  <c:v>8.79212</c:v>
                </c:pt>
                <c:pt idx="438">
                  <c:v>8.98296</c:v>
                </c:pt>
                <c:pt idx="439">
                  <c:v>9.18702</c:v>
                </c:pt>
                <c:pt idx="440">
                  <c:v>9.2323</c:v>
                </c:pt>
                <c:pt idx="441">
                  <c:v>9.32909</c:v>
                </c:pt>
                <c:pt idx="442">
                  <c:v>9.33889</c:v>
                </c:pt>
                <c:pt idx="443">
                  <c:v>9.39063</c:v>
                </c:pt>
                <c:pt idx="444">
                  <c:v>9.51363</c:v>
                </c:pt>
                <c:pt idx="445">
                  <c:v>9.59571</c:v>
                </c:pt>
                <c:pt idx="446">
                  <c:v>9.72418</c:v>
                </c:pt>
                <c:pt idx="447">
                  <c:v>9.82349</c:v>
                </c:pt>
                <c:pt idx="448">
                  <c:v>9.91655</c:v>
                </c:pt>
                <c:pt idx="449">
                  <c:v>9.92485</c:v>
                </c:pt>
                <c:pt idx="450">
                  <c:v>9.96654</c:v>
                </c:pt>
                <c:pt idx="451">
                  <c:v>10.0623</c:v>
                </c:pt>
                <c:pt idx="452">
                  <c:v>10.233</c:v>
                </c:pt>
                <c:pt idx="453">
                  <c:v>10.6718</c:v>
                </c:pt>
                <c:pt idx="454">
                  <c:v>10.8342</c:v>
                </c:pt>
                <c:pt idx="455">
                  <c:v>11.0874</c:v>
                </c:pt>
                <c:pt idx="456">
                  <c:v>11.1081</c:v>
                </c:pt>
                <c:pt idx="457">
                  <c:v>11.1604</c:v>
                </c:pt>
                <c:pt idx="458">
                  <c:v>11.5779</c:v>
                </c:pt>
                <c:pt idx="459">
                  <c:v>11.8123</c:v>
                </c:pt>
                <c:pt idx="460">
                  <c:v>11.9511</c:v>
                </c:pt>
                <c:pt idx="461">
                  <c:v>12.0482</c:v>
                </c:pt>
                <c:pt idx="462">
                  <c:v>12.2472</c:v>
                </c:pt>
                <c:pt idx="463">
                  <c:v>12.8023</c:v>
                </c:pt>
                <c:pt idx="464">
                  <c:v>13.0751</c:v>
                </c:pt>
                <c:pt idx="465">
                  <c:v>13.3598</c:v>
                </c:pt>
                <c:pt idx="466">
                  <c:v>13.5222</c:v>
                </c:pt>
                <c:pt idx="467">
                  <c:v>13.6781</c:v>
                </c:pt>
                <c:pt idx="468">
                  <c:v>13.9134</c:v>
                </c:pt>
                <c:pt idx="469">
                  <c:v>14.0507</c:v>
                </c:pt>
                <c:pt idx="470">
                  <c:v>14.2362</c:v>
                </c:pt>
                <c:pt idx="471">
                  <c:v>14.3337</c:v>
                </c:pt>
                <c:pt idx="472">
                  <c:v>14.4208</c:v>
                </c:pt>
                <c:pt idx="473">
                  <c:v>14.4383</c:v>
                </c:pt>
                <c:pt idx="474">
                  <c:v>15.0234</c:v>
                </c:pt>
                <c:pt idx="475">
                  <c:v>15.1772</c:v>
                </c:pt>
                <c:pt idx="476">
                  <c:v>15.288</c:v>
                </c:pt>
                <c:pt idx="477">
                  <c:v>15.5757</c:v>
                </c:pt>
                <c:pt idx="478">
                  <c:v>15.8603</c:v>
                </c:pt>
                <c:pt idx="479">
                  <c:v>15.8744</c:v>
                </c:pt>
                <c:pt idx="480">
                  <c:v>16.8118</c:v>
                </c:pt>
                <c:pt idx="481">
                  <c:v>17.8667</c:v>
                </c:pt>
                <c:pt idx="482">
                  <c:v>18.0846</c:v>
                </c:pt>
                <c:pt idx="483">
                  <c:v>18.4982</c:v>
                </c:pt>
                <c:pt idx="484">
                  <c:v>18.811</c:v>
                </c:pt>
                <c:pt idx="485">
                  <c:v>19.6091</c:v>
                </c:pt>
                <c:pt idx="486">
                  <c:v>20.0849</c:v>
                </c:pt>
                <c:pt idx="487">
                  <c:v>20.7162</c:v>
                </c:pt>
                <c:pt idx="488">
                  <c:v>22.0511</c:v>
                </c:pt>
                <c:pt idx="489">
                  <c:v>22.5971</c:v>
                </c:pt>
                <c:pt idx="490">
                  <c:v>23.6482</c:v>
                </c:pt>
                <c:pt idx="491">
                  <c:v>24.3938</c:v>
                </c:pt>
                <c:pt idx="492">
                  <c:v>24.8017</c:v>
                </c:pt>
                <c:pt idx="493">
                  <c:v>25.0461</c:v>
                </c:pt>
                <c:pt idx="494">
                  <c:v>25.9406</c:v>
                </c:pt>
                <c:pt idx="495">
                  <c:v>28.6558</c:v>
                </c:pt>
                <c:pt idx="496">
                  <c:v>37.6619</c:v>
                </c:pt>
                <c:pt idx="497">
                  <c:v>38.3518</c:v>
                </c:pt>
                <c:pt idx="498">
                  <c:v>41.5292</c:v>
                </c:pt>
                <c:pt idx="499">
                  <c:v>45.7461</c:v>
                </c:pt>
                <c:pt idx="500">
                  <c:v>51.1358</c:v>
                </c:pt>
                <c:pt idx="501">
                  <c:v>67.9208</c:v>
                </c:pt>
                <c:pt idx="502">
                  <c:v>73.5341</c:v>
                </c:pt>
                <c:pt idx="503">
                  <c:v>88.9762</c:v>
                </c:pt>
              </c:strCache>
            </c:strRef>
          </c:cat>
          <c:val>
            <c:numRef>
              <c:f>'Q15'!$D$4:$D$508</c:f>
              <c:numCache>
                <c:formatCode>General</c:formatCode>
                <c:ptCount val="504"/>
                <c:pt idx="0">
                  <c:v>24</c:v>
                </c:pt>
                <c:pt idx="1">
                  <c:v>32.200000000000003</c:v>
                </c:pt>
                <c:pt idx="2">
                  <c:v>22</c:v>
                </c:pt>
                <c:pt idx="3">
                  <c:v>32.700000000000003</c:v>
                </c:pt>
                <c:pt idx="4">
                  <c:v>35.4</c:v>
                </c:pt>
                <c:pt idx="5">
                  <c:v>18.899999999999999</c:v>
                </c:pt>
                <c:pt idx="6">
                  <c:v>50</c:v>
                </c:pt>
                <c:pt idx="7">
                  <c:v>31.6</c:v>
                </c:pt>
                <c:pt idx="8">
                  <c:v>29.1</c:v>
                </c:pt>
                <c:pt idx="9">
                  <c:v>37.25</c:v>
                </c:pt>
                <c:pt idx="10">
                  <c:v>44</c:v>
                </c:pt>
                <c:pt idx="11">
                  <c:v>30.1</c:v>
                </c:pt>
                <c:pt idx="12">
                  <c:v>32.9</c:v>
                </c:pt>
                <c:pt idx="13">
                  <c:v>23.1</c:v>
                </c:pt>
                <c:pt idx="14">
                  <c:v>33</c:v>
                </c:pt>
                <c:pt idx="15">
                  <c:v>20.100000000000001</c:v>
                </c:pt>
                <c:pt idx="16">
                  <c:v>50</c:v>
                </c:pt>
                <c:pt idx="17">
                  <c:v>24.7</c:v>
                </c:pt>
                <c:pt idx="18">
                  <c:v>42.3</c:v>
                </c:pt>
                <c:pt idx="19">
                  <c:v>31.1</c:v>
                </c:pt>
                <c:pt idx="20">
                  <c:v>16.5</c:v>
                </c:pt>
                <c:pt idx="21">
                  <c:v>23.9</c:v>
                </c:pt>
                <c:pt idx="22">
                  <c:v>34.700000000000003</c:v>
                </c:pt>
                <c:pt idx="23">
                  <c:v>21.6</c:v>
                </c:pt>
                <c:pt idx="24">
                  <c:v>30.8</c:v>
                </c:pt>
                <c:pt idx="25">
                  <c:v>25</c:v>
                </c:pt>
                <c:pt idx="26">
                  <c:v>26.6</c:v>
                </c:pt>
                <c:pt idx="27">
                  <c:v>28.7</c:v>
                </c:pt>
                <c:pt idx="28">
                  <c:v>18.5</c:v>
                </c:pt>
                <c:pt idx="29">
                  <c:v>31.2</c:v>
                </c:pt>
                <c:pt idx="30">
                  <c:v>17.5</c:v>
                </c:pt>
                <c:pt idx="31">
                  <c:v>34.9</c:v>
                </c:pt>
                <c:pt idx="32">
                  <c:v>33.4</c:v>
                </c:pt>
                <c:pt idx="33">
                  <c:v>20.6</c:v>
                </c:pt>
                <c:pt idx="34">
                  <c:v>34.9</c:v>
                </c:pt>
                <c:pt idx="35">
                  <c:v>19.5</c:v>
                </c:pt>
                <c:pt idx="36">
                  <c:v>24.1</c:v>
                </c:pt>
                <c:pt idx="37">
                  <c:v>19.399999999999999</c:v>
                </c:pt>
                <c:pt idx="38">
                  <c:v>28.5</c:v>
                </c:pt>
                <c:pt idx="39">
                  <c:v>48.5</c:v>
                </c:pt>
                <c:pt idx="40">
                  <c:v>22</c:v>
                </c:pt>
                <c:pt idx="41">
                  <c:v>20.9</c:v>
                </c:pt>
                <c:pt idx="42">
                  <c:v>22.9</c:v>
                </c:pt>
                <c:pt idx="43">
                  <c:v>45.4</c:v>
                </c:pt>
                <c:pt idx="44">
                  <c:v>23.5</c:v>
                </c:pt>
                <c:pt idx="45">
                  <c:v>27.9</c:v>
                </c:pt>
                <c:pt idx="46">
                  <c:v>24.8</c:v>
                </c:pt>
                <c:pt idx="47">
                  <c:v>35.4</c:v>
                </c:pt>
                <c:pt idx="48">
                  <c:v>20.7</c:v>
                </c:pt>
                <c:pt idx="49">
                  <c:v>34.6</c:v>
                </c:pt>
                <c:pt idx="50">
                  <c:v>23.2</c:v>
                </c:pt>
                <c:pt idx="51">
                  <c:v>22</c:v>
                </c:pt>
                <c:pt idx="52">
                  <c:v>21.1</c:v>
                </c:pt>
                <c:pt idx="53">
                  <c:v>33.299999999999997</c:v>
                </c:pt>
                <c:pt idx="54">
                  <c:v>28</c:v>
                </c:pt>
                <c:pt idx="55">
                  <c:v>22.9</c:v>
                </c:pt>
                <c:pt idx="56">
                  <c:v>20.6</c:v>
                </c:pt>
                <c:pt idx="57">
                  <c:v>24.8</c:v>
                </c:pt>
                <c:pt idx="58">
                  <c:v>18.2</c:v>
                </c:pt>
                <c:pt idx="59">
                  <c:v>20.5</c:v>
                </c:pt>
                <c:pt idx="60">
                  <c:v>19.399999999999999</c:v>
                </c:pt>
                <c:pt idx="61">
                  <c:v>24.8</c:v>
                </c:pt>
                <c:pt idx="62">
                  <c:v>23.9</c:v>
                </c:pt>
                <c:pt idx="63">
                  <c:v>20.6</c:v>
                </c:pt>
                <c:pt idx="64">
                  <c:v>19.8</c:v>
                </c:pt>
                <c:pt idx="65">
                  <c:v>23.3</c:v>
                </c:pt>
                <c:pt idx="66">
                  <c:v>22.3</c:v>
                </c:pt>
                <c:pt idx="67">
                  <c:v>30.3</c:v>
                </c:pt>
                <c:pt idx="68">
                  <c:v>22.6</c:v>
                </c:pt>
                <c:pt idx="69">
                  <c:v>11.9</c:v>
                </c:pt>
                <c:pt idx="70">
                  <c:v>21.9</c:v>
                </c:pt>
                <c:pt idx="71">
                  <c:v>28.2</c:v>
                </c:pt>
                <c:pt idx="72">
                  <c:v>23.4</c:v>
                </c:pt>
                <c:pt idx="73">
                  <c:v>17.100000000000001</c:v>
                </c:pt>
                <c:pt idx="74">
                  <c:v>23.9</c:v>
                </c:pt>
                <c:pt idx="75">
                  <c:v>22.2</c:v>
                </c:pt>
                <c:pt idx="76">
                  <c:v>22.5</c:v>
                </c:pt>
                <c:pt idx="77">
                  <c:v>28.7</c:v>
                </c:pt>
                <c:pt idx="78">
                  <c:v>25</c:v>
                </c:pt>
                <c:pt idx="79">
                  <c:v>27.1</c:v>
                </c:pt>
                <c:pt idx="80">
                  <c:v>24.6</c:v>
                </c:pt>
                <c:pt idx="81">
                  <c:v>28.4</c:v>
                </c:pt>
                <c:pt idx="82">
                  <c:v>19</c:v>
                </c:pt>
                <c:pt idx="83">
                  <c:v>36.1</c:v>
                </c:pt>
                <c:pt idx="84">
                  <c:v>29</c:v>
                </c:pt>
                <c:pt idx="85">
                  <c:v>50</c:v>
                </c:pt>
                <c:pt idx="86">
                  <c:v>32.4</c:v>
                </c:pt>
                <c:pt idx="87">
                  <c:v>21.2</c:v>
                </c:pt>
                <c:pt idx="88">
                  <c:v>23.6</c:v>
                </c:pt>
                <c:pt idx="89">
                  <c:v>26.6</c:v>
                </c:pt>
                <c:pt idx="90">
                  <c:v>37.200000000000003</c:v>
                </c:pt>
                <c:pt idx="91">
                  <c:v>22</c:v>
                </c:pt>
                <c:pt idx="92">
                  <c:v>29.6</c:v>
                </c:pt>
                <c:pt idx="93">
                  <c:v>23.9</c:v>
                </c:pt>
                <c:pt idx="94">
                  <c:v>33.1</c:v>
                </c:pt>
                <c:pt idx="95">
                  <c:v>46</c:v>
                </c:pt>
                <c:pt idx="96">
                  <c:v>18.7</c:v>
                </c:pt>
                <c:pt idx="97">
                  <c:v>17.2</c:v>
                </c:pt>
                <c:pt idx="98">
                  <c:v>22.9</c:v>
                </c:pt>
                <c:pt idx="99">
                  <c:v>22.4</c:v>
                </c:pt>
                <c:pt idx="100">
                  <c:v>18.899999999999999</c:v>
                </c:pt>
                <c:pt idx="101">
                  <c:v>22.5</c:v>
                </c:pt>
                <c:pt idx="102">
                  <c:v>39.799999999999997</c:v>
                </c:pt>
                <c:pt idx="103">
                  <c:v>19.3</c:v>
                </c:pt>
                <c:pt idx="104">
                  <c:v>29.9</c:v>
                </c:pt>
                <c:pt idx="105">
                  <c:v>29.4</c:v>
                </c:pt>
                <c:pt idx="106">
                  <c:v>22.6</c:v>
                </c:pt>
                <c:pt idx="107">
                  <c:v>33.200000000000003</c:v>
                </c:pt>
                <c:pt idx="108">
                  <c:v>36.200000000000003</c:v>
                </c:pt>
                <c:pt idx="109">
                  <c:v>22</c:v>
                </c:pt>
                <c:pt idx="110">
                  <c:v>36.200000000000003</c:v>
                </c:pt>
                <c:pt idx="111">
                  <c:v>30.5</c:v>
                </c:pt>
                <c:pt idx="112">
                  <c:v>28.7</c:v>
                </c:pt>
                <c:pt idx="113">
                  <c:v>23.2</c:v>
                </c:pt>
                <c:pt idx="114">
                  <c:v>22.2</c:v>
                </c:pt>
                <c:pt idx="115">
                  <c:v>20.3</c:v>
                </c:pt>
                <c:pt idx="116">
                  <c:v>18.600000000000001</c:v>
                </c:pt>
                <c:pt idx="117">
                  <c:v>33.4</c:v>
                </c:pt>
                <c:pt idx="118">
                  <c:v>32</c:v>
                </c:pt>
                <c:pt idx="119">
                  <c:v>37.299999999999997</c:v>
                </c:pt>
                <c:pt idx="120">
                  <c:v>24.1</c:v>
                </c:pt>
                <c:pt idx="121">
                  <c:v>24.1</c:v>
                </c:pt>
                <c:pt idx="122">
                  <c:v>29.1</c:v>
                </c:pt>
                <c:pt idx="123">
                  <c:v>21</c:v>
                </c:pt>
                <c:pt idx="124">
                  <c:v>43.8</c:v>
                </c:pt>
                <c:pt idx="125">
                  <c:v>21.7</c:v>
                </c:pt>
                <c:pt idx="126">
                  <c:v>29.6</c:v>
                </c:pt>
                <c:pt idx="127">
                  <c:v>23.7</c:v>
                </c:pt>
                <c:pt idx="128">
                  <c:v>23.9</c:v>
                </c:pt>
                <c:pt idx="129">
                  <c:v>26.4</c:v>
                </c:pt>
                <c:pt idx="130">
                  <c:v>34.9</c:v>
                </c:pt>
                <c:pt idx="131">
                  <c:v>20.3</c:v>
                </c:pt>
                <c:pt idx="132">
                  <c:v>22.6</c:v>
                </c:pt>
                <c:pt idx="133">
                  <c:v>36.4</c:v>
                </c:pt>
                <c:pt idx="134">
                  <c:v>20.8</c:v>
                </c:pt>
                <c:pt idx="135">
                  <c:v>24.2</c:v>
                </c:pt>
                <c:pt idx="136">
                  <c:v>22.9</c:v>
                </c:pt>
                <c:pt idx="137">
                  <c:v>19.7</c:v>
                </c:pt>
                <c:pt idx="138">
                  <c:v>20.7</c:v>
                </c:pt>
                <c:pt idx="139">
                  <c:v>37</c:v>
                </c:pt>
                <c:pt idx="140">
                  <c:v>37.9</c:v>
                </c:pt>
                <c:pt idx="141">
                  <c:v>22.8</c:v>
                </c:pt>
                <c:pt idx="142">
                  <c:v>23.6</c:v>
                </c:pt>
                <c:pt idx="143">
                  <c:v>23.3</c:v>
                </c:pt>
                <c:pt idx="144">
                  <c:v>26.4</c:v>
                </c:pt>
                <c:pt idx="145">
                  <c:v>20.5</c:v>
                </c:pt>
                <c:pt idx="146">
                  <c:v>21.7</c:v>
                </c:pt>
                <c:pt idx="147">
                  <c:v>21.4</c:v>
                </c:pt>
                <c:pt idx="148">
                  <c:v>32</c:v>
                </c:pt>
                <c:pt idx="149">
                  <c:v>20</c:v>
                </c:pt>
                <c:pt idx="150">
                  <c:v>18.8</c:v>
                </c:pt>
                <c:pt idx="151">
                  <c:v>33.1</c:v>
                </c:pt>
                <c:pt idx="152">
                  <c:v>32.5</c:v>
                </c:pt>
                <c:pt idx="153">
                  <c:v>22.8</c:v>
                </c:pt>
                <c:pt idx="154">
                  <c:v>20</c:v>
                </c:pt>
                <c:pt idx="155">
                  <c:v>22.2</c:v>
                </c:pt>
                <c:pt idx="156">
                  <c:v>19.600000000000001</c:v>
                </c:pt>
                <c:pt idx="157">
                  <c:v>33.200000000000003</c:v>
                </c:pt>
                <c:pt idx="158">
                  <c:v>13.6</c:v>
                </c:pt>
                <c:pt idx="159">
                  <c:v>20.100000000000001</c:v>
                </c:pt>
                <c:pt idx="160">
                  <c:v>20.6</c:v>
                </c:pt>
                <c:pt idx="161">
                  <c:v>21.7</c:v>
                </c:pt>
                <c:pt idx="162">
                  <c:v>22</c:v>
                </c:pt>
                <c:pt idx="163">
                  <c:v>22.2</c:v>
                </c:pt>
                <c:pt idx="164">
                  <c:v>21.5</c:v>
                </c:pt>
                <c:pt idx="165">
                  <c:v>20.100000000000001</c:v>
                </c:pt>
                <c:pt idx="166">
                  <c:v>22</c:v>
                </c:pt>
                <c:pt idx="167">
                  <c:v>23</c:v>
                </c:pt>
                <c:pt idx="168">
                  <c:v>26.5</c:v>
                </c:pt>
                <c:pt idx="169">
                  <c:v>24.4</c:v>
                </c:pt>
                <c:pt idx="170">
                  <c:v>21.4</c:v>
                </c:pt>
                <c:pt idx="171">
                  <c:v>18.899999999999999</c:v>
                </c:pt>
                <c:pt idx="172">
                  <c:v>38.700000000000003</c:v>
                </c:pt>
                <c:pt idx="173">
                  <c:v>28.4</c:v>
                </c:pt>
                <c:pt idx="174">
                  <c:v>21.2</c:v>
                </c:pt>
                <c:pt idx="175">
                  <c:v>18.8</c:v>
                </c:pt>
                <c:pt idx="176">
                  <c:v>29.8</c:v>
                </c:pt>
                <c:pt idx="177">
                  <c:v>25</c:v>
                </c:pt>
                <c:pt idx="178">
                  <c:v>26.6</c:v>
                </c:pt>
                <c:pt idx="179">
                  <c:v>23.7</c:v>
                </c:pt>
                <c:pt idx="180">
                  <c:v>19.8</c:v>
                </c:pt>
                <c:pt idx="181">
                  <c:v>20.9</c:v>
                </c:pt>
                <c:pt idx="182">
                  <c:v>28.6</c:v>
                </c:pt>
                <c:pt idx="183">
                  <c:v>20.399999999999999</c:v>
                </c:pt>
                <c:pt idx="184">
                  <c:v>20.399999999999999</c:v>
                </c:pt>
                <c:pt idx="185">
                  <c:v>21.2</c:v>
                </c:pt>
                <c:pt idx="186">
                  <c:v>19.5</c:v>
                </c:pt>
                <c:pt idx="187">
                  <c:v>17.399999999999999</c:v>
                </c:pt>
                <c:pt idx="188">
                  <c:v>24.4</c:v>
                </c:pt>
                <c:pt idx="189">
                  <c:v>22.6</c:v>
                </c:pt>
                <c:pt idx="190">
                  <c:v>23.1</c:v>
                </c:pt>
                <c:pt idx="191">
                  <c:v>20.100000000000001</c:v>
                </c:pt>
                <c:pt idx="192">
                  <c:v>24.4</c:v>
                </c:pt>
                <c:pt idx="193">
                  <c:v>28.1</c:v>
                </c:pt>
                <c:pt idx="194">
                  <c:v>20.3</c:v>
                </c:pt>
                <c:pt idx="195">
                  <c:v>25.3</c:v>
                </c:pt>
                <c:pt idx="196">
                  <c:v>18.5</c:v>
                </c:pt>
                <c:pt idx="197">
                  <c:v>27.1</c:v>
                </c:pt>
                <c:pt idx="198">
                  <c:v>19.3</c:v>
                </c:pt>
                <c:pt idx="199">
                  <c:v>27.5</c:v>
                </c:pt>
                <c:pt idx="200">
                  <c:v>18.7</c:v>
                </c:pt>
                <c:pt idx="201">
                  <c:v>17.3</c:v>
                </c:pt>
                <c:pt idx="202">
                  <c:v>15.2</c:v>
                </c:pt>
                <c:pt idx="203">
                  <c:v>19.2</c:v>
                </c:pt>
                <c:pt idx="204">
                  <c:v>23.3</c:v>
                </c:pt>
                <c:pt idx="205">
                  <c:v>21.7</c:v>
                </c:pt>
                <c:pt idx="206">
                  <c:v>24.7</c:v>
                </c:pt>
                <c:pt idx="207">
                  <c:v>25.2</c:v>
                </c:pt>
                <c:pt idx="208">
                  <c:v>24.5</c:v>
                </c:pt>
                <c:pt idx="209">
                  <c:v>23.8</c:v>
                </c:pt>
                <c:pt idx="210">
                  <c:v>21.4</c:v>
                </c:pt>
                <c:pt idx="211">
                  <c:v>18.899999999999999</c:v>
                </c:pt>
                <c:pt idx="212">
                  <c:v>19.5</c:v>
                </c:pt>
                <c:pt idx="213">
                  <c:v>18.3</c:v>
                </c:pt>
                <c:pt idx="214">
                  <c:v>19.3</c:v>
                </c:pt>
                <c:pt idx="215">
                  <c:v>16</c:v>
                </c:pt>
                <c:pt idx="216">
                  <c:v>21.8</c:v>
                </c:pt>
                <c:pt idx="217">
                  <c:v>21.7</c:v>
                </c:pt>
                <c:pt idx="218">
                  <c:v>24.7</c:v>
                </c:pt>
                <c:pt idx="219">
                  <c:v>17.5</c:v>
                </c:pt>
                <c:pt idx="220">
                  <c:v>23.1</c:v>
                </c:pt>
                <c:pt idx="221">
                  <c:v>23.1</c:v>
                </c:pt>
                <c:pt idx="222">
                  <c:v>7</c:v>
                </c:pt>
                <c:pt idx="223">
                  <c:v>20</c:v>
                </c:pt>
                <c:pt idx="224">
                  <c:v>26.2</c:v>
                </c:pt>
                <c:pt idx="225">
                  <c:v>18.5</c:v>
                </c:pt>
                <c:pt idx="226">
                  <c:v>24.6</c:v>
                </c:pt>
                <c:pt idx="227">
                  <c:v>23.4</c:v>
                </c:pt>
                <c:pt idx="228">
                  <c:v>20.5</c:v>
                </c:pt>
                <c:pt idx="229">
                  <c:v>25</c:v>
                </c:pt>
                <c:pt idx="230">
                  <c:v>17.600000000000001</c:v>
                </c:pt>
                <c:pt idx="231">
                  <c:v>8.1</c:v>
                </c:pt>
                <c:pt idx="232">
                  <c:v>35.1</c:v>
                </c:pt>
                <c:pt idx="233">
                  <c:v>16.5</c:v>
                </c:pt>
                <c:pt idx="234">
                  <c:v>19.3</c:v>
                </c:pt>
                <c:pt idx="235">
                  <c:v>24.8</c:v>
                </c:pt>
                <c:pt idx="236">
                  <c:v>22.4</c:v>
                </c:pt>
                <c:pt idx="237">
                  <c:v>19.399999999999999</c:v>
                </c:pt>
                <c:pt idx="238">
                  <c:v>35.200000000000003</c:v>
                </c:pt>
                <c:pt idx="239">
                  <c:v>18.7</c:v>
                </c:pt>
                <c:pt idx="240">
                  <c:v>16.8</c:v>
                </c:pt>
                <c:pt idx="241">
                  <c:v>15</c:v>
                </c:pt>
                <c:pt idx="242">
                  <c:v>18.600000000000001</c:v>
                </c:pt>
                <c:pt idx="243">
                  <c:v>16.600000000000001</c:v>
                </c:pt>
                <c:pt idx="244">
                  <c:v>24.4</c:v>
                </c:pt>
                <c:pt idx="245">
                  <c:v>21.2</c:v>
                </c:pt>
                <c:pt idx="246">
                  <c:v>22.2</c:v>
                </c:pt>
                <c:pt idx="247">
                  <c:v>19.8</c:v>
                </c:pt>
                <c:pt idx="248">
                  <c:v>13.3</c:v>
                </c:pt>
                <c:pt idx="249">
                  <c:v>22.5</c:v>
                </c:pt>
                <c:pt idx="250">
                  <c:v>16.2</c:v>
                </c:pt>
                <c:pt idx="251">
                  <c:v>14.4</c:v>
                </c:pt>
                <c:pt idx="252">
                  <c:v>16.2</c:v>
                </c:pt>
                <c:pt idx="253">
                  <c:v>19.399999999999999</c:v>
                </c:pt>
                <c:pt idx="254">
                  <c:v>19.399999999999999</c:v>
                </c:pt>
                <c:pt idx="255">
                  <c:v>18.3</c:v>
                </c:pt>
                <c:pt idx="256">
                  <c:v>21.6</c:v>
                </c:pt>
                <c:pt idx="257">
                  <c:v>24.5</c:v>
                </c:pt>
                <c:pt idx="258">
                  <c:v>18.5</c:v>
                </c:pt>
                <c:pt idx="259">
                  <c:v>23.7</c:v>
                </c:pt>
                <c:pt idx="260">
                  <c:v>19.7</c:v>
                </c:pt>
                <c:pt idx="261">
                  <c:v>14</c:v>
                </c:pt>
                <c:pt idx="262">
                  <c:v>46.7</c:v>
                </c:pt>
                <c:pt idx="263">
                  <c:v>21.1</c:v>
                </c:pt>
                <c:pt idx="264">
                  <c:v>23</c:v>
                </c:pt>
                <c:pt idx="265">
                  <c:v>44.8</c:v>
                </c:pt>
                <c:pt idx="266">
                  <c:v>17.8</c:v>
                </c:pt>
                <c:pt idx="267">
                  <c:v>17.399999999999999</c:v>
                </c:pt>
                <c:pt idx="268">
                  <c:v>18</c:v>
                </c:pt>
                <c:pt idx="269">
                  <c:v>18.399999999999999</c:v>
                </c:pt>
                <c:pt idx="270">
                  <c:v>24</c:v>
                </c:pt>
                <c:pt idx="271">
                  <c:v>48.3</c:v>
                </c:pt>
                <c:pt idx="272">
                  <c:v>24.3</c:v>
                </c:pt>
                <c:pt idx="273">
                  <c:v>19.2</c:v>
                </c:pt>
                <c:pt idx="274">
                  <c:v>25</c:v>
                </c:pt>
                <c:pt idx="275">
                  <c:v>20.3</c:v>
                </c:pt>
                <c:pt idx="276">
                  <c:v>20.399999999999999</c:v>
                </c:pt>
                <c:pt idx="277">
                  <c:v>17.100000000000001</c:v>
                </c:pt>
                <c:pt idx="278">
                  <c:v>26.7</c:v>
                </c:pt>
                <c:pt idx="279">
                  <c:v>42.8</c:v>
                </c:pt>
                <c:pt idx="280">
                  <c:v>23.8</c:v>
                </c:pt>
                <c:pt idx="281">
                  <c:v>19.3</c:v>
                </c:pt>
                <c:pt idx="282">
                  <c:v>37.6</c:v>
                </c:pt>
                <c:pt idx="283">
                  <c:v>15.7</c:v>
                </c:pt>
                <c:pt idx="284">
                  <c:v>23.1</c:v>
                </c:pt>
                <c:pt idx="285">
                  <c:v>21.7</c:v>
                </c:pt>
                <c:pt idx="286">
                  <c:v>31.6</c:v>
                </c:pt>
                <c:pt idx="287">
                  <c:v>20</c:v>
                </c:pt>
                <c:pt idx="288">
                  <c:v>31.5</c:v>
                </c:pt>
                <c:pt idx="289">
                  <c:v>29</c:v>
                </c:pt>
                <c:pt idx="290">
                  <c:v>31.7</c:v>
                </c:pt>
                <c:pt idx="291">
                  <c:v>21</c:v>
                </c:pt>
                <c:pt idx="292">
                  <c:v>22.8</c:v>
                </c:pt>
                <c:pt idx="293">
                  <c:v>31.5</c:v>
                </c:pt>
                <c:pt idx="294">
                  <c:v>48.8</c:v>
                </c:pt>
                <c:pt idx="295">
                  <c:v>25.1</c:v>
                </c:pt>
                <c:pt idx="296">
                  <c:v>50</c:v>
                </c:pt>
                <c:pt idx="297">
                  <c:v>43.1</c:v>
                </c:pt>
                <c:pt idx="298">
                  <c:v>24.3</c:v>
                </c:pt>
                <c:pt idx="299">
                  <c:v>33.799999999999997</c:v>
                </c:pt>
                <c:pt idx="300">
                  <c:v>43.5</c:v>
                </c:pt>
                <c:pt idx="301">
                  <c:v>17.8</c:v>
                </c:pt>
                <c:pt idx="302">
                  <c:v>36.5</c:v>
                </c:pt>
                <c:pt idx="303">
                  <c:v>18.100000000000001</c:v>
                </c:pt>
                <c:pt idx="304">
                  <c:v>41.7</c:v>
                </c:pt>
                <c:pt idx="305">
                  <c:v>50</c:v>
                </c:pt>
                <c:pt idx="306">
                  <c:v>23</c:v>
                </c:pt>
                <c:pt idx="307">
                  <c:v>50</c:v>
                </c:pt>
                <c:pt idx="308">
                  <c:v>30.1</c:v>
                </c:pt>
                <c:pt idx="309">
                  <c:v>27.5</c:v>
                </c:pt>
                <c:pt idx="310">
                  <c:v>19.899999999999999</c:v>
                </c:pt>
                <c:pt idx="311">
                  <c:v>20.399999999999999</c:v>
                </c:pt>
                <c:pt idx="312">
                  <c:v>18.2</c:v>
                </c:pt>
                <c:pt idx="313">
                  <c:v>30.1</c:v>
                </c:pt>
                <c:pt idx="314">
                  <c:v>36</c:v>
                </c:pt>
                <c:pt idx="315">
                  <c:v>16.600000000000001</c:v>
                </c:pt>
                <c:pt idx="316">
                  <c:v>18.2</c:v>
                </c:pt>
                <c:pt idx="317">
                  <c:v>15.6</c:v>
                </c:pt>
                <c:pt idx="318">
                  <c:v>22.8</c:v>
                </c:pt>
                <c:pt idx="319">
                  <c:v>18.399999999999999</c:v>
                </c:pt>
                <c:pt idx="320">
                  <c:v>17.5</c:v>
                </c:pt>
                <c:pt idx="321">
                  <c:v>30.7</c:v>
                </c:pt>
                <c:pt idx="322">
                  <c:v>22.1</c:v>
                </c:pt>
                <c:pt idx="323">
                  <c:v>20.2</c:v>
                </c:pt>
                <c:pt idx="324">
                  <c:v>31</c:v>
                </c:pt>
                <c:pt idx="325">
                  <c:v>13.9</c:v>
                </c:pt>
                <c:pt idx="326">
                  <c:v>19.600000000000001</c:v>
                </c:pt>
                <c:pt idx="327">
                  <c:v>14.3</c:v>
                </c:pt>
                <c:pt idx="328">
                  <c:v>14.8</c:v>
                </c:pt>
                <c:pt idx="329">
                  <c:v>15.6</c:v>
                </c:pt>
                <c:pt idx="330">
                  <c:v>14.5</c:v>
                </c:pt>
                <c:pt idx="331">
                  <c:v>21</c:v>
                </c:pt>
                <c:pt idx="332">
                  <c:v>23.1</c:v>
                </c:pt>
                <c:pt idx="333">
                  <c:v>15.3</c:v>
                </c:pt>
                <c:pt idx="334">
                  <c:v>12.7</c:v>
                </c:pt>
                <c:pt idx="335">
                  <c:v>13.1</c:v>
                </c:pt>
                <c:pt idx="336">
                  <c:v>19.600000000000001</c:v>
                </c:pt>
                <c:pt idx="337">
                  <c:v>17.399999999999999</c:v>
                </c:pt>
                <c:pt idx="338">
                  <c:v>41.3</c:v>
                </c:pt>
                <c:pt idx="339">
                  <c:v>15.2</c:v>
                </c:pt>
                <c:pt idx="340">
                  <c:v>13.6</c:v>
                </c:pt>
                <c:pt idx="341">
                  <c:v>27</c:v>
                </c:pt>
                <c:pt idx="342">
                  <c:v>24.3</c:v>
                </c:pt>
                <c:pt idx="343">
                  <c:v>14.5</c:v>
                </c:pt>
                <c:pt idx="344">
                  <c:v>13.2</c:v>
                </c:pt>
                <c:pt idx="345">
                  <c:v>17</c:v>
                </c:pt>
                <c:pt idx="346">
                  <c:v>23.3</c:v>
                </c:pt>
                <c:pt idx="347">
                  <c:v>50</c:v>
                </c:pt>
                <c:pt idx="348">
                  <c:v>19.600000000000001</c:v>
                </c:pt>
                <c:pt idx="349">
                  <c:v>50</c:v>
                </c:pt>
                <c:pt idx="350">
                  <c:v>13.5</c:v>
                </c:pt>
                <c:pt idx="351">
                  <c:v>14.4</c:v>
                </c:pt>
                <c:pt idx="352">
                  <c:v>21.5</c:v>
                </c:pt>
                <c:pt idx="353">
                  <c:v>23.8</c:v>
                </c:pt>
                <c:pt idx="354">
                  <c:v>50</c:v>
                </c:pt>
                <c:pt idx="355">
                  <c:v>50</c:v>
                </c:pt>
                <c:pt idx="356">
                  <c:v>19.399999999999999</c:v>
                </c:pt>
                <c:pt idx="357">
                  <c:v>15.6</c:v>
                </c:pt>
                <c:pt idx="358">
                  <c:v>22.7</c:v>
                </c:pt>
                <c:pt idx="359">
                  <c:v>23.8</c:v>
                </c:pt>
                <c:pt idx="360">
                  <c:v>19.100000000000001</c:v>
                </c:pt>
                <c:pt idx="361">
                  <c:v>17.8</c:v>
                </c:pt>
                <c:pt idx="362">
                  <c:v>14.6</c:v>
                </c:pt>
                <c:pt idx="363">
                  <c:v>20.6</c:v>
                </c:pt>
                <c:pt idx="364">
                  <c:v>13.8</c:v>
                </c:pt>
                <c:pt idx="365">
                  <c:v>13.1</c:v>
                </c:pt>
                <c:pt idx="366">
                  <c:v>22.3</c:v>
                </c:pt>
                <c:pt idx="367">
                  <c:v>16.100000000000001</c:v>
                </c:pt>
                <c:pt idx="368">
                  <c:v>15.4</c:v>
                </c:pt>
                <c:pt idx="369">
                  <c:v>11.8</c:v>
                </c:pt>
                <c:pt idx="370">
                  <c:v>21.8</c:v>
                </c:pt>
                <c:pt idx="371">
                  <c:v>25</c:v>
                </c:pt>
                <c:pt idx="372">
                  <c:v>19.899999999999999</c:v>
                </c:pt>
                <c:pt idx="373">
                  <c:v>13.4</c:v>
                </c:pt>
                <c:pt idx="374">
                  <c:v>21.9</c:v>
                </c:pt>
                <c:pt idx="375">
                  <c:v>15.6</c:v>
                </c:pt>
                <c:pt idx="376">
                  <c:v>23.2</c:v>
                </c:pt>
                <c:pt idx="377">
                  <c:v>21.2</c:v>
                </c:pt>
                <c:pt idx="378">
                  <c:v>20.8</c:v>
                </c:pt>
                <c:pt idx="379">
                  <c:v>17.7</c:v>
                </c:pt>
                <c:pt idx="380">
                  <c:v>21.9</c:v>
                </c:pt>
                <c:pt idx="381">
                  <c:v>19</c:v>
                </c:pt>
                <c:pt idx="382">
                  <c:v>19.899999999999999</c:v>
                </c:pt>
                <c:pt idx="383">
                  <c:v>21.7</c:v>
                </c:pt>
                <c:pt idx="384">
                  <c:v>19.600000000000001</c:v>
                </c:pt>
                <c:pt idx="385">
                  <c:v>15.6</c:v>
                </c:pt>
                <c:pt idx="386">
                  <c:v>16.8</c:v>
                </c:pt>
                <c:pt idx="387">
                  <c:v>22.6</c:v>
                </c:pt>
                <c:pt idx="388">
                  <c:v>19.899999999999999</c:v>
                </c:pt>
                <c:pt idx="389">
                  <c:v>19.100000000000001</c:v>
                </c:pt>
                <c:pt idx="390">
                  <c:v>25</c:v>
                </c:pt>
                <c:pt idx="391">
                  <c:v>27.5</c:v>
                </c:pt>
                <c:pt idx="392">
                  <c:v>29.8</c:v>
                </c:pt>
                <c:pt idx="393">
                  <c:v>12.7</c:v>
                </c:pt>
                <c:pt idx="394">
                  <c:v>14.1</c:v>
                </c:pt>
                <c:pt idx="395">
                  <c:v>16.399999999999999</c:v>
                </c:pt>
                <c:pt idx="396">
                  <c:v>20.6</c:v>
                </c:pt>
                <c:pt idx="397">
                  <c:v>16.7</c:v>
                </c:pt>
                <c:pt idx="398">
                  <c:v>50</c:v>
                </c:pt>
                <c:pt idx="399">
                  <c:v>16.100000000000001</c:v>
                </c:pt>
                <c:pt idx="400">
                  <c:v>22.7</c:v>
                </c:pt>
                <c:pt idx="401">
                  <c:v>23.2</c:v>
                </c:pt>
                <c:pt idx="402">
                  <c:v>15.2</c:v>
                </c:pt>
                <c:pt idx="403">
                  <c:v>14.3</c:v>
                </c:pt>
                <c:pt idx="404">
                  <c:v>18.399999999999999</c:v>
                </c:pt>
                <c:pt idx="405">
                  <c:v>50</c:v>
                </c:pt>
                <c:pt idx="406">
                  <c:v>19.100000000000001</c:v>
                </c:pt>
                <c:pt idx="407">
                  <c:v>23.7</c:v>
                </c:pt>
                <c:pt idx="408">
                  <c:v>25</c:v>
                </c:pt>
                <c:pt idx="409">
                  <c:v>20.2</c:v>
                </c:pt>
                <c:pt idx="410">
                  <c:v>23</c:v>
                </c:pt>
                <c:pt idx="411">
                  <c:v>12.5</c:v>
                </c:pt>
                <c:pt idx="412">
                  <c:v>14.9</c:v>
                </c:pt>
                <c:pt idx="413">
                  <c:v>13.3</c:v>
                </c:pt>
                <c:pt idx="414">
                  <c:v>16.100000000000001</c:v>
                </c:pt>
                <c:pt idx="415">
                  <c:v>50</c:v>
                </c:pt>
                <c:pt idx="416">
                  <c:v>19.5</c:v>
                </c:pt>
                <c:pt idx="417">
                  <c:v>13.4</c:v>
                </c:pt>
                <c:pt idx="418">
                  <c:v>20</c:v>
                </c:pt>
                <c:pt idx="419">
                  <c:v>15.1</c:v>
                </c:pt>
                <c:pt idx="420">
                  <c:v>14.2</c:v>
                </c:pt>
                <c:pt idx="421">
                  <c:v>13.4</c:v>
                </c:pt>
                <c:pt idx="422">
                  <c:v>11</c:v>
                </c:pt>
                <c:pt idx="423">
                  <c:v>17.2</c:v>
                </c:pt>
                <c:pt idx="424">
                  <c:v>13</c:v>
                </c:pt>
                <c:pt idx="425">
                  <c:v>8.5</c:v>
                </c:pt>
                <c:pt idx="426">
                  <c:v>14.9</c:v>
                </c:pt>
                <c:pt idx="427">
                  <c:v>21.4</c:v>
                </c:pt>
                <c:pt idx="428">
                  <c:v>12.3</c:v>
                </c:pt>
                <c:pt idx="429">
                  <c:v>13.8</c:v>
                </c:pt>
                <c:pt idx="430">
                  <c:v>11.5</c:v>
                </c:pt>
                <c:pt idx="431">
                  <c:v>13.5</c:v>
                </c:pt>
                <c:pt idx="432">
                  <c:v>17.8</c:v>
                </c:pt>
                <c:pt idx="433">
                  <c:v>50</c:v>
                </c:pt>
                <c:pt idx="434">
                  <c:v>14.5</c:v>
                </c:pt>
                <c:pt idx="435">
                  <c:v>13.8</c:v>
                </c:pt>
                <c:pt idx="436">
                  <c:v>13.1</c:v>
                </c:pt>
                <c:pt idx="437">
                  <c:v>11.7</c:v>
                </c:pt>
                <c:pt idx="438">
                  <c:v>17.8</c:v>
                </c:pt>
                <c:pt idx="439">
                  <c:v>11.3</c:v>
                </c:pt>
                <c:pt idx="440">
                  <c:v>50</c:v>
                </c:pt>
                <c:pt idx="441">
                  <c:v>14.1</c:v>
                </c:pt>
                <c:pt idx="442">
                  <c:v>9.5</c:v>
                </c:pt>
                <c:pt idx="443">
                  <c:v>12.8</c:v>
                </c:pt>
                <c:pt idx="444">
                  <c:v>14.9</c:v>
                </c:pt>
                <c:pt idx="445">
                  <c:v>12.1</c:v>
                </c:pt>
                <c:pt idx="446">
                  <c:v>17.100000000000001</c:v>
                </c:pt>
                <c:pt idx="447">
                  <c:v>13.3</c:v>
                </c:pt>
                <c:pt idx="448">
                  <c:v>6.3</c:v>
                </c:pt>
                <c:pt idx="449">
                  <c:v>12.6</c:v>
                </c:pt>
                <c:pt idx="450">
                  <c:v>15.4</c:v>
                </c:pt>
                <c:pt idx="451">
                  <c:v>14.1</c:v>
                </c:pt>
                <c:pt idx="452">
                  <c:v>14.6</c:v>
                </c:pt>
                <c:pt idx="453">
                  <c:v>11.8</c:v>
                </c:pt>
                <c:pt idx="454">
                  <c:v>7.5</c:v>
                </c:pt>
                <c:pt idx="455">
                  <c:v>16.7</c:v>
                </c:pt>
                <c:pt idx="456">
                  <c:v>13.8</c:v>
                </c:pt>
                <c:pt idx="457">
                  <c:v>13.4</c:v>
                </c:pt>
                <c:pt idx="458">
                  <c:v>9.6999999999999993</c:v>
                </c:pt>
                <c:pt idx="459">
                  <c:v>8.4</c:v>
                </c:pt>
                <c:pt idx="460">
                  <c:v>27.9</c:v>
                </c:pt>
                <c:pt idx="461">
                  <c:v>20.8</c:v>
                </c:pt>
                <c:pt idx="462">
                  <c:v>10.199999999999999</c:v>
                </c:pt>
                <c:pt idx="463">
                  <c:v>10.8</c:v>
                </c:pt>
                <c:pt idx="464">
                  <c:v>20.100000000000001</c:v>
                </c:pt>
                <c:pt idx="465">
                  <c:v>12.7</c:v>
                </c:pt>
                <c:pt idx="466">
                  <c:v>23.1</c:v>
                </c:pt>
                <c:pt idx="467">
                  <c:v>8.4</c:v>
                </c:pt>
                <c:pt idx="468">
                  <c:v>11.7</c:v>
                </c:pt>
                <c:pt idx="469">
                  <c:v>17.2</c:v>
                </c:pt>
                <c:pt idx="470">
                  <c:v>7.2</c:v>
                </c:pt>
                <c:pt idx="471">
                  <c:v>15.799999999999999</c:v>
                </c:pt>
                <c:pt idx="472">
                  <c:v>9.6</c:v>
                </c:pt>
                <c:pt idx="473">
                  <c:v>27.5</c:v>
                </c:pt>
                <c:pt idx="474">
                  <c:v>12</c:v>
                </c:pt>
                <c:pt idx="475">
                  <c:v>8.6999999999999993</c:v>
                </c:pt>
                <c:pt idx="476">
                  <c:v>13.9</c:v>
                </c:pt>
                <c:pt idx="477">
                  <c:v>19.100000000000001</c:v>
                </c:pt>
                <c:pt idx="478">
                  <c:v>8.3000000000000007</c:v>
                </c:pt>
                <c:pt idx="479">
                  <c:v>10.9</c:v>
                </c:pt>
                <c:pt idx="480">
                  <c:v>7.2</c:v>
                </c:pt>
                <c:pt idx="481">
                  <c:v>10.199999999999999</c:v>
                </c:pt>
                <c:pt idx="482">
                  <c:v>7.2</c:v>
                </c:pt>
                <c:pt idx="483">
                  <c:v>13.8</c:v>
                </c:pt>
                <c:pt idx="484">
                  <c:v>17.899999999999999</c:v>
                </c:pt>
                <c:pt idx="485">
                  <c:v>15</c:v>
                </c:pt>
                <c:pt idx="486">
                  <c:v>8.8000000000000007</c:v>
                </c:pt>
                <c:pt idx="487">
                  <c:v>11.9</c:v>
                </c:pt>
                <c:pt idx="488">
                  <c:v>10.5</c:v>
                </c:pt>
                <c:pt idx="489">
                  <c:v>7.4</c:v>
                </c:pt>
                <c:pt idx="490">
                  <c:v>13.1</c:v>
                </c:pt>
                <c:pt idx="491">
                  <c:v>10.5</c:v>
                </c:pt>
                <c:pt idx="492">
                  <c:v>8.3000000000000007</c:v>
                </c:pt>
                <c:pt idx="493">
                  <c:v>5.6</c:v>
                </c:pt>
                <c:pt idx="494">
                  <c:v>10.4</c:v>
                </c:pt>
                <c:pt idx="495">
                  <c:v>16.3</c:v>
                </c:pt>
                <c:pt idx="496">
                  <c:v>10.9</c:v>
                </c:pt>
                <c:pt idx="497">
                  <c:v>5</c:v>
                </c:pt>
                <c:pt idx="498">
                  <c:v>8.5</c:v>
                </c:pt>
                <c:pt idx="499">
                  <c:v>7</c:v>
                </c:pt>
                <c:pt idx="500">
                  <c:v>15</c:v>
                </c:pt>
                <c:pt idx="501">
                  <c:v>5</c:v>
                </c:pt>
                <c:pt idx="502">
                  <c:v>8.8000000000000007</c:v>
                </c:pt>
                <c:pt idx="503">
                  <c:v>10.4</c:v>
                </c:pt>
              </c:numCache>
            </c:numRef>
          </c:val>
          <c:smooth val="0"/>
          <c:extLst>
            <c:ext xmlns:c16="http://schemas.microsoft.com/office/drawing/2014/chart" uri="{C3380CC4-5D6E-409C-BE32-E72D297353CC}">
              <c16:uniqueId val="{00000000-07B5-4FBD-BF8B-117275E8A9BE}"/>
            </c:ext>
          </c:extLst>
        </c:ser>
        <c:dLbls>
          <c:showLegendKey val="0"/>
          <c:showVal val="0"/>
          <c:showCatName val="0"/>
          <c:showSerName val="0"/>
          <c:showPercent val="0"/>
          <c:showBubbleSize val="0"/>
        </c:dLbls>
        <c:smooth val="0"/>
        <c:axId val="1449014240"/>
        <c:axId val="1449017568"/>
      </c:lineChart>
      <c:catAx>
        <c:axId val="144901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017568"/>
        <c:crosses val="autoZero"/>
        <c:auto val="1"/>
        <c:lblAlgn val="ctr"/>
        <c:lblOffset val="100"/>
        <c:noMultiLvlLbl val="0"/>
      </c:catAx>
      <c:valAx>
        <c:axId val="144901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01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 4!PivotTable15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200"/>
              <a:t>CMPARED THE RIVER AND MEDV</a:t>
            </a:r>
          </a:p>
        </c:rich>
      </c:tx>
      <c:layout>
        <c:manualLayout>
          <c:xMode val="edge"/>
          <c:yMode val="edge"/>
          <c:x val="0.27397493906800596"/>
          <c:y val="6.3117344457947436E-2"/>
        </c:manualLayout>
      </c:layout>
      <c:overlay val="0"/>
      <c:spPr>
        <a:solidFill>
          <a:schemeClr val="accent2"/>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777777777778286E-3"/>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5.2777777777777778E-2"/>
              <c:y val="-0.148148148148148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777777777778286E-3"/>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5.2777777777777778E-2"/>
              <c:y val="-0.148148148148148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77725189092944E-3"/>
              <c:y val="0.2404380753951306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5815566817766157E-3"/>
              <c:y val="0.28714457402685967"/>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0891791606443722E-2"/>
          <c:y val="0.1058579938052395"/>
          <c:w val="0.88790875346151577"/>
          <c:h val="0.72837124763268213"/>
        </c:manualLayout>
      </c:layout>
      <c:bar3DChart>
        <c:barDir val="col"/>
        <c:grouping val="clustered"/>
        <c:varyColors val="0"/>
        <c:ser>
          <c:idx val="0"/>
          <c:order val="0"/>
          <c:tx>
            <c:strRef>
              <c:f>'Q 4'!$D$3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0-E265-41DE-A9BF-9D35222280FE}"/>
              </c:ext>
            </c:extLst>
          </c:dPt>
          <c:dPt>
            <c:idx val="1"/>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1-E265-41DE-A9BF-9D35222280FE}"/>
              </c:ext>
            </c:extLst>
          </c:dPt>
          <c:dLbls>
            <c:dLbl>
              <c:idx val="0"/>
              <c:layout>
                <c:manualLayout>
                  <c:x val="-2.777725189092944E-3"/>
                  <c:y val="0.240438075395130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265-41DE-A9BF-9D35222280FE}"/>
                </c:ext>
              </c:extLst>
            </c:dLbl>
            <c:dLbl>
              <c:idx val="1"/>
              <c:layout>
                <c:manualLayout>
                  <c:x val="-1.5815566817766157E-3"/>
                  <c:y val="0.287144574026859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65-41DE-A9BF-9D35222280FE}"/>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 4'!$C$4:$C$6</c:f>
              <c:strCache>
                <c:ptCount val="2"/>
                <c:pt idx="0">
                  <c:v>0</c:v>
                </c:pt>
                <c:pt idx="1">
                  <c:v>1</c:v>
                </c:pt>
              </c:strCache>
            </c:strRef>
          </c:cat>
          <c:val>
            <c:numRef>
              <c:f>'Q 4'!$D$4:$D$6</c:f>
              <c:numCache>
                <c:formatCode>General</c:formatCode>
                <c:ptCount val="2"/>
                <c:pt idx="0">
                  <c:v>22.093842887473482</c:v>
                </c:pt>
                <c:pt idx="1">
                  <c:v>28.44</c:v>
                </c:pt>
              </c:numCache>
            </c:numRef>
          </c:val>
          <c:extLst>
            <c:ext xmlns:c16="http://schemas.microsoft.com/office/drawing/2014/chart" uri="{C3380CC4-5D6E-409C-BE32-E72D297353CC}">
              <c16:uniqueId val="{00000002-E265-41DE-A9BF-9D35222280FE}"/>
            </c:ext>
          </c:extLst>
        </c:ser>
        <c:dLbls>
          <c:showLegendKey val="0"/>
          <c:showVal val="1"/>
          <c:showCatName val="0"/>
          <c:showSerName val="0"/>
          <c:showPercent val="0"/>
          <c:showBubbleSize val="0"/>
        </c:dLbls>
        <c:gapWidth val="65"/>
        <c:shape val="box"/>
        <c:axId val="1734008095"/>
        <c:axId val="1734010175"/>
        <c:axId val="0"/>
      </c:bar3DChart>
      <c:catAx>
        <c:axId val="17340080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600" b="0" i="0" u="none" strike="noStrike" kern="1200" cap="all" baseline="0">
                <a:solidFill>
                  <a:schemeClr val="dk1">
                    <a:lumMod val="75000"/>
                    <a:lumOff val="25000"/>
                  </a:schemeClr>
                </a:solidFill>
                <a:latin typeface="+mn-lt"/>
                <a:ea typeface="+mn-ea"/>
                <a:cs typeface="+mn-cs"/>
              </a:defRPr>
            </a:pPr>
            <a:endParaRPr lang="en-US"/>
          </a:p>
        </c:txPr>
        <c:crossAx val="1734010175"/>
        <c:crosses val="autoZero"/>
        <c:auto val="1"/>
        <c:lblAlgn val="ctr"/>
        <c:lblOffset val="100"/>
        <c:noMultiLvlLbl val="0"/>
      </c:catAx>
      <c:valAx>
        <c:axId val="173401017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734008095"/>
        <c:crosses val="autoZero"/>
        <c:crossBetween val="between"/>
      </c:valAx>
      <c:spPr>
        <a:noFill/>
        <a:ln>
          <a:noFill/>
        </a:ln>
        <a:effectLst/>
      </c:spPr>
    </c:plotArea>
    <c:legend>
      <c:legendPos val="r"/>
      <c:layout>
        <c:manualLayout>
          <c:xMode val="edge"/>
          <c:yMode val="edge"/>
          <c:x val="0.87629553740373289"/>
          <c:y val="0.26091565871326922"/>
          <c:w val="5.7549756952150762E-2"/>
          <c:h val="0.15701086864898584"/>
        </c:manualLayout>
      </c:layout>
      <c:overlay val="0"/>
      <c:spPr>
        <a:solidFill>
          <a:schemeClr val="lt1">
            <a:lumMod val="95000"/>
            <a:alpha val="39000"/>
          </a:schemeClr>
        </a:solidFill>
        <a:ln>
          <a:solidFill>
            <a:schemeClr val="accent1"/>
          </a:solidFill>
        </a:ln>
        <a:effectLst/>
      </c:spPr>
      <c:txPr>
        <a:bodyPr rot="0" spcFirstLastPara="1" vertOverflow="ellipsis" vert="horz" wrap="square" anchor="ctr" anchorCtr="1"/>
        <a:lstStyle/>
        <a:p>
          <a:pPr>
            <a:defRPr sz="105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2.xlsx]Q16!PivotTable1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'Q16'!$D$3</c:f>
              <c:strCache>
                <c:ptCount val="1"/>
                <c:pt idx="0">
                  <c:v>Total</c:v>
                </c:pt>
              </c:strCache>
            </c:strRef>
          </c:tx>
          <c:spPr>
            <a:solidFill>
              <a:schemeClr val="accent1"/>
            </a:solidFill>
            <a:ln>
              <a:noFill/>
            </a:ln>
            <a:effectLst/>
            <a:sp3d/>
          </c:spPr>
          <c:invertIfNegative val="0"/>
          <c:cat>
            <c:strRef>
              <c:f>'Q16'!$C$4:$C$80</c:f>
              <c:strCache>
                <c:ptCount val="76"/>
                <c:pt idx="0">
                  <c:v>0.46</c:v>
                </c:pt>
                <c:pt idx="1">
                  <c:v>0.74</c:v>
                </c:pt>
                <c:pt idx="2">
                  <c:v>1.21</c:v>
                </c:pt>
                <c:pt idx="3">
                  <c:v>1.22</c:v>
                </c:pt>
                <c:pt idx="4">
                  <c:v>1.25</c:v>
                </c:pt>
                <c:pt idx="5">
                  <c:v>1.32</c:v>
                </c:pt>
                <c:pt idx="6">
                  <c:v>1.38</c:v>
                </c:pt>
                <c:pt idx="7">
                  <c:v>1.47</c:v>
                </c:pt>
                <c:pt idx="8">
                  <c:v>1.52</c:v>
                </c:pt>
                <c:pt idx="9">
                  <c:v>1.69</c:v>
                </c:pt>
                <c:pt idx="10">
                  <c:v>1.76</c:v>
                </c:pt>
                <c:pt idx="11">
                  <c:v>1.89</c:v>
                </c:pt>
                <c:pt idx="12">
                  <c:v>1.91</c:v>
                </c:pt>
                <c:pt idx="13">
                  <c:v>2.01</c:v>
                </c:pt>
                <c:pt idx="14">
                  <c:v>2.02</c:v>
                </c:pt>
                <c:pt idx="15">
                  <c:v>2.03</c:v>
                </c:pt>
                <c:pt idx="16">
                  <c:v>2.18</c:v>
                </c:pt>
                <c:pt idx="17">
                  <c:v>2.24</c:v>
                </c:pt>
                <c:pt idx="18">
                  <c:v>2.25</c:v>
                </c:pt>
                <c:pt idx="19">
                  <c:v>2.31</c:v>
                </c:pt>
                <c:pt idx="20">
                  <c:v>2.46</c:v>
                </c:pt>
                <c:pt idx="21">
                  <c:v>2.68</c:v>
                </c:pt>
                <c:pt idx="22">
                  <c:v>2.89</c:v>
                </c:pt>
                <c:pt idx="23">
                  <c:v>2.93</c:v>
                </c:pt>
                <c:pt idx="24">
                  <c:v>2.95</c:v>
                </c:pt>
                <c:pt idx="25">
                  <c:v>2.97</c:v>
                </c:pt>
                <c:pt idx="26">
                  <c:v>3.24</c:v>
                </c:pt>
                <c:pt idx="27">
                  <c:v>3.33</c:v>
                </c:pt>
                <c:pt idx="28">
                  <c:v>3.37</c:v>
                </c:pt>
                <c:pt idx="29">
                  <c:v>3.41</c:v>
                </c:pt>
                <c:pt idx="30">
                  <c:v>3.44</c:v>
                </c:pt>
                <c:pt idx="31">
                  <c:v>3.64</c:v>
                </c:pt>
                <c:pt idx="32">
                  <c:v>3.75</c:v>
                </c:pt>
                <c:pt idx="33">
                  <c:v>3.78</c:v>
                </c:pt>
                <c:pt idx="34">
                  <c:v>3.97</c:v>
                </c:pt>
                <c:pt idx="35">
                  <c:v>4</c:v>
                </c:pt>
                <c:pt idx="36">
                  <c:v>4.05</c:v>
                </c:pt>
                <c:pt idx="37">
                  <c:v>4.15</c:v>
                </c:pt>
                <c:pt idx="38">
                  <c:v>4.39</c:v>
                </c:pt>
                <c:pt idx="39">
                  <c:v>4.49</c:v>
                </c:pt>
                <c:pt idx="40">
                  <c:v>4.86</c:v>
                </c:pt>
                <c:pt idx="41">
                  <c:v>4.93</c:v>
                </c:pt>
                <c:pt idx="42">
                  <c:v>4.95</c:v>
                </c:pt>
                <c:pt idx="43">
                  <c:v>5.13</c:v>
                </c:pt>
                <c:pt idx="44">
                  <c:v>5.19</c:v>
                </c:pt>
                <c:pt idx="45">
                  <c:v>5.32</c:v>
                </c:pt>
                <c:pt idx="46">
                  <c:v>5.64</c:v>
                </c:pt>
                <c:pt idx="47">
                  <c:v>5.86</c:v>
                </c:pt>
                <c:pt idx="48">
                  <c:v>5.96</c:v>
                </c:pt>
                <c:pt idx="49">
                  <c:v>6.06</c:v>
                </c:pt>
                <c:pt idx="50">
                  <c:v>6.07</c:v>
                </c:pt>
                <c:pt idx="51">
                  <c:v>6.09</c:v>
                </c:pt>
                <c:pt idx="52">
                  <c:v>6.2</c:v>
                </c:pt>
                <c:pt idx="53">
                  <c:v>6.41</c:v>
                </c:pt>
                <c:pt idx="54">
                  <c:v>6.91</c:v>
                </c:pt>
                <c:pt idx="55">
                  <c:v>6.96</c:v>
                </c:pt>
                <c:pt idx="56">
                  <c:v>7.07</c:v>
                </c:pt>
                <c:pt idx="57">
                  <c:v>7.38</c:v>
                </c:pt>
                <c:pt idx="58">
                  <c:v>7.87</c:v>
                </c:pt>
                <c:pt idx="59">
                  <c:v>8.14</c:v>
                </c:pt>
                <c:pt idx="60">
                  <c:v>8.56</c:v>
                </c:pt>
                <c:pt idx="61">
                  <c:v>9.69</c:v>
                </c:pt>
                <c:pt idx="62">
                  <c:v>9.9</c:v>
                </c:pt>
                <c:pt idx="63">
                  <c:v>10.01</c:v>
                </c:pt>
                <c:pt idx="64">
                  <c:v>10.59</c:v>
                </c:pt>
                <c:pt idx="65">
                  <c:v>10.81</c:v>
                </c:pt>
                <c:pt idx="66">
                  <c:v>11.93</c:v>
                </c:pt>
                <c:pt idx="67">
                  <c:v>12.83</c:v>
                </c:pt>
                <c:pt idx="68">
                  <c:v>13.89</c:v>
                </c:pt>
                <c:pt idx="69">
                  <c:v>13.92</c:v>
                </c:pt>
                <c:pt idx="70">
                  <c:v>15.04</c:v>
                </c:pt>
                <c:pt idx="71">
                  <c:v>18.1</c:v>
                </c:pt>
                <c:pt idx="72">
                  <c:v>19.58</c:v>
                </c:pt>
                <c:pt idx="73">
                  <c:v>21.89</c:v>
                </c:pt>
                <c:pt idx="74">
                  <c:v>25.65</c:v>
                </c:pt>
                <c:pt idx="75">
                  <c:v>27.74</c:v>
                </c:pt>
              </c:strCache>
            </c:strRef>
          </c:cat>
          <c:val>
            <c:numRef>
              <c:f>'Q16'!$D$4:$D$80</c:f>
              <c:numCache>
                <c:formatCode>General</c:formatCode>
                <c:ptCount val="76"/>
                <c:pt idx="0">
                  <c:v>1.3809999999999999E-2</c:v>
                </c:pt>
                <c:pt idx="1">
                  <c:v>2.0549999999999999E-2</c:v>
                </c:pt>
                <c:pt idx="2">
                  <c:v>1.5010000000000001E-2</c:v>
                </c:pt>
                <c:pt idx="3">
                  <c:v>1.311E-2</c:v>
                </c:pt>
                <c:pt idx="4">
                  <c:v>4.555E-2</c:v>
                </c:pt>
                <c:pt idx="5">
                  <c:v>1.4319999999999999E-2</c:v>
                </c:pt>
                <c:pt idx="6">
                  <c:v>1.951E-2</c:v>
                </c:pt>
                <c:pt idx="7">
                  <c:v>2.4640000000000002E-2</c:v>
                </c:pt>
                <c:pt idx="8">
                  <c:v>3.4365E-2</c:v>
                </c:pt>
                <c:pt idx="9">
                  <c:v>7.597000000000001E-2</c:v>
                </c:pt>
                <c:pt idx="10">
                  <c:v>1.9650000000000001E-2</c:v>
                </c:pt>
                <c:pt idx="11">
                  <c:v>2.4979999999999999E-2</c:v>
                </c:pt>
                <c:pt idx="12">
                  <c:v>7.4800000000000005E-2</c:v>
                </c:pt>
                <c:pt idx="13">
                  <c:v>1.5010000000000001E-2</c:v>
                </c:pt>
                <c:pt idx="14">
                  <c:v>1.7090000000000001E-2</c:v>
                </c:pt>
                <c:pt idx="15">
                  <c:v>2.8110000000000003E-2</c:v>
                </c:pt>
                <c:pt idx="16">
                  <c:v>5.222285714285714E-2</c:v>
                </c:pt>
                <c:pt idx="17">
                  <c:v>5.4813333333333325E-2</c:v>
                </c:pt>
                <c:pt idx="18">
                  <c:v>1.0959999999999999E-2</c:v>
                </c:pt>
                <c:pt idx="19">
                  <c:v>6.3200000000000001E-3</c:v>
                </c:pt>
                <c:pt idx="20">
                  <c:v>7.2904999999999998E-2</c:v>
                </c:pt>
                <c:pt idx="21">
                  <c:v>2.7595000000000001E-2</c:v>
                </c:pt>
                <c:pt idx="22">
                  <c:v>0.10167600000000002</c:v>
                </c:pt>
                <c:pt idx="23">
                  <c:v>1.813E-2</c:v>
                </c:pt>
                <c:pt idx="24">
                  <c:v>3.0609999999999998E-2</c:v>
                </c:pt>
                <c:pt idx="25">
                  <c:v>9.0600000000000003E-3</c:v>
                </c:pt>
                <c:pt idx="26">
                  <c:v>5.9616666666666672E-2</c:v>
                </c:pt>
                <c:pt idx="27">
                  <c:v>8.6125000000000007E-2</c:v>
                </c:pt>
                <c:pt idx="28">
                  <c:v>3.9815000000000003E-2</c:v>
                </c:pt>
                <c:pt idx="29">
                  <c:v>4.8944999999999995E-2</c:v>
                </c:pt>
                <c:pt idx="30">
                  <c:v>8.9111666666666658E-2</c:v>
                </c:pt>
                <c:pt idx="31">
                  <c:v>4.1834999999999997E-2</c:v>
                </c:pt>
                <c:pt idx="32">
                  <c:v>1.538E-2</c:v>
                </c:pt>
                <c:pt idx="33">
                  <c:v>2.7959999999999999E-2</c:v>
                </c:pt>
                <c:pt idx="34">
                  <c:v>0.63062999999999991</c:v>
                </c:pt>
                <c:pt idx="35">
                  <c:v>1.3599999999999999E-2</c:v>
                </c:pt>
                <c:pt idx="36">
                  <c:v>8.1845714285714286E-2</c:v>
                </c:pt>
                <c:pt idx="37">
                  <c:v>1.8700000000000001E-2</c:v>
                </c:pt>
                <c:pt idx="38">
                  <c:v>4.6375E-2</c:v>
                </c:pt>
                <c:pt idx="39">
                  <c:v>5.7832500000000009E-2</c:v>
                </c:pt>
                <c:pt idx="40">
                  <c:v>3.9462499999999998E-2</c:v>
                </c:pt>
                <c:pt idx="41">
                  <c:v>0.10414</c:v>
                </c:pt>
                <c:pt idx="42">
                  <c:v>5.0009999999999999E-2</c:v>
                </c:pt>
                <c:pt idx="43">
                  <c:v>0.13592166666666669</c:v>
                </c:pt>
                <c:pt idx="44">
                  <c:v>4.2755000000000001E-2</c:v>
                </c:pt>
                <c:pt idx="45">
                  <c:v>4.2526666666666664E-2</c:v>
                </c:pt>
                <c:pt idx="46">
                  <c:v>5.8877499999999999E-2</c:v>
                </c:pt>
                <c:pt idx="47">
                  <c:v>0.20944699999999999</c:v>
                </c:pt>
                <c:pt idx="48">
                  <c:v>0.10420000000000001</c:v>
                </c:pt>
                <c:pt idx="49">
                  <c:v>4.2444999999999997E-2</c:v>
                </c:pt>
                <c:pt idx="50">
                  <c:v>0.10719666666666666</c:v>
                </c:pt>
                <c:pt idx="51">
                  <c:v>7.6010000000000008E-2</c:v>
                </c:pt>
                <c:pt idx="52">
                  <c:v>0.44990555555555556</c:v>
                </c:pt>
                <c:pt idx="53">
                  <c:v>7.9644000000000006E-2</c:v>
                </c:pt>
                <c:pt idx="54">
                  <c:v>0.17929777777777778</c:v>
                </c:pt>
                <c:pt idx="55">
                  <c:v>0.17768</c:v>
                </c:pt>
                <c:pt idx="56">
                  <c:v>2.7299999999999998E-2</c:v>
                </c:pt>
                <c:pt idx="57">
                  <c:v>0.25771250000000001</c:v>
                </c:pt>
                <c:pt idx="58">
                  <c:v>0.15003714285714284</c:v>
                </c:pt>
                <c:pt idx="59">
                  <c:v>0.96447545454545458</c:v>
                </c:pt>
                <c:pt idx="60">
                  <c:v>0.16159272727272728</c:v>
                </c:pt>
                <c:pt idx="61">
                  <c:v>0.2288975</c:v>
                </c:pt>
                <c:pt idx="62">
                  <c:v>0.57192333333333323</c:v>
                </c:pt>
                <c:pt idx="63">
                  <c:v>0.14642222222222223</c:v>
                </c:pt>
                <c:pt idx="64">
                  <c:v>0.23501818181818182</c:v>
                </c:pt>
                <c:pt idx="65">
                  <c:v>0.13351250000000001</c:v>
                </c:pt>
                <c:pt idx="66">
                  <c:v>6.5131999999999995E-2</c:v>
                </c:pt>
                <c:pt idx="67">
                  <c:v>8.3834999999999993E-2</c:v>
                </c:pt>
                <c:pt idx="68">
                  <c:v>8.5167500000000007E-2</c:v>
                </c:pt>
                <c:pt idx="69">
                  <c:v>9.7741999999999996E-2</c:v>
                </c:pt>
                <c:pt idx="70">
                  <c:v>3.7906666666666665E-2</c:v>
                </c:pt>
                <c:pt idx="71">
                  <c:v>12.759290909090915</c:v>
                </c:pt>
                <c:pt idx="72">
                  <c:v>2.1106503333333331</c:v>
                </c:pt>
                <c:pt idx="73">
                  <c:v>0.58943199999999996</c:v>
                </c:pt>
                <c:pt idx="74">
                  <c:v>0.14841000000000001</c:v>
                </c:pt>
                <c:pt idx="75">
                  <c:v>0.15175</c:v>
                </c:pt>
              </c:numCache>
            </c:numRef>
          </c:val>
          <c:extLst>
            <c:ext xmlns:c16="http://schemas.microsoft.com/office/drawing/2014/chart" uri="{C3380CC4-5D6E-409C-BE32-E72D297353CC}">
              <c16:uniqueId val="{00000002-0052-4FCA-99C2-9EBE63F48152}"/>
            </c:ext>
          </c:extLst>
        </c:ser>
        <c:dLbls>
          <c:showLegendKey val="0"/>
          <c:showVal val="0"/>
          <c:showCatName val="0"/>
          <c:showSerName val="0"/>
          <c:showPercent val="0"/>
          <c:showBubbleSize val="0"/>
        </c:dLbls>
        <c:gapWidth val="150"/>
        <c:shape val="box"/>
        <c:axId val="1266209792"/>
        <c:axId val="1266222272"/>
        <c:axId val="0"/>
      </c:bar3DChart>
      <c:catAx>
        <c:axId val="1266209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222272"/>
        <c:crosses val="autoZero"/>
        <c:auto val="1"/>
        <c:lblAlgn val="ctr"/>
        <c:lblOffset val="100"/>
        <c:noMultiLvlLbl val="0"/>
      </c:catAx>
      <c:valAx>
        <c:axId val="1266222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20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 5!PivotTable14</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the average of Nox</a:t>
            </a:r>
            <a:r>
              <a:rPr lang="en-US" baseline="0"/>
              <a:t> for different values of indus</a:t>
            </a:r>
            <a:endParaRPr lang="en-US"/>
          </a:p>
        </c:rich>
      </c:tx>
      <c:layout>
        <c:manualLayout>
          <c:xMode val="edge"/>
          <c:yMode val="edge"/>
          <c:x val="0.29837125790123747"/>
          <c:y val="7.6954789061426415E-2"/>
        </c:manualLayout>
      </c:layout>
      <c:overlay val="0"/>
      <c:spPr>
        <a:solidFill>
          <a:schemeClr val="accent2"/>
        </a:solid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95236575893184"/>
          <c:y val="0.25833410539969176"/>
          <c:w val="0.81519145881414667"/>
          <c:h val="0.59818939409435412"/>
        </c:manualLayout>
      </c:layout>
      <c:lineChart>
        <c:grouping val="standard"/>
        <c:varyColors val="0"/>
        <c:ser>
          <c:idx val="0"/>
          <c:order val="0"/>
          <c:tx>
            <c:strRef>
              <c:f>'Q 5'!$E$4</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0"/>
            <c:dispEq val="0"/>
          </c:trendline>
          <c:cat>
            <c:strRef>
              <c:f>'Q 5'!$D$5:$D$81</c:f>
              <c:strCache>
                <c:ptCount val="76"/>
                <c:pt idx="0">
                  <c:v>19.58</c:v>
                </c:pt>
                <c:pt idx="1">
                  <c:v>18.1</c:v>
                </c:pt>
                <c:pt idx="2">
                  <c:v>3.97</c:v>
                </c:pt>
                <c:pt idx="3">
                  <c:v>21.89</c:v>
                </c:pt>
                <c:pt idx="4">
                  <c:v>27.74</c:v>
                </c:pt>
                <c:pt idx="5">
                  <c:v>9.69</c:v>
                </c:pt>
                <c:pt idx="6">
                  <c:v>25.65</c:v>
                </c:pt>
                <c:pt idx="7">
                  <c:v>11.93</c:v>
                </c:pt>
                <c:pt idx="8">
                  <c:v>13.89</c:v>
                </c:pt>
                <c:pt idx="9">
                  <c:v>10.01</c:v>
                </c:pt>
                <c:pt idx="10">
                  <c:v>9.9</c:v>
                </c:pt>
                <c:pt idx="11">
                  <c:v>8.14</c:v>
                </c:pt>
                <c:pt idx="12">
                  <c:v>2.31</c:v>
                </c:pt>
                <c:pt idx="13">
                  <c:v>7.87</c:v>
                </c:pt>
                <c:pt idx="14">
                  <c:v>8.56</c:v>
                </c:pt>
                <c:pt idx="15">
                  <c:v>1.89</c:v>
                </c:pt>
                <c:pt idx="16">
                  <c:v>5.19</c:v>
                </c:pt>
                <c:pt idx="17">
                  <c:v>4.05</c:v>
                </c:pt>
                <c:pt idx="18">
                  <c:v>6.2</c:v>
                </c:pt>
                <c:pt idx="19">
                  <c:v>5.96</c:v>
                </c:pt>
                <c:pt idx="20">
                  <c:v>7.38</c:v>
                </c:pt>
                <c:pt idx="21">
                  <c:v>3.41</c:v>
                </c:pt>
                <c:pt idx="22">
                  <c:v>10.59</c:v>
                </c:pt>
                <c:pt idx="23">
                  <c:v>2.46</c:v>
                </c:pt>
                <c:pt idx="24">
                  <c:v>3.78</c:v>
                </c:pt>
                <c:pt idx="25">
                  <c:v>7.07</c:v>
                </c:pt>
                <c:pt idx="26">
                  <c:v>2.18</c:v>
                </c:pt>
                <c:pt idx="27">
                  <c:v>6.96</c:v>
                </c:pt>
                <c:pt idx="28">
                  <c:v>15.04</c:v>
                </c:pt>
                <c:pt idx="29">
                  <c:v>3.24</c:v>
                </c:pt>
                <c:pt idx="30">
                  <c:v>5.13</c:v>
                </c:pt>
                <c:pt idx="31">
                  <c:v>4.49</c:v>
                </c:pt>
                <c:pt idx="32">
                  <c:v>6.91</c:v>
                </c:pt>
                <c:pt idx="33">
                  <c:v>6.41</c:v>
                </c:pt>
                <c:pt idx="34">
                  <c:v>2.89</c:v>
                </c:pt>
                <c:pt idx="35">
                  <c:v>3.33</c:v>
                </c:pt>
                <c:pt idx="36">
                  <c:v>4.39</c:v>
                </c:pt>
                <c:pt idx="37">
                  <c:v>5.64</c:v>
                </c:pt>
                <c:pt idx="38">
                  <c:v>6.06</c:v>
                </c:pt>
                <c:pt idx="39">
                  <c:v>12.83</c:v>
                </c:pt>
                <c:pt idx="40">
                  <c:v>3.44</c:v>
                </c:pt>
                <c:pt idx="41">
                  <c:v>13.92</c:v>
                </c:pt>
                <c:pt idx="42">
                  <c:v>2.01</c:v>
                </c:pt>
                <c:pt idx="43">
                  <c:v>6.09</c:v>
                </c:pt>
                <c:pt idx="44">
                  <c:v>5.86</c:v>
                </c:pt>
                <c:pt idx="45">
                  <c:v>1.25</c:v>
                </c:pt>
                <c:pt idx="46">
                  <c:v>4.15</c:v>
                </c:pt>
                <c:pt idx="47">
                  <c:v>4.93</c:v>
                </c:pt>
                <c:pt idx="48">
                  <c:v>2.95</c:v>
                </c:pt>
                <c:pt idx="49">
                  <c:v>4.86</c:v>
                </c:pt>
                <c:pt idx="50">
                  <c:v>0.46</c:v>
                </c:pt>
                <c:pt idx="51">
                  <c:v>2.68</c:v>
                </c:pt>
                <c:pt idx="52">
                  <c:v>1.38</c:v>
                </c:pt>
                <c:pt idx="53">
                  <c:v>2.03</c:v>
                </c:pt>
                <c:pt idx="54">
                  <c:v>1.52</c:v>
                </c:pt>
                <c:pt idx="55">
                  <c:v>10.81</c:v>
                </c:pt>
                <c:pt idx="56">
                  <c:v>1.91</c:v>
                </c:pt>
                <c:pt idx="57">
                  <c:v>1.69</c:v>
                </c:pt>
                <c:pt idx="58">
                  <c:v>4.95</c:v>
                </c:pt>
                <c:pt idx="59">
                  <c:v>1.32</c:v>
                </c:pt>
                <c:pt idx="60">
                  <c:v>4</c:v>
                </c:pt>
                <c:pt idx="61">
                  <c:v>0.74</c:v>
                </c:pt>
                <c:pt idx="62">
                  <c:v>2.02</c:v>
                </c:pt>
                <c:pt idx="63">
                  <c:v>6.07</c:v>
                </c:pt>
                <c:pt idx="64">
                  <c:v>5.32</c:v>
                </c:pt>
                <c:pt idx="65">
                  <c:v>1.22</c:v>
                </c:pt>
                <c:pt idx="66">
                  <c:v>1.47</c:v>
                </c:pt>
                <c:pt idx="67">
                  <c:v>2.93</c:v>
                </c:pt>
                <c:pt idx="68">
                  <c:v>1.21</c:v>
                </c:pt>
                <c:pt idx="69">
                  <c:v>2.24</c:v>
                </c:pt>
                <c:pt idx="70">
                  <c:v>2.97</c:v>
                </c:pt>
                <c:pt idx="71">
                  <c:v>3.37</c:v>
                </c:pt>
                <c:pt idx="72">
                  <c:v>3.75</c:v>
                </c:pt>
                <c:pt idx="73">
                  <c:v>3.64</c:v>
                </c:pt>
                <c:pt idx="74">
                  <c:v>2.25</c:v>
                </c:pt>
                <c:pt idx="75">
                  <c:v>1.76</c:v>
                </c:pt>
              </c:strCache>
            </c:strRef>
          </c:cat>
          <c:val>
            <c:numRef>
              <c:f>'Q 5'!$E$5:$E$81</c:f>
              <c:numCache>
                <c:formatCode>General</c:formatCode>
                <c:ptCount val="76"/>
                <c:pt idx="0">
                  <c:v>0.74686666666666701</c:v>
                </c:pt>
                <c:pt idx="1">
                  <c:v>0.67241666666666644</c:v>
                </c:pt>
                <c:pt idx="2">
                  <c:v>0.63500000000000012</c:v>
                </c:pt>
                <c:pt idx="3">
                  <c:v>0.624</c:v>
                </c:pt>
                <c:pt idx="4">
                  <c:v>0.60899999999999999</c:v>
                </c:pt>
                <c:pt idx="5">
                  <c:v>0.58499999999999996</c:v>
                </c:pt>
                <c:pt idx="6">
                  <c:v>0.58100000000000007</c:v>
                </c:pt>
                <c:pt idx="7">
                  <c:v>0.57299999999999995</c:v>
                </c:pt>
                <c:pt idx="8">
                  <c:v>0.55000000000000004</c:v>
                </c:pt>
                <c:pt idx="9">
                  <c:v>0.54700000000000004</c:v>
                </c:pt>
                <c:pt idx="10">
                  <c:v>0.54400000000000015</c:v>
                </c:pt>
                <c:pt idx="11">
                  <c:v>0.53800000000000014</c:v>
                </c:pt>
                <c:pt idx="12">
                  <c:v>0.53800000000000003</c:v>
                </c:pt>
                <c:pt idx="13">
                  <c:v>0.52400000000000002</c:v>
                </c:pt>
                <c:pt idx="14">
                  <c:v>0.51999999999999991</c:v>
                </c:pt>
                <c:pt idx="15">
                  <c:v>0.51800000000000002</c:v>
                </c:pt>
                <c:pt idx="16">
                  <c:v>0.51500000000000001</c:v>
                </c:pt>
                <c:pt idx="17">
                  <c:v>0.5099999999999999</c:v>
                </c:pt>
                <c:pt idx="18">
                  <c:v>0.50566666666666649</c:v>
                </c:pt>
                <c:pt idx="19">
                  <c:v>0.499</c:v>
                </c:pt>
                <c:pt idx="20">
                  <c:v>0.49299999999999994</c:v>
                </c:pt>
                <c:pt idx="21">
                  <c:v>0.48899999999999999</c:v>
                </c:pt>
                <c:pt idx="22">
                  <c:v>0.48899999999999993</c:v>
                </c:pt>
                <c:pt idx="23">
                  <c:v>0.48799999999999999</c:v>
                </c:pt>
                <c:pt idx="24">
                  <c:v>0.48399999999999999</c:v>
                </c:pt>
                <c:pt idx="25">
                  <c:v>0.46899999999999997</c:v>
                </c:pt>
                <c:pt idx="26">
                  <c:v>0.46600000000000003</c:v>
                </c:pt>
                <c:pt idx="27">
                  <c:v>0.46400000000000008</c:v>
                </c:pt>
                <c:pt idx="28">
                  <c:v>0.46400000000000002</c:v>
                </c:pt>
                <c:pt idx="29">
                  <c:v>0.46</c:v>
                </c:pt>
                <c:pt idx="30">
                  <c:v>0.45300000000000001</c:v>
                </c:pt>
                <c:pt idx="31">
                  <c:v>0.44900000000000001</c:v>
                </c:pt>
                <c:pt idx="32">
                  <c:v>0.44800000000000001</c:v>
                </c:pt>
                <c:pt idx="33">
                  <c:v>0.44699999999999995</c:v>
                </c:pt>
                <c:pt idx="34">
                  <c:v>0.44500000000000001</c:v>
                </c:pt>
                <c:pt idx="35">
                  <c:v>0.44290000000000002</c:v>
                </c:pt>
                <c:pt idx="36">
                  <c:v>0.442</c:v>
                </c:pt>
                <c:pt idx="37">
                  <c:v>0.439</c:v>
                </c:pt>
                <c:pt idx="38">
                  <c:v>0.43790000000000001</c:v>
                </c:pt>
                <c:pt idx="39">
                  <c:v>0.437</c:v>
                </c:pt>
                <c:pt idx="40">
                  <c:v>0.437</c:v>
                </c:pt>
                <c:pt idx="41">
                  <c:v>0.437</c:v>
                </c:pt>
                <c:pt idx="42">
                  <c:v>0.435</c:v>
                </c:pt>
                <c:pt idx="43">
                  <c:v>0.433</c:v>
                </c:pt>
                <c:pt idx="44">
                  <c:v>0.43099999999999994</c:v>
                </c:pt>
                <c:pt idx="45">
                  <c:v>0.42899999999999999</c:v>
                </c:pt>
                <c:pt idx="46">
                  <c:v>0.42899999999999999</c:v>
                </c:pt>
                <c:pt idx="47">
                  <c:v>0.42799999999999999</c:v>
                </c:pt>
                <c:pt idx="48">
                  <c:v>0.42799999999999999</c:v>
                </c:pt>
                <c:pt idx="49">
                  <c:v>0.42599999999999999</c:v>
                </c:pt>
                <c:pt idx="50">
                  <c:v>0.42199999999999999</c:v>
                </c:pt>
                <c:pt idx="51">
                  <c:v>0.41610000000000003</c:v>
                </c:pt>
                <c:pt idx="52">
                  <c:v>0.41610000000000003</c:v>
                </c:pt>
                <c:pt idx="53">
                  <c:v>0.41499999999999998</c:v>
                </c:pt>
                <c:pt idx="54">
                  <c:v>0.41350000000000003</c:v>
                </c:pt>
                <c:pt idx="55">
                  <c:v>0.41299999999999998</c:v>
                </c:pt>
                <c:pt idx="56">
                  <c:v>0.41299999999999998</c:v>
                </c:pt>
                <c:pt idx="57">
                  <c:v>0.41099999999999998</c:v>
                </c:pt>
                <c:pt idx="58">
                  <c:v>0.41099999999999998</c:v>
                </c:pt>
                <c:pt idx="59">
                  <c:v>0.41099999999999998</c:v>
                </c:pt>
                <c:pt idx="60">
                  <c:v>0.41</c:v>
                </c:pt>
                <c:pt idx="61">
                  <c:v>0.41</c:v>
                </c:pt>
                <c:pt idx="62">
                  <c:v>0.41</c:v>
                </c:pt>
                <c:pt idx="63">
                  <c:v>0.40899999999999997</c:v>
                </c:pt>
                <c:pt idx="64">
                  <c:v>0.40500000000000003</c:v>
                </c:pt>
                <c:pt idx="65">
                  <c:v>0.40300000000000002</c:v>
                </c:pt>
                <c:pt idx="66">
                  <c:v>0.40300000000000002</c:v>
                </c:pt>
                <c:pt idx="67">
                  <c:v>0.40100000000000002</c:v>
                </c:pt>
                <c:pt idx="68">
                  <c:v>0.40100000000000002</c:v>
                </c:pt>
                <c:pt idx="69">
                  <c:v>0.40000000000000008</c:v>
                </c:pt>
                <c:pt idx="70">
                  <c:v>0.4</c:v>
                </c:pt>
                <c:pt idx="71">
                  <c:v>0.39800000000000002</c:v>
                </c:pt>
                <c:pt idx="72">
                  <c:v>0.39400000000000002</c:v>
                </c:pt>
                <c:pt idx="73">
                  <c:v>0.39200000000000002</c:v>
                </c:pt>
                <c:pt idx="74">
                  <c:v>0.38900000000000001</c:v>
                </c:pt>
                <c:pt idx="75">
                  <c:v>0.38500000000000001</c:v>
                </c:pt>
              </c:numCache>
            </c:numRef>
          </c:val>
          <c:smooth val="0"/>
          <c:extLst>
            <c:ext xmlns:c16="http://schemas.microsoft.com/office/drawing/2014/chart" uri="{C3380CC4-5D6E-409C-BE32-E72D297353CC}">
              <c16:uniqueId val="{00000001-DD44-407E-9626-A3634344CAC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38957743"/>
        <c:axId val="1838959823"/>
      </c:lineChart>
      <c:catAx>
        <c:axId val="183895774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838959823"/>
        <c:crosses val="autoZero"/>
        <c:auto val="1"/>
        <c:lblAlgn val="ctr"/>
        <c:lblOffset val="100"/>
        <c:noMultiLvlLbl val="0"/>
      </c:catAx>
      <c:valAx>
        <c:axId val="1838959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38957743"/>
        <c:crosses val="autoZero"/>
        <c:crossBetween val="between"/>
      </c:valAx>
      <c:spPr>
        <a:noFill/>
        <a:ln>
          <a:noFill/>
        </a:ln>
        <a:effectLst/>
      </c:spPr>
    </c:plotArea>
    <c:legend>
      <c:legendPos val="r"/>
      <c:layout>
        <c:manualLayout>
          <c:xMode val="edge"/>
          <c:yMode val="edge"/>
          <c:x val="0.86975075751874165"/>
          <c:y val="0.29360670205073613"/>
          <c:w val="9.9588456891260863E-2"/>
          <c:h val="9.4542141037395194E-2"/>
        </c:manualLayout>
      </c:layout>
      <c:overlay val="0"/>
      <c:spPr>
        <a:solidFill>
          <a:srgbClr val="002060"/>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 7!PivotTable2</c:name>
    <c:fmtId val="2"/>
  </c:pivotSource>
  <c:chart>
    <c:title>
      <c:tx>
        <c:rich>
          <a:bodyPr rot="0" spcFirstLastPara="1" vertOverflow="ellipsis" vert="horz" wrap="square" anchor="ctr" anchorCtr="1"/>
          <a:lstStyle/>
          <a:p>
            <a:pPr>
              <a:defRPr sz="1050" b="0" i="0" u="none" strike="noStrike" kern="1200" cap="all" baseline="0">
                <a:solidFill>
                  <a:schemeClr val="lt1"/>
                </a:solidFill>
                <a:latin typeface="+mn-lt"/>
                <a:ea typeface="+mn-ea"/>
                <a:cs typeface="+mn-cs"/>
              </a:defRPr>
            </a:pPr>
            <a:r>
              <a:rPr lang="en-US" sz="1400" b="1">
                <a:solidFill>
                  <a:schemeClr val="tx1"/>
                </a:solidFill>
              </a:rPr>
              <a:t>aVERAGE DISATANCE FOR RAD VALVES</a:t>
            </a:r>
          </a:p>
        </c:rich>
      </c:tx>
      <c:layout>
        <c:manualLayout>
          <c:xMode val="edge"/>
          <c:yMode val="edge"/>
          <c:x val="0.35949554598151728"/>
          <c:y val="3.9565876726618217E-2"/>
        </c:manualLayout>
      </c:layout>
      <c:overlay val="0"/>
      <c:spPr>
        <a:solidFill>
          <a:schemeClr val="accent2"/>
        </a:solidFill>
        <a:ln>
          <a:noFill/>
        </a:ln>
        <a:effectLst/>
      </c:spPr>
      <c:txPr>
        <a:bodyPr rot="0" spcFirstLastPara="1" vertOverflow="ellipsis" vert="horz" wrap="square" anchor="ctr" anchorCtr="1"/>
        <a:lstStyle/>
        <a:p>
          <a:pPr>
            <a:defRPr sz="105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6.6666666666666666E-2"/>
              <c:y val="-0.12500000000000006"/>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1"/>
              <c:y val="-0.11111111111111113"/>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2.777777777777803E-3"/>
              <c:y val="-0.31018518518518517"/>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5521924718665113E-3"/>
              <c:y val="-0.11678830326826396"/>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3.1043849437330799E-3"/>
              <c:y val="-8.1751812287784803E-2"/>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6.2087698874660454E-3"/>
              <c:y val="-0.19854011555604875"/>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
              <c:y val="-0.1245741901528149"/>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4.6565774155995342E-3"/>
              <c:y val="-0.11678830326826399"/>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2.0178502134264649E-2"/>
              <c:y val="-0.13236007703736588"/>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1"/>
              <c:y val="-0.11111111111111113"/>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2.777777777777803E-3"/>
              <c:y val="-0.31018518518518517"/>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6.6666666666666666E-2"/>
              <c:y val="-0.12500000000000006"/>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3.1043849437330799E-3"/>
              <c:y val="-8.1751812287784803E-2"/>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5521924718665113E-3"/>
              <c:y val="-0.11678830326826396"/>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6.2087698874660454E-3"/>
              <c:y val="-0.19854011555604875"/>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
              <c:y val="-0.1245741901528149"/>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4.6565774155995342E-3"/>
              <c:y val="-0.11678830326826399"/>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2.0178502134264649E-2"/>
              <c:y val="-0.13236007703736588"/>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1"/>
              <c:y val="-0.11111111111111113"/>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2.777777777777803E-3"/>
              <c:y val="-0.31018518518518517"/>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6.6666666666666666E-2"/>
              <c:y val="-0.12500000000000006"/>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3.1043849437330799E-3"/>
              <c:y val="-8.1751812287784803E-2"/>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5521924718665113E-3"/>
              <c:y val="-0.11678830326826396"/>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6.2087698874660454E-3"/>
              <c:y val="-0.19854011555604875"/>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
              <c:y val="-0.1245741901528149"/>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4.6565774155995342E-3"/>
              <c:y val="-0.11678830326826399"/>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2.0178502134264649E-2"/>
              <c:y val="-0.13236007703736588"/>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1062064030479258E-2"/>
          <c:y val="0.26024251335497961"/>
          <c:w val="0.88918267987695365"/>
          <c:h val="0.53594212772074379"/>
        </c:manualLayout>
      </c:layout>
      <c:bar3DChart>
        <c:barDir val="col"/>
        <c:grouping val="clustered"/>
        <c:varyColors val="0"/>
        <c:ser>
          <c:idx val="0"/>
          <c:order val="0"/>
          <c:tx>
            <c:strRef>
              <c:f>'Q 7'!$D$4</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0"/>
            <c:invertIfNegative val="0"/>
            <c:bubble3D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0-16A4-4E56-AC01-0A21BA20C8EB}"/>
              </c:ext>
            </c:extLst>
          </c:dPt>
          <c:dPt>
            <c:idx val="1"/>
            <c:invertIfNegative val="0"/>
            <c:bubble3D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1-16A4-4E56-AC01-0A21BA20C8EB}"/>
              </c:ext>
            </c:extLst>
          </c:dPt>
          <c:dPt>
            <c:idx val="2"/>
            <c:invertIfNegative val="0"/>
            <c:bubble3D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2-16A4-4E56-AC01-0A21BA20C8EB}"/>
              </c:ext>
            </c:extLst>
          </c:dPt>
          <c:dPt>
            <c:idx val="3"/>
            <c:invertIfNegative val="0"/>
            <c:bubble3D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3-16A4-4E56-AC01-0A21BA20C8EB}"/>
              </c:ext>
            </c:extLst>
          </c:dPt>
          <c:dPt>
            <c:idx val="4"/>
            <c:invertIfNegative val="0"/>
            <c:bubble3D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4-16A4-4E56-AC01-0A21BA20C8EB}"/>
              </c:ext>
            </c:extLst>
          </c:dPt>
          <c:dPt>
            <c:idx val="5"/>
            <c:invertIfNegative val="0"/>
            <c:bubble3D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5-16A4-4E56-AC01-0A21BA20C8EB}"/>
              </c:ext>
            </c:extLst>
          </c:dPt>
          <c:dPt>
            <c:idx val="6"/>
            <c:invertIfNegative val="0"/>
            <c:bubble3D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6-16A4-4E56-AC01-0A21BA20C8EB}"/>
              </c:ext>
            </c:extLst>
          </c:dPt>
          <c:dPt>
            <c:idx val="7"/>
            <c:invertIfNegative val="0"/>
            <c:bubble3D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7-16A4-4E56-AC01-0A21BA20C8EB}"/>
              </c:ext>
            </c:extLst>
          </c:dPt>
          <c:dPt>
            <c:idx val="8"/>
            <c:invertIfNegative val="0"/>
            <c:bubble3D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8-16A4-4E56-AC01-0A21BA20C8EB}"/>
              </c:ext>
            </c:extLst>
          </c:dPt>
          <c:dLbls>
            <c:dLbl>
              <c:idx val="0"/>
              <c:layout>
                <c:manualLayout>
                  <c:x val="-0.1"/>
                  <c:y val="-0.111111111111111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6A4-4E56-AC01-0A21BA20C8EB}"/>
                </c:ext>
              </c:extLst>
            </c:dLbl>
            <c:dLbl>
              <c:idx val="1"/>
              <c:layout>
                <c:manualLayout>
                  <c:x val="-2.777777777777803E-3"/>
                  <c:y val="-0.310185185185185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6A4-4E56-AC01-0A21BA20C8EB}"/>
                </c:ext>
              </c:extLst>
            </c:dLbl>
            <c:dLbl>
              <c:idx val="2"/>
              <c:layout>
                <c:manualLayout>
                  <c:x val="6.6666666666666666E-2"/>
                  <c:y val="-0.125000000000000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6A4-4E56-AC01-0A21BA20C8EB}"/>
                </c:ext>
              </c:extLst>
            </c:dLbl>
            <c:dLbl>
              <c:idx val="3"/>
              <c:layout>
                <c:manualLayout>
                  <c:x val="-3.1043849437330799E-3"/>
                  <c:y val="-8.17518122877848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6A4-4E56-AC01-0A21BA20C8EB}"/>
                </c:ext>
              </c:extLst>
            </c:dLbl>
            <c:dLbl>
              <c:idx val="4"/>
              <c:layout>
                <c:manualLayout>
                  <c:x val="1.5521924718665113E-3"/>
                  <c:y val="-0.116788303268263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6A4-4E56-AC01-0A21BA20C8EB}"/>
                </c:ext>
              </c:extLst>
            </c:dLbl>
            <c:dLbl>
              <c:idx val="5"/>
              <c:layout>
                <c:manualLayout>
                  <c:x val="-6.2087698874660454E-3"/>
                  <c:y val="-0.198540115556048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6A4-4E56-AC01-0A21BA20C8EB}"/>
                </c:ext>
              </c:extLst>
            </c:dLbl>
            <c:dLbl>
              <c:idx val="6"/>
              <c:layout>
                <c:manualLayout>
                  <c:x val="0"/>
                  <c:y val="-0.12457419015281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6A4-4E56-AC01-0A21BA20C8EB}"/>
                </c:ext>
              </c:extLst>
            </c:dLbl>
            <c:dLbl>
              <c:idx val="7"/>
              <c:layout>
                <c:manualLayout>
                  <c:x val="4.6565774155995342E-3"/>
                  <c:y val="-0.116788303268263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6A4-4E56-AC01-0A21BA20C8EB}"/>
                </c:ext>
              </c:extLst>
            </c:dLbl>
            <c:dLbl>
              <c:idx val="8"/>
              <c:layout>
                <c:manualLayout>
                  <c:x val="2.0178502134264649E-2"/>
                  <c:y val="-0.132360077037365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6A4-4E56-AC01-0A21BA20C8EB}"/>
                </c:ext>
              </c:extLst>
            </c:dLbl>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 7'!$C$5:$C$14</c:f>
              <c:strCache>
                <c:ptCount val="9"/>
                <c:pt idx="0">
                  <c:v>1</c:v>
                </c:pt>
                <c:pt idx="1">
                  <c:v>2</c:v>
                </c:pt>
                <c:pt idx="2">
                  <c:v>3</c:v>
                </c:pt>
                <c:pt idx="3">
                  <c:v>4</c:v>
                </c:pt>
                <c:pt idx="4">
                  <c:v>5</c:v>
                </c:pt>
                <c:pt idx="5">
                  <c:v>6</c:v>
                </c:pt>
                <c:pt idx="6">
                  <c:v>7</c:v>
                </c:pt>
                <c:pt idx="7">
                  <c:v>8</c:v>
                </c:pt>
                <c:pt idx="8">
                  <c:v>24</c:v>
                </c:pt>
              </c:strCache>
            </c:strRef>
          </c:cat>
          <c:val>
            <c:numRef>
              <c:f>'Q 7'!$D$5:$D$14</c:f>
              <c:numCache>
                <c:formatCode>General</c:formatCode>
                <c:ptCount val="9"/>
                <c:pt idx="0">
                  <c:v>6.0278249999999991</c:v>
                </c:pt>
                <c:pt idx="1">
                  <c:v>4.0970083333333323</c:v>
                </c:pt>
                <c:pt idx="2">
                  <c:v>5.1464921052631567</c:v>
                </c:pt>
                <c:pt idx="3">
                  <c:v>4.4329999999999998</c:v>
                </c:pt>
                <c:pt idx="4">
                  <c:v>3.6973286956521743</c:v>
                </c:pt>
                <c:pt idx="5">
                  <c:v>4.024915384615384</c:v>
                </c:pt>
                <c:pt idx="6">
                  <c:v>6.4958588235294119</c:v>
                </c:pt>
                <c:pt idx="7">
                  <c:v>4.4106041666666664</c:v>
                </c:pt>
                <c:pt idx="8">
                  <c:v>2.0612537878787878</c:v>
                </c:pt>
              </c:numCache>
            </c:numRef>
          </c:val>
          <c:extLst>
            <c:ext xmlns:c16="http://schemas.microsoft.com/office/drawing/2014/chart" uri="{C3380CC4-5D6E-409C-BE32-E72D297353CC}">
              <c16:uniqueId val="{00000009-16A4-4E56-AC01-0A21BA20C8EB}"/>
            </c:ext>
          </c:extLst>
        </c:ser>
        <c:dLbls>
          <c:showLegendKey val="0"/>
          <c:showVal val="1"/>
          <c:showCatName val="0"/>
          <c:showSerName val="0"/>
          <c:showPercent val="0"/>
          <c:showBubbleSize val="0"/>
        </c:dLbls>
        <c:gapWidth val="84"/>
        <c:gapDepth val="53"/>
        <c:shape val="box"/>
        <c:axId val="1631091439"/>
        <c:axId val="1631080623"/>
        <c:axId val="0"/>
      </c:bar3DChart>
      <c:catAx>
        <c:axId val="1631091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1080623"/>
        <c:crosses val="autoZero"/>
        <c:auto val="1"/>
        <c:lblAlgn val="ctr"/>
        <c:lblOffset val="100"/>
        <c:noMultiLvlLbl val="0"/>
      </c:catAx>
      <c:valAx>
        <c:axId val="1631080623"/>
        <c:scaling>
          <c:orientation val="minMax"/>
        </c:scaling>
        <c:delete val="1"/>
        <c:axPos val="l"/>
        <c:numFmt formatCode="General" sourceLinked="1"/>
        <c:majorTickMark val="out"/>
        <c:minorTickMark val="none"/>
        <c:tickLblPos val="nextTo"/>
        <c:crossAx val="1631091439"/>
        <c:crosses val="autoZero"/>
        <c:crossBetween val="between"/>
      </c:valAx>
      <c:spPr>
        <a:noFill/>
        <a:ln>
          <a:noFill/>
        </a:ln>
        <a:effectLst/>
      </c:spPr>
    </c:plotArea>
    <c:legend>
      <c:legendPos val="r"/>
      <c:overlay val="0"/>
      <c:spPr>
        <a:solidFill>
          <a:srgbClr val="002060"/>
        </a:solid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 8!PivotTable4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MEDV</a:t>
            </a:r>
            <a:r>
              <a:rPr lang="en-US" baseline="0"/>
              <a:t> FOR EACH RAD VALUE</a:t>
            </a:r>
            <a:endParaRPr lang="en-US"/>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726877715704531E-2"/>
          <c:y val="0.26328484981044037"/>
          <c:w val="0.84667908131595282"/>
          <c:h val="0.68578922426363376"/>
        </c:manualLayout>
      </c:layout>
      <c:pie3DChart>
        <c:varyColors val="1"/>
        <c:ser>
          <c:idx val="0"/>
          <c:order val="0"/>
          <c:tx>
            <c:strRef>
              <c:f>'Q 8'!$E$4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21F-46ED-9B46-18B85312C6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21F-46ED-9B46-18B85312C6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21F-46ED-9B46-18B85312C6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21F-46ED-9B46-18B85312C6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21F-46ED-9B46-18B85312C6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E21F-46ED-9B46-18B85312C6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E21F-46ED-9B46-18B85312C6F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E21F-46ED-9B46-18B85312C6F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E21F-46ED-9B46-18B85312C6FB}"/>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 8'!$D$5:$D$14</c:f>
              <c:strCache>
                <c:ptCount val="9"/>
                <c:pt idx="0">
                  <c:v>8</c:v>
                </c:pt>
                <c:pt idx="1">
                  <c:v>3</c:v>
                </c:pt>
                <c:pt idx="2">
                  <c:v>7</c:v>
                </c:pt>
                <c:pt idx="3">
                  <c:v>2</c:v>
                </c:pt>
                <c:pt idx="4">
                  <c:v>5</c:v>
                </c:pt>
                <c:pt idx="5">
                  <c:v>1</c:v>
                </c:pt>
                <c:pt idx="6">
                  <c:v>4</c:v>
                </c:pt>
                <c:pt idx="7">
                  <c:v>6</c:v>
                </c:pt>
                <c:pt idx="8">
                  <c:v>24</c:v>
                </c:pt>
              </c:strCache>
            </c:strRef>
          </c:cat>
          <c:val>
            <c:numRef>
              <c:f>'Q 8'!$E$5:$E$14</c:f>
              <c:numCache>
                <c:formatCode>General</c:formatCode>
                <c:ptCount val="9"/>
                <c:pt idx="0">
                  <c:v>30.358333333333334</c:v>
                </c:pt>
                <c:pt idx="1">
                  <c:v>27.928947368421053</c:v>
                </c:pt>
                <c:pt idx="2">
                  <c:v>27.105882352941173</c:v>
                </c:pt>
                <c:pt idx="3">
                  <c:v>26.833333333333329</c:v>
                </c:pt>
                <c:pt idx="4">
                  <c:v>25.706956521739119</c:v>
                </c:pt>
                <c:pt idx="5">
                  <c:v>24.364999999999995</c:v>
                </c:pt>
                <c:pt idx="6">
                  <c:v>21.38727272727272</c:v>
                </c:pt>
                <c:pt idx="7">
                  <c:v>20.976923076923075</c:v>
                </c:pt>
                <c:pt idx="8">
                  <c:v>16.403787878787881</c:v>
                </c:pt>
              </c:numCache>
            </c:numRef>
          </c:val>
          <c:extLst>
            <c:ext xmlns:c16="http://schemas.microsoft.com/office/drawing/2014/chart" uri="{C3380CC4-5D6E-409C-BE32-E72D297353CC}">
              <c16:uniqueId val="{00000012-E21F-46ED-9B46-18B85312C6FB}"/>
            </c:ext>
          </c:extLst>
        </c:ser>
        <c:dLbls>
          <c:dLblPos val="bestFit"/>
          <c:showLegendKey val="0"/>
          <c:showVal val="0"/>
          <c:showCatName val="1"/>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 9!PivotTable5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TAX FOR</a:t>
            </a:r>
            <a:r>
              <a:rPr lang="en-US" baseline="0"/>
              <a:t> EACH RAD VALUES</a:t>
            </a:r>
            <a:endParaRPr lang="en-US"/>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33018757376565"/>
          <c:y val="0.24995966931669916"/>
          <c:w val="0.73458530183727033"/>
          <c:h val="0.53774387576552929"/>
        </c:manualLayout>
      </c:layout>
      <c:lineChart>
        <c:grouping val="standard"/>
        <c:varyColors val="0"/>
        <c:ser>
          <c:idx val="0"/>
          <c:order val="0"/>
          <c:tx>
            <c:strRef>
              <c:f>'Q 9'!$D$3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0"/>
          </c:trendline>
          <c:cat>
            <c:strRef>
              <c:f>'Q 9'!$C$4:$C$13</c:f>
              <c:strCache>
                <c:ptCount val="9"/>
                <c:pt idx="0">
                  <c:v>24</c:v>
                </c:pt>
                <c:pt idx="1">
                  <c:v>6</c:v>
                </c:pt>
                <c:pt idx="2">
                  <c:v>4</c:v>
                </c:pt>
                <c:pt idx="3">
                  <c:v>5</c:v>
                </c:pt>
                <c:pt idx="4">
                  <c:v>7</c:v>
                </c:pt>
                <c:pt idx="5">
                  <c:v>8</c:v>
                </c:pt>
                <c:pt idx="6">
                  <c:v>1</c:v>
                </c:pt>
                <c:pt idx="7">
                  <c:v>2</c:v>
                </c:pt>
                <c:pt idx="8">
                  <c:v>3</c:v>
                </c:pt>
              </c:strCache>
            </c:strRef>
          </c:cat>
          <c:val>
            <c:numRef>
              <c:f>'Q 9'!$D$4:$D$13</c:f>
              <c:numCache>
                <c:formatCode>General</c:formatCode>
                <c:ptCount val="9"/>
                <c:pt idx="0">
                  <c:v>666</c:v>
                </c:pt>
                <c:pt idx="1">
                  <c:v>372.88461538461536</c:v>
                </c:pt>
                <c:pt idx="2">
                  <c:v>335.9818181818182</c:v>
                </c:pt>
                <c:pt idx="3">
                  <c:v>331.84347826086957</c:v>
                </c:pt>
                <c:pt idx="4">
                  <c:v>304.41176470588238</c:v>
                </c:pt>
                <c:pt idx="5">
                  <c:v>301.25</c:v>
                </c:pt>
                <c:pt idx="6">
                  <c:v>291.45</c:v>
                </c:pt>
                <c:pt idx="7">
                  <c:v>260.66666666666669</c:v>
                </c:pt>
                <c:pt idx="8">
                  <c:v>246.07894736842104</c:v>
                </c:pt>
              </c:numCache>
            </c:numRef>
          </c:val>
          <c:smooth val="0"/>
          <c:extLst>
            <c:ext xmlns:c16="http://schemas.microsoft.com/office/drawing/2014/chart" uri="{C3380CC4-5D6E-409C-BE32-E72D297353CC}">
              <c16:uniqueId val="{00000002-23A8-4844-91E2-7A17FB2ACE49}"/>
            </c:ext>
          </c:extLst>
        </c:ser>
        <c:dLbls>
          <c:showLegendKey val="0"/>
          <c:showVal val="0"/>
          <c:showCatName val="0"/>
          <c:showSerName val="0"/>
          <c:showPercent val="0"/>
          <c:showBubbleSize val="0"/>
        </c:dLbls>
        <c:marker val="1"/>
        <c:smooth val="0"/>
        <c:axId val="1695598351"/>
        <c:axId val="1695601263"/>
      </c:lineChart>
      <c:catAx>
        <c:axId val="16955983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5601263"/>
        <c:crosses val="autoZero"/>
        <c:auto val="1"/>
        <c:lblAlgn val="ctr"/>
        <c:lblOffset val="100"/>
        <c:noMultiLvlLbl val="0"/>
      </c:catAx>
      <c:valAx>
        <c:axId val="16956012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559835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egendEntry>
        <c:idx val="2"/>
        <c:delete val="1"/>
      </c:legendEntry>
      <c:layout>
        <c:manualLayout>
          <c:xMode val="edge"/>
          <c:yMode val="edge"/>
          <c:x val="0.81141862733171544"/>
          <c:y val="0.26947901435999733"/>
          <c:w val="0.13970134523168873"/>
          <c:h val="0.13258335915486139"/>
        </c:manualLayout>
      </c:layout>
      <c:overlay val="0"/>
      <c:spPr>
        <a:solidFill>
          <a:srgbClr val="002060"/>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 10!PivotTable6</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AVERAGE PTRATIO</a:t>
            </a:r>
            <a:r>
              <a:rPr lang="en-US" baseline="0"/>
              <a:t> FOR TOWNS CHAS VALUES</a:t>
            </a:r>
            <a:endParaRPr lang="en-US"/>
          </a:p>
        </c:rich>
      </c:tx>
      <c:overlay val="0"/>
      <c:spPr>
        <a:solidFill>
          <a:schemeClr val="accent2"/>
        </a:solid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1275840986847398E-2"/>
              <c:y val="-3.399699983168807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1275840986847398E-2"/>
              <c:y val="-3.399699983168807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Text" lastClr="000000"/>
            </a:solidFill>
            <a:ln>
              <a:solidFill>
                <a:srgbClr val="4472C4"/>
              </a:solidFill>
            </a:ln>
            <a:effectLst/>
          </c:spPr>
          <c:txPr>
            <a:bodyPr rot="0" spcFirstLastPara="1" vertOverflow="clip" horzOverflow="clip"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23012985812199324"/>
              <c:y val="-0.13643219084727529"/>
            </c:manualLayout>
          </c:layout>
          <c:spPr>
            <a:solidFill>
              <a:sysClr val="windowText" lastClr="000000"/>
            </a:solidFill>
            <a:ln w="9525" cap="flat" cmpd="sng" algn="ctr">
              <a:solidFill>
                <a:srgbClr val="4472C4"/>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9366"/>
                    <a:gd name="adj2" fmla="val -19952"/>
                  </a:avLst>
                </a:prstGeom>
                <a:noFill/>
                <a:ln>
                  <a:noFill/>
                </a:ln>
              </c15:spPr>
            </c:ext>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24378856703581378"/>
              <c:y val="1.9887992318482425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3200" b="1" i="0" u="none" strike="noStrike" kern="1200" spc="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8480822398299472E-2"/>
          <c:y val="0.195254185549736"/>
          <c:w val="0.84671322752608358"/>
          <c:h val="0.74369397303708062"/>
        </c:manualLayout>
      </c:layout>
      <c:pie3DChart>
        <c:varyColors val="1"/>
        <c:ser>
          <c:idx val="0"/>
          <c:order val="0"/>
          <c:tx>
            <c:strRef>
              <c:f>'Q 10'!$D$4</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C029-411E-8741-FEFD1634AB38}"/>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C029-411E-8741-FEFD1634AB38}"/>
              </c:ext>
            </c:extLst>
          </c:dPt>
          <c:dLbls>
            <c:dLbl>
              <c:idx val="0"/>
              <c:layout>
                <c:manualLayout>
                  <c:x val="-0.23012985812199324"/>
                  <c:y val="-0.13643219084727529"/>
                </c:manualLayout>
              </c:layout>
              <c:spPr>
                <a:solidFill>
                  <a:sysClr val="windowText" lastClr="000000"/>
                </a:solidFill>
                <a:ln w="9525" cap="flat" cmpd="sng" algn="ctr">
                  <a:solidFill>
                    <a:srgbClr val="4472C4"/>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9366"/>
                        <a:gd name="adj2" fmla="val -19952"/>
                      </a:avLst>
                    </a:prstGeom>
                    <a:noFill/>
                    <a:ln>
                      <a:noFill/>
                    </a:ln>
                  </c15:spPr>
                </c:ext>
                <c:ext xmlns:c16="http://schemas.microsoft.com/office/drawing/2014/chart" uri="{C3380CC4-5D6E-409C-BE32-E72D297353CC}">
                  <c16:uniqueId val="{00000001-C029-411E-8741-FEFD1634AB38}"/>
                </c:ext>
              </c:extLst>
            </c:dLbl>
            <c:dLbl>
              <c:idx val="1"/>
              <c:layout>
                <c:manualLayout>
                  <c:x val="0.24378856703581378"/>
                  <c:y val="1.9887992318482425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3200" b="1" i="0" u="none" strike="noStrike" kern="1200" spc="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029-411E-8741-FEFD1634AB38}"/>
                </c:ext>
              </c:extLst>
            </c:dLbl>
            <c:spPr>
              <a:solidFill>
                <a:sysClr val="windowText" lastClr="000000"/>
              </a:solidFill>
              <a:ln>
                <a:solidFill>
                  <a:srgbClr val="4472C4"/>
                </a:solidFill>
              </a:ln>
              <a:effectLst/>
            </c:spPr>
            <c:txPr>
              <a:bodyPr rot="0" spcFirstLastPara="1" vertOverflow="clip" horzOverflow="clip"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 10'!$C$5:$C$7</c:f>
              <c:strCache>
                <c:ptCount val="2"/>
                <c:pt idx="0">
                  <c:v>0</c:v>
                </c:pt>
                <c:pt idx="1">
                  <c:v>1</c:v>
                </c:pt>
              </c:strCache>
            </c:strRef>
          </c:cat>
          <c:val>
            <c:numRef>
              <c:f>'Q 10'!$D$5:$D$7</c:f>
              <c:numCache>
                <c:formatCode>General</c:formatCode>
                <c:ptCount val="2"/>
                <c:pt idx="0">
                  <c:v>18.527176220806762</c:v>
                </c:pt>
                <c:pt idx="1">
                  <c:v>17.491428571428575</c:v>
                </c:pt>
              </c:numCache>
            </c:numRef>
          </c:val>
          <c:extLst>
            <c:ext xmlns:c16="http://schemas.microsoft.com/office/drawing/2014/chart" uri="{C3380CC4-5D6E-409C-BE32-E72D297353CC}">
              <c16:uniqueId val="{00000004-C029-411E-8741-FEFD1634AB38}"/>
            </c:ext>
          </c:extLst>
        </c:ser>
        <c:dLbls>
          <c:dLblPos val="outEnd"/>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house 2.xlsx]Q 11!PivotTable7</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PROPORTION OF BLACK RESIDENTS</a:t>
            </a:r>
          </a:p>
        </c:rich>
      </c:tx>
      <c:layout>
        <c:manualLayout>
          <c:xMode val="edge"/>
          <c:yMode val="edge"/>
          <c:x val="0.14888582331511796"/>
          <c:y val="2.5340903314791892E-2"/>
        </c:manualLayout>
      </c:layout>
      <c:overlay val="0"/>
      <c:spPr>
        <a:solidFill>
          <a:schemeClr val="accent2"/>
        </a:solid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3828689370485037"/>
              <c:y val="7.5117370892018439E-3"/>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1558307533539727"/>
              <c:y val="-1.1267605633802826E-2"/>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3209494324045407"/>
              <c:y val="-3.7558685446009736E-3"/>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7.4303405572755415E-2"/>
              <c:y val="3.7558685446009389E-3"/>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7.4303405572755415E-2"/>
              <c:y val="3.7558685446009391E-2"/>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1971104231166151"/>
              <c:y val="0"/>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8.2559339525283867E-2"/>
              <c:y val="-1.3771358908956837E-16"/>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8.6687306501547989E-2"/>
              <c:y val="-3.7558685446010078E-3"/>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1558307533539727"/>
              <c:y val="-1.1267605633802826E-2"/>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3209494324045407"/>
              <c:y val="-3.7558685446009736E-3"/>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8.6687306501547989E-2"/>
              <c:y val="-3.7558685446010078E-3"/>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8.2559339525283867E-2"/>
              <c:y val="-1.3771358908956837E-16"/>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1971104231166151"/>
              <c:y val="0"/>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7.4303405572755415E-2"/>
              <c:y val="3.7558685446009391E-2"/>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7.4303405572755415E-2"/>
              <c:y val="3.7558685446009389E-3"/>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3828689370485037"/>
              <c:y val="7.5117370892018439E-3"/>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1558307533539727"/>
              <c:y val="-1.1267605633802826E-2"/>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3209494324045407"/>
              <c:y val="-3.7558685446009736E-3"/>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8.6687306501547989E-2"/>
              <c:y val="-3.7558685446010078E-3"/>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8.2559339525283867E-2"/>
              <c:y val="-1.3771358908956837E-16"/>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1971104231166151"/>
              <c:y val="0"/>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7.4303405572755415E-2"/>
              <c:y val="3.7558685446009391E-2"/>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7.4303405572755415E-2"/>
              <c:y val="3.7558685446009389E-3"/>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3828689370485037"/>
              <c:y val="7.5117370892018439E-3"/>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8130778544322823"/>
          <c:y val="0.15285116774803653"/>
          <c:w val="0.40617683625460133"/>
          <c:h val="0.7820870198689589"/>
        </c:manualLayout>
      </c:layout>
      <c:radarChart>
        <c:radarStyle val="marker"/>
        <c:varyColors val="0"/>
        <c:ser>
          <c:idx val="0"/>
          <c:order val="0"/>
          <c:tx>
            <c:strRef>
              <c:f>'Q 11'!$D$3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5D98-43E0-8636-8571473EF63C}"/>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D98-43E0-8636-8571473EF63C}"/>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5D98-43E0-8636-8571473EF63C}"/>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D98-43E0-8636-8571473EF63C}"/>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5D98-43E0-8636-8571473EF63C}"/>
              </c:ext>
            </c:extLst>
          </c:dPt>
          <c:dPt>
            <c:idx val="6"/>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D98-43E0-8636-8571473EF63C}"/>
              </c:ext>
            </c:extLst>
          </c:dPt>
          <c:dPt>
            <c:idx val="7"/>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5D98-43E0-8636-8571473EF63C}"/>
              </c:ext>
            </c:extLst>
          </c:dPt>
          <c:dPt>
            <c:idx val="8"/>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D98-43E0-8636-8571473EF63C}"/>
              </c:ext>
            </c:extLst>
          </c:dPt>
          <c:dLbls>
            <c:dLbl>
              <c:idx val="0"/>
              <c:layout>
                <c:manualLayout>
                  <c:x val="-0.11558307533539727"/>
                  <c:y val="-1.126760563380282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D98-43E0-8636-8571473EF63C}"/>
                </c:ext>
              </c:extLst>
            </c:dLbl>
            <c:dLbl>
              <c:idx val="1"/>
              <c:layout>
                <c:manualLayout>
                  <c:x val="0.13209494324045407"/>
                  <c:y val="-3.7558685446009736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D98-43E0-8636-8571473EF63C}"/>
                </c:ext>
              </c:extLst>
            </c:dLbl>
            <c:dLbl>
              <c:idx val="2"/>
              <c:layout>
                <c:manualLayout>
                  <c:x val="8.6687306501547989E-2"/>
                  <c:y val="-3.7558685446010078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D98-43E0-8636-8571473EF63C}"/>
                </c:ext>
              </c:extLst>
            </c:dLbl>
            <c:dLbl>
              <c:idx val="3"/>
              <c:layout>
                <c:manualLayout>
                  <c:x val="8.2559339525283867E-2"/>
                  <c:y val="-1.3771358908956837E-1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D98-43E0-8636-8571473EF63C}"/>
                </c:ext>
              </c:extLst>
            </c:dLbl>
            <c:dLbl>
              <c:idx val="4"/>
              <c:layout>
                <c:manualLayout>
                  <c:x val="0.11971104231166151"/>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D98-43E0-8636-8571473EF63C}"/>
                </c:ext>
              </c:extLst>
            </c:dLbl>
            <c:dLbl>
              <c:idx val="6"/>
              <c:layout>
                <c:manualLayout>
                  <c:x val="-7.4303405572755415E-2"/>
                  <c:y val="3.755868544600939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D98-43E0-8636-8571473EF63C}"/>
                </c:ext>
              </c:extLst>
            </c:dLbl>
            <c:dLbl>
              <c:idx val="7"/>
              <c:layout>
                <c:manualLayout>
                  <c:x val="-7.4303405572755415E-2"/>
                  <c:y val="3.7558685446009389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D98-43E0-8636-8571473EF63C}"/>
                </c:ext>
              </c:extLst>
            </c:dLbl>
            <c:dLbl>
              <c:idx val="8"/>
              <c:layout>
                <c:manualLayout>
                  <c:x val="-0.13828689370485037"/>
                  <c:y val="7.5117370892018439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D98-43E0-8636-8571473EF63C}"/>
                </c:ext>
              </c:extLst>
            </c:dLbl>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'Q 11'!$C$4:$C$13</c:f>
              <c:strCache>
                <c:ptCount val="9"/>
                <c:pt idx="0">
                  <c:v>1</c:v>
                </c:pt>
                <c:pt idx="1">
                  <c:v>2</c:v>
                </c:pt>
                <c:pt idx="2">
                  <c:v>3</c:v>
                </c:pt>
                <c:pt idx="3">
                  <c:v>4</c:v>
                </c:pt>
                <c:pt idx="4">
                  <c:v>5</c:v>
                </c:pt>
                <c:pt idx="5">
                  <c:v>6</c:v>
                </c:pt>
                <c:pt idx="6">
                  <c:v>7</c:v>
                </c:pt>
                <c:pt idx="7">
                  <c:v>8</c:v>
                </c:pt>
                <c:pt idx="8">
                  <c:v>24</c:v>
                </c:pt>
              </c:strCache>
            </c:strRef>
          </c:cat>
          <c:val>
            <c:numRef>
              <c:f>'Q 11'!$D$4:$D$13</c:f>
              <c:numCache>
                <c:formatCode>General</c:formatCode>
                <c:ptCount val="9"/>
                <c:pt idx="0">
                  <c:v>389.27299999999997</c:v>
                </c:pt>
                <c:pt idx="1">
                  <c:v>386.41374999999999</c:v>
                </c:pt>
                <c:pt idx="2">
                  <c:v>392.41789473684202</c:v>
                </c:pt>
                <c:pt idx="3">
                  <c:v>382.721272727273</c:v>
                </c:pt>
                <c:pt idx="4">
                  <c:v>369.19243478260887</c:v>
                </c:pt>
                <c:pt idx="5">
                  <c:v>387.36653846153843</c:v>
                </c:pt>
                <c:pt idx="6">
                  <c:v>388.43294117647059</c:v>
                </c:pt>
                <c:pt idx="7">
                  <c:v>385.27749999999997</c:v>
                </c:pt>
                <c:pt idx="8">
                  <c:v>288.08916666666687</c:v>
                </c:pt>
              </c:numCache>
            </c:numRef>
          </c:val>
          <c:extLst>
            <c:ext xmlns:c16="http://schemas.microsoft.com/office/drawing/2014/chart" uri="{C3380CC4-5D6E-409C-BE32-E72D297353CC}">
              <c16:uniqueId val="{00000008-5D98-43E0-8636-8571473EF63C}"/>
            </c:ext>
          </c:extLst>
        </c:ser>
        <c:dLbls>
          <c:showLegendKey val="0"/>
          <c:showVal val="0"/>
          <c:showCatName val="0"/>
          <c:showSerName val="0"/>
          <c:showPercent val="0"/>
          <c:showBubbleSize val="0"/>
        </c:dLbls>
        <c:axId val="1821592191"/>
        <c:axId val="1821606335"/>
      </c:radarChart>
      <c:catAx>
        <c:axId val="18215921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1606335"/>
        <c:crosses val="autoZero"/>
        <c:auto val="1"/>
        <c:lblAlgn val="ctr"/>
        <c:lblOffset val="100"/>
        <c:noMultiLvlLbl val="0"/>
      </c:catAx>
      <c:valAx>
        <c:axId val="1821606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1592191"/>
        <c:crosses val="autoZero"/>
        <c:crossBetween val="between"/>
      </c:valAx>
      <c:spPr>
        <a:noFill/>
        <a:ln>
          <a:noFill/>
        </a:ln>
        <a:effectLst/>
      </c:spPr>
    </c:plotArea>
    <c:legend>
      <c:legendPos val="r"/>
      <c:overlay val="0"/>
      <c:spPr>
        <a:solidFill>
          <a:srgbClr val="002060"/>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 CRIM VALUE</cx:v>
        </cx:txData>
      </cx:tx>
      <cx:spPr>
        <a:solidFill>
          <a:schemeClr val="accent2"/>
        </a:solidFill>
      </cx:spPr>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 CRIM VALUE</a:t>
          </a:r>
        </a:p>
      </cx:txPr>
    </cx:title>
    <cx:plotArea>
      <cx:plotAreaRegion>
        <cx:series layoutId="clusteredColumn" uniqueId="{6E3386C5-D746-4D98-A50B-D93E09B69B84}">
          <cx:tx>
            <cx:txData>
              <cx:f>_xlchart.v1.0</cx:f>
              <cx:v>CRIM</cx:v>
            </cx:txData>
          </cx:tx>
          <cx:dataId val="0"/>
          <cx:layoutPr>
            <cx:binning intervalClosed="r" underflow="auto" overflow="auto">
              <cx:binCount val="20"/>
            </cx:binning>
          </cx:layoutPr>
        </cx:series>
      </cx:plotAreaRegion>
      <cx:axis id="0">
        <cx:catScaling gapWidth="0"/>
        <cx:tickLabels/>
        <cx:numFmt formatCode="General" sourceLinked="0"/>
        <cx:spPr>
          <a:ln>
            <a:noFill/>
          </a:ln>
        </cx:spPr>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 CRIM VALUE</cx:v>
        </cx:txData>
      </cx:tx>
      <cx:spPr>
        <a:solidFill>
          <a:schemeClr val="accent2"/>
        </a:solidFill>
      </cx:spPr>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 CRIM VALUE</a:t>
          </a:r>
        </a:p>
      </cx:txPr>
    </cx:title>
    <cx:plotArea>
      <cx:plotAreaRegion>
        <cx:series layoutId="clusteredColumn" uniqueId="{6E3386C5-D746-4D98-A50B-D93E09B69B84}">
          <cx:tx>
            <cx:txData>
              <cx:f>_xlchart.v1.2</cx:f>
              <cx:v>CRIM</cx:v>
            </cx:txData>
          </cx:tx>
          <cx:dataId val="0"/>
          <cx:layoutPr>
            <cx:binning intervalClosed="r" underflow="auto" overflow="auto">
              <cx:binCount val="20"/>
            </cx:binning>
          </cx:layoutPr>
        </cx:series>
      </cx:plotAreaRegion>
      <cx:axis id="0">
        <cx:catScaling gapWidth="0"/>
        <cx:tickLabels/>
        <cx:numFmt formatCode="General" sourceLinked="0"/>
        <cx:spPr>
          <a:ln>
            <a:noFill/>
          </a:ln>
        </cx:spPr>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2.xml"/><Relationship Id="rId3" Type="http://schemas.openxmlformats.org/officeDocument/2006/relationships/chart" Target="../charts/chart3.xml"/><Relationship Id="rId7" Type="http://schemas.openxmlformats.org/officeDocument/2006/relationships/chart" Target="../charts/chart7.xml"/><Relationship Id="rId12"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4.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editAs="oneCell">
    <xdr:from>
      <xdr:col>0</xdr:col>
      <xdr:colOff>238125</xdr:colOff>
      <xdr:row>3</xdr:row>
      <xdr:rowOff>32385</xdr:rowOff>
    </xdr:from>
    <xdr:to>
      <xdr:col>16</xdr:col>
      <xdr:colOff>419136</xdr:colOff>
      <xdr:row>34</xdr:row>
      <xdr:rowOff>174278</xdr:rowOff>
    </xdr:to>
    <xdr:pic>
      <xdr:nvPicPr>
        <xdr:cNvPr id="2" name="Picture 1">
          <a:extLst>
            <a:ext uri="{FF2B5EF4-FFF2-40B4-BE49-F238E27FC236}">
              <a16:creationId xmlns:a16="http://schemas.microsoft.com/office/drawing/2014/main" id="{66356B0A-08CD-4843-B892-9869AF9D6F26}"/>
            </a:ext>
          </a:extLst>
        </xdr:cNvPr>
        <xdr:cNvPicPr>
          <a:picLocks noChangeAspect="1"/>
        </xdr:cNvPicPr>
      </xdr:nvPicPr>
      <xdr:blipFill>
        <a:blip xmlns:r="http://schemas.openxmlformats.org/officeDocument/2006/relationships" r:embed="rId1"/>
        <a:stretch>
          <a:fillRect/>
        </a:stretch>
      </xdr:blipFill>
      <xdr:spPr>
        <a:xfrm>
          <a:off x="238125" y="1194435"/>
          <a:ext cx="9934611" cy="604739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105831</xdr:colOff>
      <xdr:row>2</xdr:row>
      <xdr:rowOff>25927</xdr:rowOff>
    </xdr:from>
    <xdr:to>
      <xdr:col>20</xdr:col>
      <xdr:colOff>296331</xdr:colOff>
      <xdr:row>25</xdr:row>
      <xdr:rowOff>182560</xdr:rowOff>
    </xdr:to>
    <xdr:graphicFrame macro="">
      <xdr:nvGraphicFramePr>
        <xdr:cNvPr id="2" name="Chart 1">
          <a:extLst>
            <a:ext uri="{FF2B5EF4-FFF2-40B4-BE49-F238E27FC236}">
              <a16:creationId xmlns:a16="http://schemas.microsoft.com/office/drawing/2014/main" id="{FD5F48B7-5FC6-4B5B-82D1-1922689D9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219074</xdr:colOff>
      <xdr:row>2</xdr:row>
      <xdr:rowOff>4761</xdr:rowOff>
    </xdr:from>
    <xdr:to>
      <xdr:col>16</xdr:col>
      <xdr:colOff>457200</xdr:colOff>
      <xdr:row>19</xdr:row>
      <xdr:rowOff>85724</xdr:rowOff>
    </xdr:to>
    <xdr:graphicFrame macro="">
      <xdr:nvGraphicFramePr>
        <xdr:cNvPr id="2" name="Chart 1">
          <a:extLst>
            <a:ext uri="{FF2B5EF4-FFF2-40B4-BE49-F238E27FC236}">
              <a16:creationId xmlns:a16="http://schemas.microsoft.com/office/drawing/2014/main" id="{49016EDE-4EB5-4905-8BDC-CDE6AE2D3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236360</xdr:colOff>
      <xdr:row>2</xdr:row>
      <xdr:rowOff>162982</xdr:rowOff>
    </xdr:from>
    <xdr:to>
      <xdr:col>13</xdr:col>
      <xdr:colOff>399814</xdr:colOff>
      <xdr:row>18</xdr:row>
      <xdr:rowOff>141110</xdr:rowOff>
    </xdr:to>
    <xdr:graphicFrame macro="">
      <xdr:nvGraphicFramePr>
        <xdr:cNvPr id="2" name="Chart 1">
          <a:extLst>
            <a:ext uri="{FF2B5EF4-FFF2-40B4-BE49-F238E27FC236}">
              <a16:creationId xmlns:a16="http://schemas.microsoft.com/office/drawing/2014/main" id="{B1FC158D-26C1-4739-9AB8-4998DBF8B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6819</xdr:colOff>
      <xdr:row>7</xdr:row>
      <xdr:rowOff>38337</xdr:rowOff>
    </xdr:from>
    <xdr:to>
      <xdr:col>4</xdr:col>
      <xdr:colOff>13992</xdr:colOff>
      <xdr:row>13</xdr:row>
      <xdr:rowOff>117594</xdr:rowOff>
    </xdr:to>
    <mc:AlternateContent xmlns:mc="http://schemas.openxmlformats.org/markup-compatibility/2006" xmlns:a14="http://schemas.microsoft.com/office/drawing/2010/main">
      <mc:Choice Requires="a14">
        <xdr:graphicFrame macro="">
          <xdr:nvGraphicFramePr>
            <xdr:cNvPr id="3" name="CHAS 2">
              <a:extLst>
                <a:ext uri="{FF2B5EF4-FFF2-40B4-BE49-F238E27FC236}">
                  <a16:creationId xmlns:a16="http://schemas.microsoft.com/office/drawing/2014/main" id="{6C7F7E0F-D4EE-424C-98C8-A8AA4A087063}"/>
                </a:ext>
              </a:extLst>
            </xdr:cNvPr>
            <xdr:cNvGraphicFramePr/>
          </xdr:nvGraphicFramePr>
          <xdr:xfrm>
            <a:off x="0" y="0"/>
            <a:ext cx="0" cy="0"/>
          </xdr:xfrm>
          <a:graphic>
            <a:graphicData uri="http://schemas.microsoft.com/office/drawing/2010/slicer">
              <sle:slicer xmlns:sle="http://schemas.microsoft.com/office/drawing/2010/slicer" name="CHAS 2"/>
            </a:graphicData>
          </a:graphic>
        </xdr:graphicFrame>
      </mc:Choice>
      <mc:Fallback xmlns="">
        <xdr:sp macro="" textlink="">
          <xdr:nvSpPr>
            <xdr:cNvPr id="0" name=""/>
            <xdr:cNvSpPr>
              <a:spLocks noTextEdit="1"/>
            </xdr:cNvSpPr>
          </xdr:nvSpPr>
          <xdr:spPr>
            <a:xfrm>
              <a:off x="1229782" y="1402411"/>
              <a:ext cx="2217914" cy="12081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594783</xdr:colOff>
      <xdr:row>14</xdr:row>
      <xdr:rowOff>26575</xdr:rowOff>
    </xdr:from>
    <xdr:to>
      <xdr:col>4</xdr:col>
      <xdr:colOff>0</xdr:colOff>
      <xdr:row>27</xdr:row>
      <xdr:rowOff>104774</xdr:rowOff>
    </xdr:to>
    <mc:AlternateContent xmlns:mc="http://schemas.openxmlformats.org/markup-compatibility/2006" xmlns:a14="http://schemas.microsoft.com/office/drawing/2010/main">
      <mc:Choice Requires="a14">
        <xdr:graphicFrame macro="">
          <xdr:nvGraphicFramePr>
            <xdr:cNvPr id="4" name="PTRATIO">
              <a:extLst>
                <a:ext uri="{FF2B5EF4-FFF2-40B4-BE49-F238E27FC236}">
                  <a16:creationId xmlns:a16="http://schemas.microsoft.com/office/drawing/2014/main" id="{685AE6CF-F9FB-4136-8C5B-9201601554BA}"/>
                </a:ext>
              </a:extLst>
            </xdr:cNvPr>
            <xdr:cNvGraphicFramePr/>
          </xdr:nvGraphicFramePr>
          <xdr:xfrm>
            <a:off x="0" y="0"/>
            <a:ext cx="0" cy="0"/>
          </xdr:xfrm>
          <a:graphic>
            <a:graphicData uri="http://schemas.microsoft.com/office/drawing/2010/slicer">
              <sle:slicer xmlns:sle="http://schemas.microsoft.com/office/drawing/2010/slicer" name="PTRATIO"/>
            </a:graphicData>
          </a:graphic>
        </xdr:graphicFrame>
      </mc:Choice>
      <mc:Fallback xmlns="">
        <xdr:sp macro="" textlink="">
          <xdr:nvSpPr>
            <xdr:cNvPr id="0" name=""/>
            <xdr:cNvSpPr>
              <a:spLocks noTextEdit="1"/>
            </xdr:cNvSpPr>
          </xdr:nvSpPr>
          <xdr:spPr>
            <a:xfrm>
              <a:off x="1206264" y="2707686"/>
              <a:ext cx="222744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4</xdr:col>
      <xdr:colOff>391767</xdr:colOff>
      <xdr:row>2</xdr:row>
      <xdr:rowOff>46658</xdr:rowOff>
    </xdr:from>
    <xdr:to>
      <xdr:col>14</xdr:col>
      <xdr:colOff>448917</xdr:colOff>
      <xdr:row>19</xdr:row>
      <xdr:rowOff>189533</xdr:rowOff>
    </xdr:to>
    <xdr:graphicFrame macro="">
      <xdr:nvGraphicFramePr>
        <xdr:cNvPr id="2" name="Chart 1">
          <a:extLst>
            <a:ext uri="{FF2B5EF4-FFF2-40B4-BE49-F238E27FC236}">
              <a16:creationId xmlns:a16="http://schemas.microsoft.com/office/drawing/2014/main" id="{DACD8549-F138-424C-BEA6-17ECCCBA7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688</xdr:colOff>
      <xdr:row>14</xdr:row>
      <xdr:rowOff>20018</xdr:rowOff>
    </xdr:from>
    <xdr:to>
      <xdr:col>3</xdr:col>
      <xdr:colOff>855869</xdr:colOff>
      <xdr:row>28</xdr:row>
      <xdr:rowOff>69022</xdr:rowOff>
    </xdr:to>
    <mc:AlternateContent xmlns:mc="http://schemas.openxmlformats.org/markup-compatibility/2006" xmlns:a14="http://schemas.microsoft.com/office/drawing/2010/main">
      <mc:Choice Requires="a14">
        <xdr:graphicFrame macro="">
          <xdr:nvGraphicFramePr>
            <xdr:cNvPr id="3" name="RAD 1">
              <a:extLst>
                <a:ext uri="{FF2B5EF4-FFF2-40B4-BE49-F238E27FC236}">
                  <a16:creationId xmlns:a16="http://schemas.microsoft.com/office/drawing/2014/main" id="{87182587-361C-4C5D-8333-657D3F803C4A}"/>
                </a:ext>
              </a:extLst>
            </xdr:cNvPr>
            <xdr:cNvGraphicFramePr/>
          </xdr:nvGraphicFramePr>
          <xdr:xfrm>
            <a:off x="0" y="0"/>
            <a:ext cx="0" cy="0"/>
          </xdr:xfrm>
          <a:graphic>
            <a:graphicData uri="http://schemas.microsoft.com/office/drawing/2010/slicer">
              <sle:slicer xmlns:sle="http://schemas.microsoft.com/office/drawing/2010/slicer" name="RAD 1"/>
            </a:graphicData>
          </a:graphic>
        </xdr:graphicFrame>
      </mc:Choice>
      <mc:Fallback xmlns="">
        <xdr:sp macro="" textlink="">
          <xdr:nvSpPr>
            <xdr:cNvPr id="0" name=""/>
            <xdr:cNvSpPr>
              <a:spLocks noTextEdit="1"/>
            </xdr:cNvSpPr>
          </xdr:nvSpPr>
          <xdr:spPr>
            <a:xfrm>
              <a:off x="1215471" y="2767083"/>
              <a:ext cx="2069963" cy="27546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7</xdr:col>
      <xdr:colOff>450273</xdr:colOff>
      <xdr:row>4</xdr:row>
      <xdr:rowOff>169718</xdr:rowOff>
    </xdr:from>
    <xdr:to>
      <xdr:col>24</xdr:col>
      <xdr:colOff>202045</xdr:colOff>
      <xdr:row>32</xdr:row>
      <xdr:rowOff>14432</xdr:rowOff>
    </xdr:to>
    <xdr:graphicFrame macro="">
      <xdr:nvGraphicFramePr>
        <xdr:cNvPr id="5" name="Chart 4">
          <a:extLst>
            <a:ext uri="{FF2B5EF4-FFF2-40B4-BE49-F238E27FC236}">
              <a16:creationId xmlns:a16="http://schemas.microsoft.com/office/drawing/2014/main" id="{BEC2CEED-13F9-4F90-8CD7-DD16F52212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6</xdr:col>
      <xdr:colOff>417933</xdr:colOff>
      <xdr:row>3</xdr:row>
      <xdr:rowOff>9718</xdr:rowOff>
    </xdr:from>
    <xdr:to>
      <xdr:col>16</xdr:col>
      <xdr:colOff>379056</xdr:colOff>
      <xdr:row>23</xdr:row>
      <xdr:rowOff>116632</xdr:rowOff>
    </xdr:to>
    <xdr:graphicFrame macro="">
      <xdr:nvGraphicFramePr>
        <xdr:cNvPr id="3" name="Chart 2">
          <a:extLst>
            <a:ext uri="{FF2B5EF4-FFF2-40B4-BE49-F238E27FC236}">
              <a16:creationId xmlns:a16="http://schemas.microsoft.com/office/drawing/2014/main" id="{657EA5A1-9581-4A52-A9BA-35E557450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90390</xdr:colOff>
      <xdr:row>471</xdr:row>
      <xdr:rowOff>8553</xdr:rowOff>
    </xdr:from>
    <xdr:to>
      <xdr:col>11</xdr:col>
      <xdr:colOff>376140</xdr:colOff>
      <xdr:row>485</xdr:row>
      <xdr:rowOff>30324</xdr:rowOff>
    </xdr:to>
    <xdr:graphicFrame macro="">
      <xdr:nvGraphicFramePr>
        <xdr:cNvPr id="5" name="Chart 4">
          <a:extLst>
            <a:ext uri="{FF2B5EF4-FFF2-40B4-BE49-F238E27FC236}">
              <a16:creationId xmlns:a16="http://schemas.microsoft.com/office/drawing/2014/main" id="{C8C66491-D07B-4867-BB72-5D74E6E2EF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5</xdr:col>
      <xdr:colOff>50765</xdr:colOff>
      <xdr:row>2</xdr:row>
      <xdr:rowOff>3924</xdr:rowOff>
    </xdr:from>
    <xdr:to>
      <xdr:col>15</xdr:col>
      <xdr:colOff>586154</xdr:colOff>
      <xdr:row>16</xdr:row>
      <xdr:rowOff>78030</xdr:rowOff>
    </xdr:to>
    <xdr:graphicFrame macro="">
      <xdr:nvGraphicFramePr>
        <xdr:cNvPr id="2" name="Chart 1">
          <a:extLst>
            <a:ext uri="{FF2B5EF4-FFF2-40B4-BE49-F238E27FC236}">
              <a16:creationId xmlns:a16="http://schemas.microsoft.com/office/drawing/2014/main" id="{EF07020B-C604-41C7-B10F-280A045E4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36633</xdr:colOff>
      <xdr:row>14</xdr:row>
      <xdr:rowOff>152401</xdr:rowOff>
    </xdr:from>
    <xdr:to>
      <xdr:col>4</xdr:col>
      <xdr:colOff>146538</xdr:colOff>
      <xdr:row>20</xdr:row>
      <xdr:rowOff>1</xdr:rowOff>
    </xdr:to>
    <mc:AlternateContent xmlns:mc="http://schemas.openxmlformats.org/markup-compatibility/2006" xmlns:a14="http://schemas.microsoft.com/office/drawing/2010/main">
      <mc:Choice Requires="a14">
        <xdr:graphicFrame macro="">
          <xdr:nvGraphicFramePr>
            <xdr:cNvPr id="3" name="CHAS 3">
              <a:extLst>
                <a:ext uri="{FF2B5EF4-FFF2-40B4-BE49-F238E27FC236}">
                  <a16:creationId xmlns:a16="http://schemas.microsoft.com/office/drawing/2014/main" id="{F4AEE267-3908-4AA7-9EE5-85FC2A394457}"/>
                </a:ext>
              </a:extLst>
            </xdr:cNvPr>
            <xdr:cNvGraphicFramePr/>
          </xdr:nvGraphicFramePr>
          <xdr:xfrm>
            <a:off x="0" y="0"/>
            <a:ext cx="0" cy="0"/>
          </xdr:xfrm>
          <a:graphic>
            <a:graphicData uri="http://schemas.microsoft.com/office/drawing/2010/slicer">
              <sle:slicer xmlns:sle="http://schemas.microsoft.com/office/drawing/2010/slicer" name="CHAS 3"/>
            </a:graphicData>
          </a:graphic>
        </xdr:graphicFrame>
      </mc:Choice>
      <mc:Fallback xmlns="">
        <xdr:sp macro="" textlink="">
          <xdr:nvSpPr>
            <xdr:cNvPr id="0" name=""/>
            <xdr:cNvSpPr>
              <a:spLocks noTextEdit="1"/>
            </xdr:cNvSpPr>
          </xdr:nvSpPr>
          <xdr:spPr>
            <a:xfrm>
              <a:off x="1250809" y="2842428"/>
              <a:ext cx="2119575" cy="9780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xdr:from>
      <xdr:col>5</xdr:col>
      <xdr:colOff>0</xdr:colOff>
      <xdr:row>3</xdr:row>
      <xdr:rowOff>0</xdr:rowOff>
    </xdr:from>
    <xdr:to>
      <xdr:col>13</xdr:col>
      <xdr:colOff>409575</xdr:colOff>
      <xdr:row>17</xdr:row>
      <xdr:rowOff>76200</xdr:rowOff>
    </xdr:to>
    <xdr:graphicFrame macro="">
      <xdr:nvGraphicFramePr>
        <xdr:cNvPr id="3" name="Chart 2">
          <a:extLst>
            <a:ext uri="{FF2B5EF4-FFF2-40B4-BE49-F238E27FC236}">
              <a16:creationId xmlns:a16="http://schemas.microsoft.com/office/drawing/2014/main" id="{14C2F792-1E95-4A9A-946D-934428D882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4</xdr:col>
      <xdr:colOff>476250</xdr:colOff>
      <xdr:row>2</xdr:row>
      <xdr:rowOff>128587</xdr:rowOff>
    </xdr:from>
    <xdr:to>
      <xdr:col>12</xdr:col>
      <xdr:colOff>171450</xdr:colOff>
      <xdr:row>17</xdr:row>
      <xdr:rowOff>14287</xdr:rowOff>
    </xdr:to>
    <xdr:graphicFrame macro="">
      <xdr:nvGraphicFramePr>
        <xdr:cNvPr id="2" name="Chart 1">
          <a:extLst>
            <a:ext uri="{FF2B5EF4-FFF2-40B4-BE49-F238E27FC236}">
              <a16:creationId xmlns:a16="http://schemas.microsoft.com/office/drawing/2014/main" id="{DC4DBF20-415D-43A9-9EAA-4106CEE9D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68036</xdr:rowOff>
    </xdr:from>
    <xdr:to>
      <xdr:col>43</xdr:col>
      <xdr:colOff>102054</xdr:colOff>
      <xdr:row>5</xdr:row>
      <xdr:rowOff>16329</xdr:rowOff>
    </xdr:to>
    <xdr:grpSp>
      <xdr:nvGrpSpPr>
        <xdr:cNvPr id="15" name="Group 14">
          <a:extLst>
            <a:ext uri="{FF2B5EF4-FFF2-40B4-BE49-F238E27FC236}">
              <a16:creationId xmlns:a16="http://schemas.microsoft.com/office/drawing/2014/main" id="{B1265D36-377F-4275-BACB-3BFD4C8D0996}"/>
            </a:ext>
          </a:extLst>
        </xdr:cNvPr>
        <xdr:cNvGrpSpPr/>
      </xdr:nvGrpSpPr>
      <xdr:grpSpPr>
        <a:xfrm>
          <a:off x="0" y="68036"/>
          <a:ext cx="25700492" cy="841262"/>
          <a:chOff x="0" y="0"/>
          <a:chExt cx="18866011" cy="907535"/>
        </a:xfrm>
      </xdr:grpSpPr>
      <xdr:sp macro="" textlink="">
        <xdr:nvSpPr>
          <xdr:cNvPr id="2" name="Rectangle 1">
            <a:extLst>
              <a:ext uri="{FF2B5EF4-FFF2-40B4-BE49-F238E27FC236}">
                <a16:creationId xmlns:a16="http://schemas.microsoft.com/office/drawing/2014/main" id="{F4CE443A-C1D1-4C04-8683-4348E39D8D1E}"/>
              </a:ext>
            </a:extLst>
          </xdr:cNvPr>
          <xdr:cNvSpPr/>
        </xdr:nvSpPr>
        <xdr:spPr>
          <a:xfrm>
            <a:off x="0" y="0"/>
            <a:ext cx="18866011" cy="907535"/>
          </a:xfrm>
          <a:prstGeom prst="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GB" sz="1100"/>
          </a:p>
        </xdr:txBody>
      </xdr:sp>
      <xdr:sp macro="" textlink="">
        <xdr:nvSpPr>
          <xdr:cNvPr id="3" name="TextBox 2">
            <a:extLst>
              <a:ext uri="{FF2B5EF4-FFF2-40B4-BE49-F238E27FC236}">
                <a16:creationId xmlns:a16="http://schemas.microsoft.com/office/drawing/2014/main" id="{287CF21C-A7E8-4CD1-8AE8-C28CE9535764}"/>
              </a:ext>
            </a:extLst>
          </xdr:cNvPr>
          <xdr:cNvSpPr txBox="1"/>
        </xdr:nvSpPr>
        <xdr:spPr>
          <a:xfrm>
            <a:off x="5853825" y="54279"/>
            <a:ext cx="4957890" cy="589284"/>
          </a:xfrm>
          <a:prstGeom prst="rect">
            <a:avLst/>
          </a:prstGeom>
          <a:solidFill>
            <a:srgbClr val="FFFF00"/>
          </a:solidFill>
          <a:ln w="9525" cmpd="sng">
            <a:noFill/>
          </a:ln>
          <a:effectLst>
            <a:outerShdw blurRad="50800" dist="50800" dir="5400000" algn="ctr" rotWithShape="0">
              <a:srgbClr val="000000"/>
            </a:outerShdw>
          </a:effectLst>
          <a:scene3d>
            <a:camera prst="obliqueTopLeft">
              <a:rot lat="0" lon="0" rev="0"/>
            </a:camera>
            <a:lightRig rig="threePt" dir="t">
              <a:rot lat="0" lon="0" rev="0"/>
            </a:lightRig>
          </a:scene3d>
        </xdr:spPr>
        <xdr:style>
          <a:lnRef idx="0">
            <a:scrgbClr r="0" g="0" b="0"/>
          </a:lnRef>
          <a:fillRef idx="0">
            <a:scrgbClr r="0" g="0" b="0"/>
          </a:fillRef>
          <a:effectRef idx="0">
            <a:scrgbClr r="0" g="0" b="0"/>
          </a:effectRef>
          <a:fontRef idx="minor">
            <a:schemeClr val="dk1"/>
          </a:fontRef>
        </xdr:style>
        <xdr:txBody>
          <a:bodyPr vertOverflow="clip" horzOverflow="clip" wrap="square" lIns="0" rtlCol="0" anchor="ctr" anchorCtr="1"/>
          <a:lstStyle/>
          <a:p>
            <a:pPr algn="ctr"/>
            <a:r>
              <a:rPr lang="en-GB" sz="2800" b="0" cap="none" spc="0">
                <a:ln w="0"/>
                <a:solidFill>
                  <a:schemeClr val="tx1"/>
                </a:solidFill>
                <a:effectLst>
                  <a:outerShdw blurRad="38100" dist="19050" dir="2700000" algn="tl" rotWithShape="0">
                    <a:schemeClr val="dk1">
                      <a:alpha val="40000"/>
                    </a:schemeClr>
                  </a:outerShdw>
                </a:effectLst>
              </a:rPr>
              <a:t>DASHBOARD OF BOSTON HOUSE</a:t>
            </a:r>
          </a:p>
        </xdr:txBody>
      </xdr:sp>
    </xdr:grpSp>
    <xdr:clientData/>
  </xdr:twoCellAnchor>
  <xdr:twoCellAnchor>
    <xdr:from>
      <xdr:col>0</xdr:col>
      <xdr:colOff>1</xdr:colOff>
      <xdr:row>4</xdr:row>
      <xdr:rowOff>151726</xdr:rowOff>
    </xdr:from>
    <xdr:to>
      <xdr:col>9</xdr:col>
      <xdr:colOff>307731</xdr:colOff>
      <xdr:row>19</xdr:row>
      <xdr:rowOff>58616</xdr:rowOff>
    </xdr:to>
    <xdr:graphicFrame macro="">
      <xdr:nvGraphicFramePr>
        <xdr:cNvPr id="4" name="Chart 3">
          <a:extLst>
            <a:ext uri="{FF2B5EF4-FFF2-40B4-BE49-F238E27FC236}">
              <a16:creationId xmlns:a16="http://schemas.microsoft.com/office/drawing/2014/main" id="{3A11000B-2352-4E74-B589-6F159FF69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278424</xdr:colOff>
      <xdr:row>4</xdr:row>
      <xdr:rowOff>63143</xdr:rowOff>
    </xdr:from>
    <xdr:to>
      <xdr:col>17</xdr:col>
      <xdr:colOff>73270</xdr:colOff>
      <xdr:row>19</xdr:row>
      <xdr:rowOff>1</xdr:rowOff>
    </xdr:to>
    <xdr:graphicFrame macro="">
      <xdr:nvGraphicFramePr>
        <xdr:cNvPr id="6" name="Chart 5">
          <a:extLst>
            <a:ext uri="{FF2B5EF4-FFF2-40B4-BE49-F238E27FC236}">
              <a16:creationId xmlns:a16="http://schemas.microsoft.com/office/drawing/2014/main" id="{CEE9C8C3-FE77-4D52-9C01-2CE23985C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108684</xdr:colOff>
      <xdr:row>4</xdr:row>
      <xdr:rowOff>22147</xdr:rowOff>
    </xdr:from>
    <xdr:to>
      <xdr:col>27</xdr:col>
      <xdr:colOff>19844</xdr:colOff>
      <xdr:row>19</xdr:row>
      <xdr:rowOff>1</xdr:rowOff>
    </xdr:to>
    <xdr:graphicFrame macro="">
      <xdr:nvGraphicFramePr>
        <xdr:cNvPr id="7" name="Chart 6">
          <a:extLst>
            <a:ext uri="{FF2B5EF4-FFF2-40B4-BE49-F238E27FC236}">
              <a16:creationId xmlns:a16="http://schemas.microsoft.com/office/drawing/2014/main" id="{2A0DE7FD-B7E8-489E-8268-F4B0C9A66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45358</xdr:colOff>
      <xdr:row>19</xdr:row>
      <xdr:rowOff>26977</xdr:rowOff>
    </xdr:from>
    <xdr:to>
      <xdr:col>9</xdr:col>
      <xdr:colOff>335141</xdr:colOff>
      <xdr:row>36</xdr:row>
      <xdr:rowOff>52917</xdr:rowOff>
    </xdr:to>
    <xdr:graphicFrame macro="">
      <xdr:nvGraphicFramePr>
        <xdr:cNvPr id="8" name="Chart 7">
          <a:extLst>
            <a:ext uri="{FF2B5EF4-FFF2-40B4-BE49-F238E27FC236}">
              <a16:creationId xmlns:a16="http://schemas.microsoft.com/office/drawing/2014/main" id="{7CA8BDEF-AEA9-49BF-831C-2A9096805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347162</xdr:colOff>
      <xdr:row>35</xdr:row>
      <xdr:rowOff>134942</xdr:rowOff>
    </xdr:from>
    <xdr:to>
      <xdr:col>35</xdr:col>
      <xdr:colOff>560293</xdr:colOff>
      <xdr:row>50</xdr:row>
      <xdr:rowOff>29204</xdr:rowOff>
    </xdr:to>
    <xdr:graphicFrame macro="">
      <xdr:nvGraphicFramePr>
        <xdr:cNvPr id="10" name="Chart 9">
          <a:extLst>
            <a:ext uri="{FF2B5EF4-FFF2-40B4-BE49-F238E27FC236}">
              <a16:creationId xmlns:a16="http://schemas.microsoft.com/office/drawing/2014/main" id="{10CFF302-A835-4098-B5E3-735333322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1251</xdr:colOff>
      <xdr:row>36</xdr:row>
      <xdr:rowOff>51593</xdr:rowOff>
    </xdr:from>
    <xdr:to>
      <xdr:col>9</xdr:col>
      <xdr:colOff>373062</xdr:colOff>
      <xdr:row>58</xdr:row>
      <xdr:rowOff>161691</xdr:rowOff>
    </xdr:to>
    <xdr:graphicFrame macro="">
      <xdr:nvGraphicFramePr>
        <xdr:cNvPr id="11" name="Chart 10">
          <a:extLst>
            <a:ext uri="{FF2B5EF4-FFF2-40B4-BE49-F238E27FC236}">
              <a16:creationId xmlns:a16="http://schemas.microsoft.com/office/drawing/2014/main" id="{76A5831D-24E7-4B0C-A99F-1D29545DC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58</xdr:row>
      <xdr:rowOff>101140</xdr:rowOff>
    </xdr:from>
    <xdr:to>
      <xdr:col>9</xdr:col>
      <xdr:colOff>469726</xdr:colOff>
      <xdr:row>75</xdr:row>
      <xdr:rowOff>78650</xdr:rowOff>
    </xdr:to>
    <xdr:graphicFrame macro="">
      <xdr:nvGraphicFramePr>
        <xdr:cNvPr id="12" name="Chart 11">
          <a:extLst>
            <a:ext uri="{FF2B5EF4-FFF2-40B4-BE49-F238E27FC236}">
              <a16:creationId xmlns:a16="http://schemas.microsoft.com/office/drawing/2014/main" id="{0E0C1599-FC26-4D3D-A796-170FAC8D8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229154</xdr:colOff>
      <xdr:row>19</xdr:row>
      <xdr:rowOff>39982</xdr:rowOff>
    </xdr:from>
    <xdr:to>
      <xdr:col>35</xdr:col>
      <xdr:colOff>497164</xdr:colOff>
      <xdr:row>35</xdr:row>
      <xdr:rowOff>164087</xdr:rowOff>
    </xdr:to>
    <xdr:graphicFrame macro="">
      <xdr:nvGraphicFramePr>
        <xdr:cNvPr id="13" name="Chart 12">
          <a:extLst>
            <a:ext uri="{FF2B5EF4-FFF2-40B4-BE49-F238E27FC236}">
              <a16:creationId xmlns:a16="http://schemas.microsoft.com/office/drawing/2014/main" id="{CA267130-4D4F-4104-A1AD-F65CBB757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532335</xdr:colOff>
      <xdr:row>19</xdr:row>
      <xdr:rowOff>3776</xdr:rowOff>
    </xdr:from>
    <xdr:to>
      <xdr:col>26</xdr:col>
      <xdr:colOff>286715</xdr:colOff>
      <xdr:row>36</xdr:row>
      <xdr:rowOff>38687</xdr:rowOff>
    </xdr:to>
    <xdr:graphicFrame macro="">
      <xdr:nvGraphicFramePr>
        <xdr:cNvPr id="14" name="Chart 13">
          <a:extLst>
            <a:ext uri="{FF2B5EF4-FFF2-40B4-BE49-F238E27FC236}">
              <a16:creationId xmlns:a16="http://schemas.microsoft.com/office/drawing/2014/main" id="{F18A28ED-2CCD-4AAA-AC7C-22539B2F0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488349</xdr:colOff>
      <xdr:row>49</xdr:row>
      <xdr:rowOff>162283</xdr:rowOff>
    </xdr:from>
    <xdr:to>
      <xdr:col>36</xdr:col>
      <xdr:colOff>0</xdr:colOff>
      <xdr:row>75</xdr:row>
      <xdr:rowOff>105834</xdr:rowOff>
    </xdr:to>
    <xdr:graphicFrame macro="">
      <xdr:nvGraphicFramePr>
        <xdr:cNvPr id="16" name="Chart 15">
          <a:extLst>
            <a:ext uri="{FF2B5EF4-FFF2-40B4-BE49-F238E27FC236}">
              <a16:creationId xmlns:a16="http://schemas.microsoft.com/office/drawing/2014/main" id="{0DC9E5BD-772D-46EB-80E5-174CB38F9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352328</xdr:colOff>
      <xdr:row>35</xdr:row>
      <xdr:rowOff>184615</xdr:rowOff>
    </xdr:from>
    <xdr:to>
      <xdr:col>18</xdr:col>
      <xdr:colOff>408215</xdr:colOff>
      <xdr:row>53</xdr:row>
      <xdr:rowOff>45357</xdr:rowOff>
    </xdr:to>
    <xdr:graphicFrame macro="">
      <xdr:nvGraphicFramePr>
        <xdr:cNvPr id="18" name="Chart 17">
          <a:extLst>
            <a:ext uri="{FF2B5EF4-FFF2-40B4-BE49-F238E27FC236}">
              <a16:creationId xmlns:a16="http://schemas.microsoft.com/office/drawing/2014/main" id="{E87B6598-7334-4757-B80F-ACE68EA5B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35</xdr:col>
      <xdr:colOff>532248</xdr:colOff>
      <xdr:row>4</xdr:row>
      <xdr:rowOff>66724</xdr:rowOff>
    </xdr:from>
    <xdr:to>
      <xdr:col>43</xdr:col>
      <xdr:colOff>26264</xdr:colOff>
      <xdr:row>9</xdr:row>
      <xdr:rowOff>89297</xdr:rowOff>
    </xdr:to>
    <mc:AlternateContent xmlns:mc="http://schemas.openxmlformats.org/markup-compatibility/2006" xmlns:a14="http://schemas.microsoft.com/office/drawing/2010/main">
      <mc:Choice Requires="a14">
        <xdr:graphicFrame macro="">
          <xdr:nvGraphicFramePr>
            <xdr:cNvPr id="20" name="CHAS">
              <a:extLst>
                <a:ext uri="{FF2B5EF4-FFF2-40B4-BE49-F238E27FC236}">
                  <a16:creationId xmlns:a16="http://schemas.microsoft.com/office/drawing/2014/main" id="{D9507462-3C92-4B34-B6F2-CFC06E223E1F}"/>
                </a:ext>
              </a:extLst>
            </xdr:cNvPr>
            <xdr:cNvGraphicFramePr/>
          </xdr:nvGraphicFramePr>
          <xdr:xfrm>
            <a:off x="0" y="0"/>
            <a:ext cx="0" cy="0"/>
          </xdr:xfrm>
          <a:graphic>
            <a:graphicData uri="http://schemas.microsoft.com/office/drawing/2010/slicer">
              <sle:slicer xmlns:sle="http://schemas.microsoft.com/office/drawing/2010/slicer" name="CHAS"/>
            </a:graphicData>
          </a:graphic>
        </xdr:graphicFrame>
      </mc:Choice>
      <mc:Fallback xmlns="">
        <xdr:sp macro="" textlink="">
          <xdr:nvSpPr>
            <xdr:cNvPr id="0" name=""/>
            <xdr:cNvSpPr>
              <a:spLocks noTextEdit="1"/>
            </xdr:cNvSpPr>
          </xdr:nvSpPr>
          <xdr:spPr>
            <a:xfrm>
              <a:off x="21963498" y="792438"/>
              <a:ext cx="4392587" cy="9297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36</xdr:col>
      <xdr:colOff>403481</xdr:colOff>
      <xdr:row>0</xdr:row>
      <xdr:rowOff>140789</xdr:rowOff>
    </xdr:from>
    <xdr:to>
      <xdr:col>41</xdr:col>
      <xdr:colOff>117558</xdr:colOff>
      <xdr:row>3</xdr:row>
      <xdr:rowOff>88402</xdr:rowOff>
    </xdr:to>
    <xdr:sp macro="" textlink="">
      <xdr:nvSpPr>
        <xdr:cNvPr id="21" name="TextBox 20">
          <a:extLst>
            <a:ext uri="{FF2B5EF4-FFF2-40B4-BE49-F238E27FC236}">
              <a16:creationId xmlns:a16="http://schemas.microsoft.com/office/drawing/2014/main" id="{78B83DEE-5714-4652-9C91-C1CD7C8225A5}"/>
            </a:ext>
          </a:extLst>
        </xdr:cNvPr>
        <xdr:cNvSpPr txBox="1"/>
      </xdr:nvSpPr>
      <xdr:spPr>
        <a:xfrm>
          <a:off x="22447052" y="140789"/>
          <a:ext cx="2775685" cy="559934"/>
        </a:xfrm>
        <a:prstGeom prst="rect">
          <a:avLst/>
        </a:prstGeom>
        <a:solidFill>
          <a:srgbClr val="00B0F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3200" b="0" cap="none" spc="0">
              <a:ln w="0"/>
              <a:solidFill>
                <a:schemeClr val="tx1"/>
              </a:solidFill>
              <a:effectLst>
                <a:outerShdw blurRad="38100" dist="19050" dir="2700000" algn="tl" rotWithShape="0">
                  <a:schemeClr val="dk1">
                    <a:alpha val="40000"/>
                  </a:schemeClr>
                </a:outerShdw>
              </a:effectLst>
              <a:latin typeface="+mn-lt"/>
              <a:ea typeface="+mn-ea"/>
              <a:cs typeface="+mn-cs"/>
            </a:rPr>
            <a:t>FILTER</a:t>
          </a:r>
          <a:endParaRPr lang="en-GB" sz="3200" b="0" cap="none" spc="0" noProof="0">
            <a:ln w="0"/>
            <a:solidFill>
              <a:schemeClr val="tx1"/>
            </a:solidFill>
            <a:effectLst>
              <a:outerShdw blurRad="38100" dist="19050" dir="2700000" algn="tl" rotWithShape="0">
                <a:schemeClr val="dk1">
                  <a:alpha val="40000"/>
                </a:schemeClr>
              </a:outerShdw>
            </a:effectLst>
            <a:latin typeface="+mn-lt"/>
            <a:ea typeface="+mn-ea"/>
            <a:cs typeface="+mn-cs"/>
          </a:endParaRPr>
        </a:p>
        <a:p>
          <a:endParaRPr lang="en-GB" sz="28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editAs="oneCell">
    <xdr:from>
      <xdr:col>35</xdr:col>
      <xdr:colOff>545835</xdr:colOff>
      <xdr:row>9</xdr:row>
      <xdr:rowOff>43695</xdr:rowOff>
    </xdr:from>
    <xdr:to>
      <xdr:col>43</xdr:col>
      <xdr:colOff>99406</xdr:colOff>
      <xdr:row>20</xdr:row>
      <xdr:rowOff>59569</xdr:rowOff>
    </xdr:to>
    <mc:AlternateContent xmlns:mc="http://schemas.openxmlformats.org/markup-compatibility/2006" xmlns:a14="http://schemas.microsoft.com/office/drawing/2010/main">
      <mc:Choice Requires="a14">
        <xdr:graphicFrame macro="">
          <xdr:nvGraphicFramePr>
            <xdr:cNvPr id="25" name="RAD 2">
              <a:extLst>
                <a:ext uri="{FF2B5EF4-FFF2-40B4-BE49-F238E27FC236}">
                  <a16:creationId xmlns:a16="http://schemas.microsoft.com/office/drawing/2014/main" id="{3DC2A7C3-508A-4447-86C9-86813F3CC4A2}"/>
                </a:ext>
              </a:extLst>
            </xdr:cNvPr>
            <xdr:cNvGraphicFramePr/>
          </xdr:nvGraphicFramePr>
          <xdr:xfrm>
            <a:off x="0" y="0"/>
            <a:ext cx="0" cy="0"/>
          </xdr:xfrm>
          <a:graphic>
            <a:graphicData uri="http://schemas.microsoft.com/office/drawing/2010/slicer">
              <sle:slicer xmlns:sle="http://schemas.microsoft.com/office/drawing/2010/slicer" name="RAD 2"/>
            </a:graphicData>
          </a:graphic>
        </xdr:graphicFrame>
      </mc:Choice>
      <mc:Fallback xmlns="">
        <xdr:sp macro="" textlink="">
          <xdr:nvSpPr>
            <xdr:cNvPr id="0" name=""/>
            <xdr:cNvSpPr>
              <a:spLocks noTextEdit="1"/>
            </xdr:cNvSpPr>
          </xdr:nvSpPr>
          <xdr:spPr>
            <a:xfrm>
              <a:off x="21977085" y="1676552"/>
              <a:ext cx="4452142" cy="20115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564978</xdr:colOff>
      <xdr:row>20</xdr:row>
      <xdr:rowOff>75912</xdr:rowOff>
    </xdr:from>
    <xdr:to>
      <xdr:col>43</xdr:col>
      <xdr:colOff>61450</xdr:colOff>
      <xdr:row>37</xdr:row>
      <xdr:rowOff>183225</xdr:rowOff>
    </xdr:to>
    <mc:AlternateContent xmlns:mc="http://schemas.openxmlformats.org/markup-compatibility/2006" xmlns:a14="http://schemas.microsoft.com/office/drawing/2010/main">
      <mc:Choice Requires="a14">
        <xdr:graphicFrame macro="">
          <xdr:nvGraphicFramePr>
            <xdr:cNvPr id="26" name="PTRATIO 1">
              <a:extLst>
                <a:ext uri="{FF2B5EF4-FFF2-40B4-BE49-F238E27FC236}">
                  <a16:creationId xmlns:a16="http://schemas.microsoft.com/office/drawing/2014/main" id="{E6AF0342-CCFC-4240-8DCB-8E6F9FBF29AC}"/>
                </a:ext>
              </a:extLst>
            </xdr:cNvPr>
            <xdr:cNvGraphicFramePr/>
          </xdr:nvGraphicFramePr>
          <xdr:xfrm>
            <a:off x="0" y="0"/>
            <a:ext cx="0" cy="0"/>
          </xdr:xfrm>
          <a:graphic>
            <a:graphicData uri="http://schemas.microsoft.com/office/drawing/2010/slicer">
              <sle:slicer xmlns:sle="http://schemas.microsoft.com/office/drawing/2010/slicer" name="PTRATIO 1"/>
            </a:graphicData>
          </a:graphic>
        </xdr:graphicFrame>
      </mc:Choice>
      <mc:Fallback xmlns="">
        <xdr:sp macro="" textlink="">
          <xdr:nvSpPr>
            <xdr:cNvPr id="0" name=""/>
            <xdr:cNvSpPr>
              <a:spLocks noTextEdit="1"/>
            </xdr:cNvSpPr>
          </xdr:nvSpPr>
          <xdr:spPr>
            <a:xfrm>
              <a:off x="21996228" y="3704483"/>
              <a:ext cx="4395043" cy="3191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299862</xdr:colOff>
      <xdr:row>19</xdr:row>
      <xdr:rowOff>32149</xdr:rowOff>
    </xdr:from>
    <xdr:to>
      <xdr:col>18</xdr:col>
      <xdr:colOff>519669</xdr:colOff>
      <xdr:row>36</xdr:row>
      <xdr:rowOff>0</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089C5CC2-71A6-4F8B-BACF-1CC529021C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5786262" y="3651649"/>
              <a:ext cx="5706207" cy="320635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27</xdr:col>
      <xdr:colOff>65898</xdr:colOff>
      <xdr:row>4</xdr:row>
      <xdr:rowOff>95207</xdr:rowOff>
    </xdr:from>
    <xdr:to>
      <xdr:col>35</xdr:col>
      <xdr:colOff>448791</xdr:colOff>
      <xdr:row>18</xdr:row>
      <xdr:rowOff>196737</xdr:rowOff>
    </xdr:to>
    <xdr:graphicFrame macro="">
      <xdr:nvGraphicFramePr>
        <xdr:cNvPr id="30" name="Chart 29">
          <a:extLst>
            <a:ext uri="{FF2B5EF4-FFF2-40B4-BE49-F238E27FC236}">
              <a16:creationId xmlns:a16="http://schemas.microsoft.com/office/drawing/2014/main" id="{186C2406-71D6-44C8-BFC9-1E81547CF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333263</xdr:colOff>
      <xdr:row>53</xdr:row>
      <xdr:rowOff>35816</xdr:rowOff>
    </xdr:from>
    <xdr:to>
      <xdr:col>18</xdr:col>
      <xdr:colOff>465897</xdr:colOff>
      <xdr:row>75</xdr:row>
      <xdr:rowOff>72473</xdr:rowOff>
    </xdr:to>
    <xdr:graphicFrame macro="">
      <xdr:nvGraphicFramePr>
        <xdr:cNvPr id="31" name="Chart 30">
          <a:extLst>
            <a:ext uri="{FF2B5EF4-FFF2-40B4-BE49-F238E27FC236}">
              <a16:creationId xmlns:a16="http://schemas.microsoft.com/office/drawing/2014/main" id="{FFF5E634-18BB-4956-AAFE-22637DEFC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18</xdr:col>
      <xdr:colOff>347382</xdr:colOff>
      <xdr:row>35</xdr:row>
      <xdr:rowOff>178173</xdr:rowOff>
    </xdr:from>
    <xdr:to>
      <xdr:col>26</xdr:col>
      <xdr:colOff>336176</xdr:colOff>
      <xdr:row>50</xdr:row>
      <xdr:rowOff>58270</xdr:rowOff>
    </xdr:to>
    <xdr:graphicFrame macro="">
      <xdr:nvGraphicFramePr>
        <xdr:cNvPr id="32" name="Chart 31">
          <a:extLst>
            <a:ext uri="{FF2B5EF4-FFF2-40B4-BE49-F238E27FC236}">
              <a16:creationId xmlns:a16="http://schemas.microsoft.com/office/drawing/2014/main" id="{4A6D10CA-8293-4AA1-BA93-B869EC96D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31139</xdr:colOff>
      <xdr:row>3</xdr:row>
      <xdr:rowOff>25095</xdr:rowOff>
    </xdr:from>
    <xdr:to>
      <xdr:col>8</xdr:col>
      <xdr:colOff>967154</xdr:colOff>
      <xdr:row>17</xdr:row>
      <xdr:rowOff>75650</xdr:rowOff>
    </xdr:to>
    <xdr:graphicFrame macro="">
      <xdr:nvGraphicFramePr>
        <xdr:cNvPr id="2" name="Chart 1">
          <a:extLst>
            <a:ext uri="{FF2B5EF4-FFF2-40B4-BE49-F238E27FC236}">
              <a16:creationId xmlns:a16="http://schemas.microsoft.com/office/drawing/2014/main" id="{D342ADAD-961D-40F2-8D2B-23621126F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4</xdr:row>
      <xdr:rowOff>0</xdr:rowOff>
    </xdr:from>
    <xdr:to>
      <xdr:col>15</xdr:col>
      <xdr:colOff>599418</xdr:colOff>
      <xdr:row>18</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37BFD2B-11AA-4791-A08C-1A3CEC57CC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38400" y="857250"/>
              <a:ext cx="7752693"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115794</xdr:colOff>
      <xdr:row>4</xdr:row>
      <xdr:rowOff>18677</xdr:rowOff>
    </xdr:from>
    <xdr:to>
      <xdr:col>17</xdr:col>
      <xdr:colOff>121397</xdr:colOff>
      <xdr:row>15</xdr:row>
      <xdr:rowOff>169956</xdr:rowOff>
    </xdr:to>
    <xdr:graphicFrame macro="">
      <xdr:nvGraphicFramePr>
        <xdr:cNvPr id="5" name="Chart 4">
          <a:extLst>
            <a:ext uri="{FF2B5EF4-FFF2-40B4-BE49-F238E27FC236}">
              <a16:creationId xmlns:a16="http://schemas.microsoft.com/office/drawing/2014/main" id="{EC403DF5-F735-410E-94F7-B637A4712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541733</xdr:colOff>
      <xdr:row>2</xdr:row>
      <xdr:rowOff>47625</xdr:rowOff>
    </xdr:from>
    <xdr:to>
      <xdr:col>14</xdr:col>
      <xdr:colOff>440530</xdr:colOff>
      <xdr:row>20</xdr:row>
      <xdr:rowOff>59531</xdr:rowOff>
    </xdr:to>
    <xdr:graphicFrame macro="">
      <xdr:nvGraphicFramePr>
        <xdr:cNvPr id="2" name="Chart 1">
          <a:extLst>
            <a:ext uri="{FF2B5EF4-FFF2-40B4-BE49-F238E27FC236}">
              <a16:creationId xmlns:a16="http://schemas.microsoft.com/office/drawing/2014/main" id="{EFB62FF4-9E80-4B31-ADF5-C798B78C5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595312</xdr:colOff>
      <xdr:row>7</xdr:row>
      <xdr:rowOff>11907</xdr:rowOff>
    </xdr:from>
    <xdr:to>
      <xdr:col>4</xdr:col>
      <xdr:colOff>23814</xdr:colOff>
      <xdr:row>13</xdr:row>
      <xdr:rowOff>83344</xdr:rowOff>
    </xdr:to>
    <mc:AlternateContent xmlns:mc="http://schemas.openxmlformats.org/markup-compatibility/2006" xmlns:a14="http://schemas.microsoft.com/office/drawing/2010/main">
      <mc:Choice Requires="a14">
        <xdr:graphicFrame macro="">
          <xdr:nvGraphicFramePr>
            <xdr:cNvPr id="4" name="CHAS 1">
              <a:extLst>
                <a:ext uri="{FF2B5EF4-FFF2-40B4-BE49-F238E27FC236}">
                  <a16:creationId xmlns:a16="http://schemas.microsoft.com/office/drawing/2014/main" id="{72AEED2D-B2B6-42EA-A012-3F835EBE4202}"/>
                </a:ext>
              </a:extLst>
            </xdr:cNvPr>
            <xdr:cNvGraphicFramePr/>
          </xdr:nvGraphicFramePr>
          <xdr:xfrm>
            <a:off x="0" y="0"/>
            <a:ext cx="0" cy="0"/>
          </xdr:xfrm>
          <a:graphic>
            <a:graphicData uri="http://schemas.microsoft.com/office/drawing/2010/slicer">
              <sle:slicer xmlns:sle="http://schemas.microsoft.com/office/drawing/2010/slicer" name="CHAS 1"/>
            </a:graphicData>
          </a:graphic>
        </xdr:graphicFrame>
      </mc:Choice>
      <mc:Fallback xmlns="">
        <xdr:sp macro="" textlink="">
          <xdr:nvSpPr>
            <xdr:cNvPr id="0" name=""/>
            <xdr:cNvSpPr>
              <a:spLocks noTextEdit="1"/>
            </xdr:cNvSpPr>
          </xdr:nvSpPr>
          <xdr:spPr>
            <a:xfrm>
              <a:off x="1202531" y="1393032"/>
              <a:ext cx="2119314" cy="12144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294277</xdr:colOff>
      <xdr:row>3</xdr:row>
      <xdr:rowOff>42650</xdr:rowOff>
    </xdr:from>
    <xdr:to>
      <xdr:col>19</xdr:col>
      <xdr:colOff>483358</xdr:colOff>
      <xdr:row>28</xdr:row>
      <xdr:rowOff>6824</xdr:rowOff>
    </xdr:to>
    <xdr:graphicFrame macro="">
      <xdr:nvGraphicFramePr>
        <xdr:cNvPr id="2" name="Chart 1">
          <a:extLst>
            <a:ext uri="{FF2B5EF4-FFF2-40B4-BE49-F238E27FC236}">
              <a16:creationId xmlns:a16="http://schemas.microsoft.com/office/drawing/2014/main" id="{9B6FFF2B-9A10-4864-9C7F-D670F2D5E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992873</xdr:colOff>
      <xdr:row>3</xdr:row>
      <xdr:rowOff>47194</xdr:rowOff>
    </xdr:from>
    <xdr:to>
      <xdr:col>2</xdr:col>
      <xdr:colOff>6299762</xdr:colOff>
      <xdr:row>17</xdr:row>
      <xdr:rowOff>123392</xdr:rowOff>
    </xdr:to>
    <xdr:graphicFrame macro="">
      <xdr:nvGraphicFramePr>
        <xdr:cNvPr id="2" name="Chart 1">
          <a:extLst>
            <a:ext uri="{FF2B5EF4-FFF2-40B4-BE49-F238E27FC236}">
              <a16:creationId xmlns:a16="http://schemas.microsoft.com/office/drawing/2014/main" id="{6AB5CAB7-81C1-471A-AE4A-E95A8DCF5E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295275</xdr:colOff>
      <xdr:row>2</xdr:row>
      <xdr:rowOff>176210</xdr:rowOff>
    </xdr:from>
    <xdr:to>
      <xdr:col>17</xdr:col>
      <xdr:colOff>552450</xdr:colOff>
      <xdr:row>21</xdr:row>
      <xdr:rowOff>95249</xdr:rowOff>
    </xdr:to>
    <xdr:graphicFrame macro="">
      <xdr:nvGraphicFramePr>
        <xdr:cNvPr id="2" name="Chart 1">
          <a:extLst>
            <a:ext uri="{FF2B5EF4-FFF2-40B4-BE49-F238E27FC236}">
              <a16:creationId xmlns:a16="http://schemas.microsoft.com/office/drawing/2014/main" id="{44D99C49-2B1C-4DCE-A451-8A0D8AE03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15</xdr:row>
      <xdr:rowOff>1</xdr:rowOff>
    </xdr:from>
    <xdr:to>
      <xdr:col>3</xdr:col>
      <xdr:colOff>915865</xdr:colOff>
      <xdr:row>29</xdr:row>
      <xdr:rowOff>36636</xdr:rowOff>
    </xdr:to>
    <mc:AlternateContent xmlns:mc="http://schemas.openxmlformats.org/markup-compatibility/2006" xmlns:a14="http://schemas.microsoft.com/office/drawing/2010/main">
      <mc:Choice Requires="a14">
        <xdr:graphicFrame macro="">
          <xdr:nvGraphicFramePr>
            <xdr:cNvPr id="4" name="RAD 3">
              <a:extLst>
                <a:ext uri="{FF2B5EF4-FFF2-40B4-BE49-F238E27FC236}">
                  <a16:creationId xmlns:a16="http://schemas.microsoft.com/office/drawing/2014/main" id="{52622AFB-402E-487C-B199-BE33C21729D0}"/>
                </a:ext>
              </a:extLst>
            </xdr:cNvPr>
            <xdr:cNvGraphicFramePr/>
          </xdr:nvGraphicFramePr>
          <xdr:xfrm>
            <a:off x="0" y="0"/>
            <a:ext cx="0" cy="0"/>
          </xdr:xfrm>
          <a:graphic>
            <a:graphicData uri="http://schemas.microsoft.com/office/drawing/2010/slicer">
              <sle:slicer xmlns:sle="http://schemas.microsoft.com/office/drawing/2010/slicer" name="RAD 3"/>
            </a:graphicData>
          </a:graphic>
        </xdr:graphicFrame>
      </mc:Choice>
      <mc:Fallback xmlns="">
        <xdr:sp macro="" textlink="">
          <xdr:nvSpPr>
            <xdr:cNvPr id="0" name=""/>
            <xdr:cNvSpPr>
              <a:spLocks noTextEdit="1"/>
            </xdr:cNvSpPr>
          </xdr:nvSpPr>
          <xdr:spPr>
            <a:xfrm>
              <a:off x="1221154" y="2979616"/>
              <a:ext cx="1819519" cy="27720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16"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6"/>
    </sheetNames>
    <sheetDataSet>
      <sheetData sheetId="0" refreshError="1"/>
    </sheetDataSet>
  </externalBook>
</externalLink>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86.842807754627" backgroundQuery="1" createdVersion="7" refreshedVersion="7" minRefreshableVersion="3" recordCount="0" supportSubquery="1" supportAdvancedDrill="1" xr:uid="{3D6B6285-66C1-47DC-A681-ACBBAA35E743}">
  <cacheSource type="external" connectionId="1"/>
  <cacheFields count="2">
    <cacheField name="[Table1].[Built_Before_1940].[Built_Before_1940]" caption="Built_Before_1940" numFmtId="0" hierarchy="19"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Table1].[Built_Before_1940].&amp;[1]"/>
          </x15:cachedUniqueNames>
        </ext>
      </extLst>
    </cacheField>
    <cacheField name="[Measures].[Average of Owner_Occupied]" caption="Average of Owner_Occupied" numFmtId="0" hierarchy="23" level="32767"/>
  </cacheFields>
  <cacheHierarchies count="25">
    <cacheHierarchy uniqueName="[Table1].[CRIM]" caption="CRIM" attribute="1" defaultMemberUniqueName="[Table1].[CRIM].[All]" allUniqueName="[Table1].[CRIM].[All]" dimensionUniqueName="[Table1]" displayFolder="" count="0" memberValueDatatype="5" unbalanced="0"/>
    <cacheHierarchy uniqueName="[Table1].[ZN]" caption="ZN" attribute="1" defaultMemberUniqueName="[Table1].[ZN].[All]" allUniqueName="[Table1].[ZN].[All]" dimensionUniqueName="[Table1]" displayFolder="" count="0" memberValueDatatype="5" unbalanced="0"/>
    <cacheHierarchy uniqueName="[Table1].[INDUS]" caption="INDUS" attribute="1" defaultMemberUniqueName="[Table1].[INDUS].[All]" allUniqueName="[Table1].[INDUS].[All]" dimensionUniqueName="[Table1]" displayFolder="" count="0" memberValueDatatype="5" unbalanced="0"/>
    <cacheHierarchy uniqueName="[Table1].[CHAS]" caption="CHAS" attribute="1" defaultMemberUniqueName="[Table1].[CHAS].[All]" allUniqueName="[Table1].[CHAS].[All]" dimensionUniqueName="[Table1]" displayFolder="" count="0" memberValueDatatype="20" unbalanced="0"/>
    <cacheHierarchy uniqueName="[Table1].[NOX]" caption="NOX" attribute="1" defaultMemberUniqueName="[Table1].[NOX].[All]" allUniqueName="[Table1].[NOX].[All]" dimensionUniqueName="[Table1]" displayFolder="" count="0" memberValueDatatype="5" unbalanced="0"/>
    <cacheHierarchy uniqueName="[Table1].[RM]" caption="RM" attribute="1" defaultMemberUniqueName="[Table1].[RM].[All]" allUniqueName="[Table1].[RM].[All]" dimensionUniqueName="[Table1]" displayFolder="" count="0" memberValueDatatype="5" unbalanced="0"/>
    <cacheHierarchy uniqueName="[Table1].[AGE]" caption="AGE" attribute="1" defaultMemberUniqueName="[Table1].[AGE].[All]" allUniqueName="[Table1].[AGE].[All]" dimensionUniqueName="[Table1]" displayFolder="" count="0" memberValueDatatype="5" unbalanced="0"/>
    <cacheHierarchy uniqueName="[Table1].[DIS]" caption="DIS" attribute="1" defaultMemberUniqueName="[Table1].[DIS].[All]" allUniqueName="[Table1].[DIS].[All]" dimensionUniqueName="[Table1]" displayFolder="" count="0" memberValueDatatype="5" unbalanced="0"/>
    <cacheHierarchy uniqueName="[Table1].[RAD]" caption="RAD" attribute="1" defaultMemberUniqueName="[Table1].[RAD].[All]" allUniqueName="[Table1].[RAD].[All]" dimensionUniqueName="[Table1]" displayFolder="" count="0" memberValueDatatype="20" unbalanced="0"/>
    <cacheHierarchy uniqueName="[Table1].[TAX]" caption="TAX" attribute="1" defaultMemberUniqueName="[Table1].[TAX].[All]" allUniqueName="[Table1].[TAX].[All]" dimensionUniqueName="[Table1]" displayFolder="" count="0" memberValueDatatype="20" unbalanced="0"/>
    <cacheHierarchy uniqueName="[Table1].[PTRATIO]" caption="PTRATIO" attribute="1" defaultMemberUniqueName="[Table1].[PTRATIO].[All]" allUniqueName="[Table1].[PTRATIO].[All]" dimensionUniqueName="[Table1]" displayFolder="" count="0" memberValueDatatype="5" unbalanced="0"/>
    <cacheHierarchy uniqueName="[Table1].[B]" caption="B" attribute="1" defaultMemberUniqueName="[Table1].[B].[All]" allUniqueName="[Table1].[B].[All]" dimensionUniqueName="[Table1]" displayFolder="" count="0" memberValueDatatype="5" unbalanced="0"/>
    <cacheHierarchy uniqueName="[Table1].[LSTAT]" caption="LSTAT" attribute="1" defaultMemberUniqueName="[Table1].[LSTAT].[All]" allUniqueName="[Table1].[LSTAT].[All]" dimensionUniqueName="[Table1]" displayFolder="" count="0" memberValueDatatype="5" unbalanced="0"/>
    <cacheHierarchy uniqueName="[Table1].[MEDV]" caption="MEDV" attribute="1" defaultMemberUniqueName="[Table1].[MEDV].[All]" allUniqueName="[Table1].[MEDV].[All]" dimensionUniqueName="[Table1]" displayFolder="" count="0" memberValueDatatype="5" unbalanced="0"/>
    <cacheHierarchy uniqueName="[Table1].[mean value]" caption="mean value" attribute="1" defaultMemberUniqueName="[Table1].[mean value].[All]" allUniqueName="[Table1].[mean value].[All]" dimensionUniqueName="[Table1]" displayFolder="" count="0" memberValueDatatype="5" unbalanced="0"/>
    <cacheHierarchy uniqueName="[Table1].[median]" caption="median" attribute="1" defaultMemberUniqueName="[Table1].[median].[All]" allUniqueName="[Table1].[median].[All]" dimensionUniqueName="[Table1]" displayFolder="" count="0" memberValueDatatype="5" unbalanced="0"/>
    <cacheHierarchy uniqueName="[Table1].[Average value]" caption="Average value" attribute="1" defaultMemberUniqueName="[Table1].[Average value].[All]" allUniqueName="[Table1].[Average value].[All]" dimensionUniqueName="[Table1]" displayFolder="" count="0" memberValueDatatype="5" unbalanced="0"/>
    <cacheHierarchy uniqueName="[Table1].[Age2]" caption="Age2" attribute="1" defaultMemberUniqueName="[Table1].[Age2].[All]" allUniqueName="[Table1].[Age2].[All]" dimensionUniqueName="[Table1]" displayFolder="" count="0" memberValueDatatype="20" unbalanced="0"/>
    <cacheHierarchy uniqueName="[Table1].[Owner_Occupied]" caption="Owner_Occupied" attribute="1" defaultMemberUniqueName="[Table1].[Owner_Occupied].[All]" allUniqueName="[Table1].[Owner_Occupied].[All]" dimensionUniqueName="[Table1]" displayFolder="" count="0" memberValueDatatype="20" unbalanced="0"/>
    <cacheHierarchy uniqueName="[Table1].[Built_Before_1940]" caption="Built_Before_1940" attribute="1" defaultMemberUniqueName="[Table1].[Built_Before_1940].[All]" allUniqueName="[Table1].[Built_Before_1940].[All]" dimensionUniqueName="[Table1]" displayFolder="" count="2" memberValueDatatype="2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wner_Occupied]" caption="Sum of Owner_Occupied" measure="1" displayFolder="" measureGroup="Table1" count="0" hidden="1">
      <extLst>
        <ext xmlns:x15="http://schemas.microsoft.com/office/spreadsheetml/2010/11/main" uri="{B97F6D7D-B522-45F9-BDA1-12C45D357490}">
          <x15:cacheHierarchy aggregatedColumn="18"/>
        </ext>
      </extLst>
    </cacheHierarchy>
    <cacheHierarchy uniqueName="[Measures].[Average of Owner_Occupied]" caption="Average of Owner_Occupied" measure="1" displayFolder="" measureGroup="Table1"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Age2]" caption="Sum of Age2" measure="1" displayFolder="" measureGroup="Table1"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86.842880555552" createdVersion="7" refreshedVersion="7" minRefreshableVersion="3" recordCount="506" xr:uid="{407F180B-9B1F-40FA-95E0-1A2D0BA23C54}">
  <cacheSource type="worksheet">
    <worksheetSource name="Table1"/>
  </cacheSource>
  <cacheFields count="20">
    <cacheField name="CRIM" numFmtId="0">
      <sharedItems containsSemiMixedTypes="0" containsString="0" containsNumber="1" minValue="6.3200000000000001E-3" maxValue="88.976200000000006" count="504">
        <n v="6.3200000000000001E-3"/>
        <n v="2.7310000000000001E-2"/>
        <n v="2.7289999999999998E-2"/>
        <n v="3.2370000000000003E-2"/>
        <n v="6.905E-2"/>
        <n v="2.9850000000000002E-2"/>
        <n v="8.8289999999999993E-2"/>
        <n v="0.14455000000000001"/>
        <n v="0.21124000000000001"/>
        <n v="0.17004"/>
        <n v="0.22489000000000001"/>
        <n v="0.11747"/>
        <n v="9.3780000000000002E-2"/>
        <n v="0.62975999999999999"/>
        <n v="0.63795999999999997"/>
        <n v="0.62739"/>
        <n v="1.05393"/>
        <n v="0.78420000000000001"/>
        <n v="0.80271000000000003"/>
        <n v="0.7258"/>
        <n v="1.25179"/>
        <n v="0.85204000000000002"/>
        <n v="1.23247"/>
        <n v="0.98843000000000003"/>
        <n v="0.75026000000000004"/>
        <n v="0.84053999999999995"/>
        <n v="0.67191000000000001"/>
        <n v="0.95577000000000001"/>
        <n v="0.77298999999999995"/>
        <n v="1.0024500000000001"/>
        <n v="1.1308100000000001"/>
        <n v="1.3547199999999999"/>
        <n v="1.3879900000000001"/>
        <n v="1.1517200000000001"/>
        <n v="1.6128199999999999"/>
        <n v="6.4170000000000005E-2"/>
        <n v="9.7439999999999999E-2"/>
        <n v="8.0140000000000003E-2"/>
        <n v="0.17505000000000001"/>
        <n v="2.7629999999999998E-2"/>
        <n v="3.3590000000000002E-2"/>
        <n v="0.12744"/>
        <n v="0.14149999999999999"/>
        <n v="0.15936"/>
        <n v="0.12268999999999999"/>
        <n v="0.17141999999999999"/>
        <n v="0.18836"/>
        <n v="0.22927"/>
        <n v="0.25386999999999998"/>
        <n v="0.21976999999999999"/>
        <n v="8.8730000000000003E-2"/>
        <n v="4.3369999999999999E-2"/>
        <n v="5.3600000000000002E-2"/>
        <n v="4.981E-2"/>
        <n v="1.3599999999999999E-2"/>
        <n v="1.311E-2"/>
        <n v="2.0549999999999999E-2"/>
        <n v="1.4319999999999999E-2"/>
        <n v="0.15445"/>
        <n v="0.10328"/>
        <n v="0.14932000000000001"/>
        <n v="0.17171"/>
        <n v="0.11027000000000001"/>
        <n v="0.1265"/>
        <n v="1.951E-2"/>
        <n v="3.5839999999999997E-2"/>
        <n v="4.3790000000000003E-2"/>
        <n v="5.7889999999999997E-2"/>
        <n v="0.13553999999999999"/>
        <n v="0.12816"/>
        <n v="8.8260000000000005E-2"/>
        <n v="0.15876000000000001"/>
        <n v="9.1639999999999999E-2"/>
        <n v="0.19539000000000001"/>
        <n v="7.8960000000000002E-2"/>
        <n v="9.5119999999999996E-2"/>
        <n v="0.10153"/>
        <n v="8.7069999999999995E-2"/>
        <n v="5.6460000000000003E-2"/>
        <n v="8.387E-2"/>
        <n v="4.113E-2"/>
        <n v="4.462E-2"/>
        <n v="3.6589999999999998E-2"/>
        <n v="3.551E-2"/>
        <n v="5.0590000000000003E-2"/>
        <n v="5.7349999999999998E-2"/>
        <n v="5.1880000000000003E-2"/>
        <n v="7.1510000000000004E-2"/>
        <n v="5.6599999999999998E-2"/>
        <n v="5.3019999999999998E-2"/>
        <n v="4.684E-2"/>
        <n v="3.9320000000000001E-2"/>
        <n v="4.2029999999999998E-2"/>
        <n v="2.8750000000000001E-2"/>
        <n v="4.2939999999999999E-2"/>
        <n v="0.12204"/>
        <n v="0.11504"/>
        <n v="0.12083000000000001"/>
        <n v="8.1869999999999998E-2"/>
        <n v="6.8599999999999994E-2"/>
        <n v="0.14865999999999999"/>
        <n v="0.11432"/>
        <n v="0.22875999999999999"/>
        <n v="0.21160999999999999"/>
        <n v="0.1396"/>
        <n v="0.13261999999999999"/>
        <n v="0.17119999999999999"/>
        <n v="0.13117000000000001"/>
        <n v="0.12801999999999999"/>
        <n v="0.26362999999999998"/>
        <n v="0.10793"/>
        <n v="0.10084"/>
        <n v="0.12329"/>
        <n v="0.22212000000000001"/>
        <n v="0.14230999999999999"/>
        <n v="0.17133999999999999"/>
        <n v="0.13158"/>
        <n v="0.15098"/>
        <n v="0.13058"/>
        <n v="0.14476"/>
        <n v="6.8989999999999996E-2"/>
        <n v="7.1650000000000005E-2"/>
        <n v="9.2990000000000003E-2"/>
        <n v="0.15038000000000001"/>
        <n v="9.8489999999999994E-2"/>
        <n v="0.16902"/>
        <n v="0.38735000000000003"/>
        <n v="0.25914999999999999"/>
        <n v="0.32543"/>
        <n v="0.88124999999999998"/>
        <n v="0.34005999999999997"/>
        <n v="1.1929399999999999"/>
        <n v="0.59004999999999996"/>
        <n v="0.32982"/>
        <n v="0.97616999999999998"/>
        <n v="0.55778000000000005"/>
        <n v="0.32263999999999998"/>
        <n v="0.35232999999999998"/>
        <n v="0.24979999999999999"/>
        <n v="0.54452"/>
        <n v="0.29089999999999999"/>
        <n v="1.6286400000000001"/>
        <n v="3.3210500000000001"/>
        <n v="4.0974000000000004"/>
        <n v="2.7797399999999999"/>
        <n v="2.37934"/>
        <n v="2.1550500000000001"/>
        <n v="2.3686199999999999"/>
        <n v="2.3309899999999999"/>
        <n v="2.7339699999999998"/>
        <n v="1.6566000000000001"/>
        <n v="1.4963200000000001"/>
        <n v="1.1265799999999999"/>
        <n v="2.1491799999999999"/>
        <n v="1.4138500000000001"/>
        <n v="3.5350100000000002"/>
        <n v="2.4466800000000002"/>
        <n v="1.2235799999999999"/>
        <n v="1.34284"/>
        <n v="1.42502"/>
        <n v="1.27346"/>
        <n v="1.46336"/>
        <n v="1.8337699999999999"/>
        <n v="1.51902"/>
        <n v="2.2423600000000001"/>
        <n v="2.9239999999999999"/>
        <n v="2.0101900000000001"/>
        <n v="1.8002800000000001"/>
        <n v="2.3003999999999998"/>
        <n v="2.4495300000000002"/>
        <n v="1.2074199999999999"/>
        <n v="2.3138999999999998"/>
        <n v="0.13914000000000001"/>
        <n v="9.178E-2"/>
        <n v="8.4470000000000003E-2"/>
        <n v="6.6640000000000005E-2"/>
        <n v="7.0220000000000005E-2"/>
        <n v="5.425E-2"/>
        <n v="6.6420000000000007E-2"/>
        <n v="5.7799999999999997E-2"/>
        <n v="6.5879999999999994E-2"/>
        <n v="6.8879999999999997E-2"/>
        <n v="9.103E-2"/>
        <n v="0.10008"/>
        <n v="8.3080000000000001E-2"/>
        <n v="6.0470000000000003E-2"/>
        <n v="5.602E-2"/>
        <n v="7.8750000000000001E-2"/>
        <n v="0.12579000000000001"/>
        <n v="8.3699999999999997E-2"/>
        <n v="9.0679999999999997E-2"/>
        <n v="6.9110000000000005E-2"/>
        <n v="8.6639999999999995E-2"/>
        <n v="2.1870000000000001E-2"/>
        <n v="1.439E-2"/>
        <n v="1.3809999999999999E-2"/>
        <n v="4.011E-2"/>
        <n v="4.666E-2"/>
        <n v="3.7679999999999998E-2"/>
        <n v="3.15E-2"/>
        <n v="1.7780000000000001E-2"/>
        <n v="3.4450000000000001E-2"/>
        <n v="2.1770000000000001E-2"/>
        <n v="3.5099999999999999E-2"/>
        <n v="2.009E-2"/>
        <n v="0.13642000000000001"/>
        <n v="0.22969000000000001"/>
        <n v="0.25198999999999999"/>
        <n v="0.13586999999999999"/>
        <n v="0.43570999999999999"/>
        <n v="0.17446"/>
        <n v="0.37578"/>
        <n v="0.21718999999999999"/>
        <n v="0.14052000000000001"/>
        <n v="0.28954999999999997"/>
        <n v="0.19802"/>
        <n v="4.5600000000000002E-2"/>
        <n v="7.0129999999999998E-2"/>
        <n v="0.11069"/>
        <n v="0.11425"/>
        <n v="0.35809000000000002"/>
        <n v="0.40771000000000002"/>
        <n v="0.62356"/>
        <n v="0.61470000000000002"/>
        <n v="0.31533"/>
        <n v="0.52693000000000001"/>
        <n v="0.38213999999999998"/>
        <n v="0.41238000000000002"/>
        <n v="0.29819000000000001"/>
        <n v="0.44178000000000001"/>
        <n v="0.53700000000000003"/>
        <n v="0.46295999999999998"/>
        <n v="0.57528999999999997"/>
        <n v="0.33146999999999999"/>
        <n v="0.44790999999999997"/>
        <n v="0.33045000000000002"/>
        <n v="0.52058000000000004"/>
        <n v="0.51183000000000001"/>
        <n v="8.2439999999999999E-2"/>
        <n v="9.2520000000000005E-2"/>
        <n v="0.11329"/>
        <n v="0.10612000000000001"/>
        <n v="0.10290000000000001"/>
        <n v="0.12756999999999999"/>
        <n v="0.20608000000000001"/>
        <n v="0.19133"/>
        <n v="0.33983000000000002"/>
        <n v="0.19656999999999999"/>
        <n v="0.16439000000000001"/>
        <n v="0.19073000000000001"/>
        <n v="0.14030000000000001"/>
        <n v="0.21409"/>
        <n v="8.2210000000000005E-2"/>
        <n v="0.36893999999999999"/>
        <n v="4.8189999999999997E-2"/>
        <n v="3.5479999999999998E-2"/>
        <n v="1.538E-2"/>
        <n v="0.61153999999999997"/>
        <n v="0.66351000000000004"/>
        <n v="0.65664999999999996"/>
        <n v="0.54010999999999998"/>
        <n v="0.53412000000000004"/>
        <n v="0.52014000000000005"/>
        <n v="0.82525999999999999"/>
        <n v="0.55006999999999995"/>
        <n v="0.76161999999999996"/>
        <n v="0.78569999999999995"/>
        <n v="0.57833999999999997"/>
        <n v="0.54049999999999998"/>
        <n v="9.0649999999999994E-2"/>
        <n v="0.29915999999999998"/>
        <n v="0.16211"/>
        <n v="0.11459999999999999"/>
        <n v="0.22187999999999999"/>
        <n v="5.6439999999999997E-2"/>
        <n v="9.604E-2"/>
        <n v="0.10469000000000001"/>
        <n v="6.1269999999999998E-2"/>
        <n v="7.9780000000000004E-2"/>
        <n v="0.21038000000000001"/>
        <n v="3.5779999999999999E-2"/>
        <n v="3.705E-2"/>
        <n v="6.1289999999999997E-2"/>
        <n v="1.5010000000000001E-2"/>
        <n v="9.0600000000000003E-3"/>
        <n v="1.0959999999999999E-2"/>
        <n v="1.9650000000000001E-2"/>
        <n v="3.8710000000000001E-2"/>
        <n v="4.5900000000000003E-2"/>
        <n v="4.2970000000000001E-2"/>
        <n v="3.5020000000000003E-2"/>
        <n v="7.886E-2"/>
        <n v="3.6150000000000002E-2"/>
        <n v="8.2650000000000001E-2"/>
        <n v="8.1989999999999993E-2"/>
        <n v="0.12931999999999999"/>
        <n v="5.3719999999999997E-2"/>
        <n v="0.14102999999999999"/>
        <n v="6.4659999999999995E-2"/>
        <n v="5.561E-2"/>
        <n v="4.4170000000000001E-2"/>
        <n v="3.5369999999999999E-2"/>
        <n v="9.2660000000000006E-2"/>
        <n v="0.1"/>
        <n v="5.5149999999999998E-2"/>
        <n v="5.4789999999999998E-2"/>
        <n v="7.5029999999999999E-2"/>
        <n v="4.9320000000000003E-2"/>
        <n v="0.49297999999999997"/>
        <n v="0.34939999999999999"/>
        <n v="2.6354799999999998"/>
        <n v="0.79040999999999995"/>
        <n v="0.26168999999999998"/>
        <n v="0.26938000000000001"/>
        <n v="0.36919999999999997"/>
        <n v="0.25356000000000001"/>
        <n v="0.31827"/>
        <n v="0.24521999999999999"/>
        <n v="0.40201999999999999"/>
        <n v="0.47547"/>
        <n v="0.1676"/>
        <n v="0.18159"/>
        <n v="0.35114000000000001"/>
        <n v="0.28392000000000001"/>
        <n v="0.34109"/>
        <n v="0.19186"/>
        <n v="0.30347000000000002"/>
        <n v="0.24102999999999999"/>
        <n v="6.6170000000000007E-2"/>
        <n v="6.7239999999999994E-2"/>
        <n v="4.5440000000000001E-2"/>
        <n v="5.0229999999999997E-2"/>
        <n v="3.4660000000000003E-2"/>
        <n v="5.083E-2"/>
        <n v="3.7379999999999997E-2"/>
        <n v="3.9609999999999999E-2"/>
        <n v="3.4270000000000002E-2"/>
        <n v="3.041E-2"/>
        <n v="3.3059999999999999E-2"/>
        <n v="5.4969999999999998E-2"/>
        <n v="6.1510000000000002E-2"/>
        <n v="1.3010000000000001E-2"/>
        <n v="2.4979999999999999E-2"/>
        <n v="2.5430000000000001E-2"/>
        <n v="3.049E-2"/>
        <n v="3.1130000000000001E-2"/>
        <n v="6.1620000000000001E-2"/>
        <n v="1.8700000000000001E-2"/>
        <n v="2.8989999999999998E-2"/>
        <n v="6.2109999999999999E-2"/>
        <n v="7.9500000000000001E-2"/>
        <n v="7.2440000000000004E-2"/>
        <n v="1.7090000000000001E-2"/>
        <n v="4.301E-2"/>
        <n v="0.10659"/>
        <n v="8.9829600000000003"/>
        <n v="3.8496999999999999"/>
        <n v="5.2017699999999998"/>
        <n v="4.2613099999999999"/>
        <n v="4.5419200000000002"/>
        <n v="3.83684"/>
        <n v="3.67822"/>
        <n v="4.2223899999999999"/>
        <n v="3.4742799999999998"/>
        <n v="4.5558699999999996"/>
        <n v="3.6969500000000002"/>
        <n v="13.5222"/>
        <n v="4.8982200000000002"/>
        <n v="5.6699799999999998"/>
        <n v="6.5387599999999999"/>
        <n v="9.2323000000000004"/>
        <n v="8.2672500000000007"/>
        <n v="11.1081"/>
        <n v="18.498200000000001"/>
        <n v="19.609100000000002"/>
        <n v="15.288"/>
        <n v="9.8234899999999996"/>
        <n v="23.648199999999999"/>
        <n v="17.866700000000002"/>
        <n v="88.976200000000006"/>
        <n v="15.8744"/>
        <n v="9.1870200000000004"/>
        <n v="7.9924799999999996"/>
        <n v="20.084900000000001"/>
        <n v="16.811800000000002"/>
        <n v="24.393799999999999"/>
        <n v="22.597100000000001"/>
        <n v="14.3337"/>
        <n v="8.1517400000000002"/>
        <n v="6.9621500000000003"/>
        <n v="5.29305"/>
        <n v="11.5779"/>
        <n v="8.6447599999999998"/>
        <n v="13.3598"/>
        <n v="8.7167499999999993"/>
        <n v="5.8720499999999998"/>
        <n v="7.6720199999999998"/>
        <n v="38.351799999999997"/>
        <n v="9.9165500000000009"/>
        <n v="25.046099999999999"/>
        <n v="14.2362"/>
        <n v="9.5957100000000004"/>
        <n v="24.8017"/>
        <n v="41.529200000000003"/>
        <n v="67.9208"/>
        <n v="20.716200000000001"/>
        <n v="11.9511"/>
        <n v="7.4038899999999996"/>
        <n v="14.4383"/>
        <n v="51.135800000000003"/>
        <n v="14.050700000000001"/>
        <n v="18.811"/>
        <n v="28.655799999999999"/>
        <n v="45.746099999999998"/>
        <n v="18.084599999999998"/>
        <n v="10.834199999999999"/>
        <n v="25.9406"/>
        <n v="73.534099999999995"/>
        <n v="11.8123"/>
        <n v="11.087400000000001"/>
        <n v="7.0225900000000001"/>
        <n v="12.0482"/>
        <n v="7.0504199999999999"/>
        <n v="8.7921200000000006"/>
        <n v="15.860300000000001"/>
        <n v="12.247199999999999"/>
        <n v="37.661900000000003"/>
        <n v="7.3671100000000003"/>
        <n v="9.3388899999999992"/>
        <n v="8.4921299999999995"/>
        <n v="10.0623"/>
        <n v="6.4440499999999998"/>
        <n v="5.5810700000000004"/>
        <n v="13.913399999999999"/>
        <n v="11.160399999999999"/>
        <n v="14.4208"/>
        <n v="15.177199999999999"/>
        <n v="13.678100000000001"/>
        <n v="9.3906299999999998"/>
        <n v="22.051100000000002"/>
        <n v="9.7241800000000005"/>
        <n v="5.6663699999999997"/>
        <n v="9.9665400000000002"/>
        <n v="12.802300000000001"/>
        <n v="10.671799999999999"/>
        <n v="6.2880700000000003"/>
        <n v="9.9248499999999993"/>
        <n v="9.3290900000000008"/>
        <n v="7.5260100000000003"/>
        <n v="6.7177199999999999"/>
        <n v="5.4411399999999999"/>
        <n v="5.0901699999999996"/>
        <n v="8.2480899999999995"/>
        <n v="9.5136299999999991"/>
        <n v="4.75237"/>
        <n v="4.6688299999999998"/>
        <n v="8.2005800000000004"/>
        <n v="7.75223"/>
        <n v="6.8011699999999999"/>
        <n v="4.8121299999999998"/>
        <n v="3.6931099999999999"/>
        <n v="6.6549199999999997"/>
        <n v="5.8211500000000003"/>
        <n v="7.8393199999999998"/>
        <n v="3.1636000000000002"/>
        <n v="3.7749799999999998"/>
        <n v="4.4222799999999998"/>
        <n v="15.575699999999999"/>
        <n v="13.075100000000001"/>
        <n v="4.3487900000000002"/>
        <n v="4.0384099999999998"/>
        <n v="3.5686800000000001"/>
        <n v="4.64689"/>
        <n v="8.05579"/>
        <n v="6.3931199999999997"/>
        <n v="4.87141"/>
        <n v="15.023400000000001"/>
        <n v="10.233000000000001"/>
        <n v="5.8240100000000004"/>
        <n v="5.7081799999999996"/>
        <n v="5.73116"/>
        <n v="2.8183799999999999"/>
        <n v="2.3785699999999999"/>
        <n v="3.67367"/>
        <n v="5.6917499999999999"/>
        <n v="4.8356700000000004"/>
        <n v="0.15085999999999999"/>
        <n v="0.18337000000000001"/>
        <n v="0.20746000000000001"/>
        <n v="0.10574"/>
        <n v="0.11132"/>
        <n v="0.17330999999999999"/>
        <n v="0.27956999999999999"/>
        <n v="0.17899000000000001"/>
        <n v="0.28960000000000002"/>
        <n v="0.26838000000000001"/>
        <n v="0.23912"/>
        <n v="0.17782999999999999"/>
        <n v="0.22438"/>
        <n v="6.2630000000000005E-2"/>
        <n v="4.5269999999999998E-2"/>
        <n v="6.0760000000000002E-2"/>
        <n v="0.10959000000000001"/>
        <n v="4.7410000000000001E-2"/>
      </sharedItems>
    </cacheField>
    <cacheField name="ZN" numFmtId="0">
      <sharedItems containsSemiMixedTypes="0" containsString="0" containsNumber="1" minValue="0" maxValue="100"/>
    </cacheField>
    <cacheField name="INDUS" numFmtId="0">
      <sharedItems containsSemiMixedTypes="0" containsString="0" containsNumber="1" minValue="0.46" maxValue="27.74" count="76">
        <n v="2.31"/>
        <n v="7.07"/>
        <n v="2.1800000000000002"/>
        <n v="7.87"/>
        <n v="8.14"/>
        <n v="5.96"/>
        <n v="2.95"/>
        <n v="6.91"/>
        <n v="5.64"/>
        <n v="4"/>
        <n v="1.22"/>
        <n v="0.74"/>
        <n v="1.32"/>
        <n v="5.13"/>
        <n v="1.38"/>
        <n v="3.37"/>
        <n v="6.07"/>
        <n v="10.81"/>
        <n v="12.83"/>
        <n v="4.8600000000000003"/>
        <n v="4.49"/>
        <n v="3.41"/>
        <n v="15.04"/>
        <n v="2.89"/>
        <n v="8.56"/>
        <n v="10.01"/>
        <n v="25.65"/>
        <n v="21.89"/>
        <n v="19.579999999999998"/>
        <n v="4.05"/>
        <n v="2.46"/>
        <n v="3.44"/>
        <n v="2.93"/>
        <n v="0.46"/>
        <n v="1.52"/>
        <n v="1.47"/>
        <n v="2.0299999999999998"/>
        <n v="2.68"/>
        <n v="10.59"/>
        <n v="13.89"/>
        <n v="6.2"/>
        <n v="4.93"/>
        <n v="5.86"/>
        <n v="3.64"/>
        <n v="3.75"/>
        <n v="3.97"/>
        <n v="6.96"/>
        <n v="6.41"/>
        <n v="3.33"/>
        <n v="1.21"/>
        <n v="2.97"/>
        <n v="2.25"/>
        <n v="1.76"/>
        <n v="5.32"/>
        <n v="4.95"/>
        <n v="13.92"/>
        <n v="2.2400000000000002"/>
        <n v="6.09"/>
        <n v="9.9"/>
        <n v="7.38"/>
        <n v="3.24"/>
        <n v="6.06"/>
        <n v="5.19"/>
        <n v="1.89"/>
        <n v="3.78"/>
        <n v="4.3899999999999997"/>
        <n v="4.1500000000000004"/>
        <n v="2.0099999999999998"/>
        <n v="1.25"/>
        <n v="1.69"/>
        <n v="2.02"/>
        <n v="1.91"/>
        <n v="18.100000000000001"/>
        <n v="27.74"/>
        <n v="9.69"/>
        <n v="11.93"/>
      </sharedItems>
    </cacheField>
    <cacheField name="CHAS" numFmtId="0">
      <sharedItems containsSemiMixedTypes="0" containsString="0" containsNumber="1" containsInteger="1" minValue="0" maxValue="1" count="2">
        <n v="0"/>
        <n v="1"/>
      </sharedItems>
    </cacheField>
    <cacheField name="NOX" numFmtId="0">
      <sharedItems containsSemiMixedTypes="0" containsString="0" containsNumber="1" minValue="0.38500000000000001" maxValue="0.871"/>
    </cacheField>
    <cacheField name="RM" numFmtId="0">
      <sharedItems containsSemiMixedTypes="0" containsString="0" containsNumber="1" minValue="3.5609999999999999" maxValue="8.7799999999999994"/>
    </cacheField>
    <cacheField name="AGE" numFmtId="0">
      <sharedItems containsSemiMixedTypes="0" containsString="0" containsNumber="1" minValue="2.9" maxValue="100" count="356">
        <n v="65.2"/>
        <n v="78.900000000000006"/>
        <n v="61.1"/>
        <n v="45.8"/>
        <n v="54.2"/>
        <n v="58.7"/>
        <n v="66.599999999999994"/>
        <n v="96.1"/>
        <n v="100"/>
        <n v="85.9"/>
        <n v="94.3"/>
        <n v="82.9"/>
        <n v="39"/>
        <n v="61.8"/>
        <n v="84.5"/>
        <n v="56.5"/>
        <n v="29.3"/>
        <n v="81.7"/>
        <n v="36.6"/>
        <n v="69.5"/>
        <n v="98.1"/>
        <n v="89.2"/>
        <n v="91.7"/>
        <n v="94.1"/>
        <n v="85.7"/>
        <n v="90.3"/>
        <n v="88.8"/>
        <n v="94.4"/>
        <n v="87.3"/>
        <n v="82"/>
        <n v="95"/>
        <n v="96.9"/>
        <n v="68.2"/>
        <n v="61.4"/>
        <n v="41.5"/>
        <n v="30.2"/>
        <n v="21.8"/>
        <n v="15.8"/>
        <n v="2.9"/>
        <n v="6.6"/>
        <n v="6.5"/>
        <n v="40"/>
        <n v="33.799999999999997"/>
        <n v="33.299999999999997"/>
        <n v="85.5"/>
        <n v="95.3"/>
        <n v="62"/>
        <n v="45.7"/>
        <n v="63"/>
        <n v="21.1"/>
        <n v="21.4"/>
        <n v="47.6"/>
        <n v="21.9"/>
        <n v="35.700000000000003"/>
        <n v="40.5"/>
        <n v="29.2"/>
        <n v="47.2"/>
        <n v="66.2"/>
        <n v="93.4"/>
        <n v="67.8"/>
        <n v="43.4"/>
        <n v="59.5"/>
        <n v="17.8"/>
        <n v="31.1"/>
        <n v="36.799999999999997"/>
        <n v="33"/>
        <n v="17.5"/>
        <n v="7.8"/>
        <n v="6.2"/>
        <n v="6"/>
        <n v="45"/>
        <n v="74.5"/>
        <n v="53.7"/>
        <n v="33.5"/>
        <n v="70.400000000000006"/>
        <n v="32.200000000000003"/>
        <n v="46.7"/>
        <n v="48"/>
        <n v="56.1"/>
        <n v="45.1"/>
        <n v="56.8"/>
        <n v="86.3"/>
        <n v="63.1"/>
        <n v="66.099999999999994"/>
        <n v="73.900000000000006"/>
        <n v="53.6"/>
        <n v="28.9"/>
        <n v="77.3"/>
        <n v="57.8"/>
        <n v="69.599999999999994"/>
        <n v="76"/>
        <n v="36.9"/>
        <n v="62.5"/>
        <n v="79.900000000000006"/>
        <n v="71.3"/>
        <n v="85.4"/>
        <n v="87.4"/>
        <n v="90"/>
        <n v="96.7"/>
        <n v="91.9"/>
        <n v="85.2"/>
        <n v="97.1"/>
        <n v="91.2"/>
        <n v="54.4"/>
        <n v="81.599999999999994"/>
        <n v="92.9"/>
        <n v="95.4"/>
        <n v="84.2"/>
        <n v="88.2"/>
        <n v="72.5"/>
        <n v="82.6"/>
        <n v="73.099999999999994"/>
        <n v="69.7"/>
        <n v="84.1"/>
        <n v="97"/>
        <n v="95.8"/>
        <n v="88.4"/>
        <n v="95.6"/>
        <n v="96"/>
        <n v="98.8"/>
        <n v="94.7"/>
        <n v="98.9"/>
        <n v="97.7"/>
        <n v="97.9"/>
        <n v="98.4"/>
        <n v="98.2"/>
        <n v="93.5"/>
        <n v="93.6"/>
        <n v="97.8"/>
        <n v="95.7"/>
        <n v="93.8"/>
        <n v="94.9"/>
        <n v="97.3"/>
        <n v="88"/>
        <n v="98.5"/>
        <n v="94"/>
        <n v="97.4"/>
        <n v="92.6"/>
        <n v="90.8"/>
        <n v="93.9"/>
        <n v="91.8"/>
        <n v="93"/>
        <n v="96.2"/>
        <n v="79.2"/>
        <n v="95.2"/>
        <n v="94.6"/>
        <n v="88.5"/>
        <n v="68.7"/>
        <n v="33.1"/>
        <n v="73.400000000000006"/>
        <n v="74.400000000000006"/>
        <n v="58.4"/>
        <n v="83.3"/>
        <n v="62.2"/>
        <n v="92.2"/>
        <n v="89.8"/>
        <n v="68.8"/>
        <n v="41.1"/>
        <n v="29.1"/>
        <n v="38.9"/>
        <n v="21.5"/>
        <n v="30.8"/>
        <n v="26.3"/>
        <n v="9.9"/>
        <n v="18.8"/>
        <n v="32"/>
        <n v="34.1"/>
        <n v="38.299999999999997"/>
        <n v="15.3"/>
        <n v="13.9"/>
        <n v="38.4"/>
        <n v="15.7"/>
        <n v="33.200000000000003"/>
        <n v="31.9"/>
        <n v="22.3"/>
        <n v="52.5"/>
        <n v="72.7"/>
        <n v="59.1"/>
        <n v="92.1"/>
        <n v="88.6"/>
        <n v="53.8"/>
        <n v="32.299999999999997"/>
        <n v="9.8000000000000007"/>
        <n v="42.4"/>
        <n v="56"/>
        <n v="85.1"/>
        <n v="92.4"/>
        <n v="91.3"/>
        <n v="77.7"/>
        <n v="80.8"/>
        <n v="78.3"/>
        <n v="83"/>
        <n v="86.5"/>
        <n v="17"/>
        <n v="68.099999999999994"/>
        <n v="76.900000000000006"/>
        <n v="73.3"/>
        <n v="66.5"/>
        <n v="61.5"/>
        <n v="76.5"/>
        <n v="71.599999999999994"/>
        <n v="18.5"/>
        <n v="42.2"/>
        <n v="54.3"/>
        <n v="65.099999999999994"/>
        <n v="52.9"/>
        <n v="70.2"/>
        <n v="34.9"/>
        <n v="49.1"/>
        <n v="13"/>
        <n v="8.9"/>
        <n v="6.8"/>
        <n v="8.4"/>
        <n v="19.100000000000001"/>
        <n v="34.200000000000003"/>
        <n v="86.9"/>
        <n v="81.8"/>
        <n v="89.4"/>
        <n v="91.5"/>
        <n v="94.5"/>
        <n v="91.6"/>
        <n v="62.8"/>
        <n v="84.6"/>
        <n v="67"/>
        <n v="52.6"/>
        <n v="42.1"/>
        <n v="16.3"/>
        <n v="51.8"/>
        <n v="32.9"/>
        <n v="42.8"/>
        <n v="49"/>
        <n v="27.6"/>
        <n v="32.1"/>
        <n v="64.5"/>
        <n v="37.200000000000003"/>
        <n v="49.7"/>
        <n v="24.8"/>
        <n v="20.8"/>
        <n v="31.5"/>
        <n v="31.3"/>
        <n v="45.6"/>
        <n v="22.9"/>
        <n v="27.9"/>
        <n v="27.7"/>
        <n v="23.4"/>
        <n v="18.399999999999999"/>
        <n v="42.3"/>
        <n v="51"/>
        <n v="58"/>
        <n v="20.100000000000001"/>
        <n v="10"/>
        <n v="47.4"/>
        <n v="40.4"/>
        <n v="17.7"/>
        <n v="58.1"/>
        <n v="71.900000000000006"/>
        <n v="70.3"/>
        <n v="82.5"/>
        <n v="76.7"/>
        <n v="37.799999999999997"/>
        <n v="52.8"/>
        <n v="90.4"/>
        <n v="82.8"/>
        <n v="83.2"/>
        <n v="71.7"/>
        <n v="67.2"/>
        <n v="58.8"/>
        <n v="52.3"/>
        <n v="49.9"/>
        <n v="74.3"/>
        <n v="40.1"/>
        <n v="14.7"/>
        <n v="43.7"/>
        <n v="25.8"/>
        <n v="17.2"/>
        <n v="28.4"/>
        <n v="23.3"/>
        <n v="38.1"/>
        <n v="38.5"/>
        <n v="34.5"/>
        <n v="46.3"/>
        <n v="59.6"/>
        <n v="37.299999999999997"/>
        <n v="45.4"/>
        <n v="58.5"/>
        <n v="49.3"/>
        <n v="59.7"/>
        <n v="56.4"/>
        <n v="28.1"/>
        <n v="48.5"/>
        <n v="29.7"/>
        <n v="44.4"/>
        <n v="35.9"/>
        <n v="36.1"/>
        <n v="19.5"/>
        <n v="91"/>
        <n v="83.4"/>
        <n v="81.3"/>
        <n v="91.1"/>
        <n v="89"/>
        <n v="87.9"/>
        <n v="91.4"/>
        <n v="96.8"/>
        <n v="97.5"/>
        <n v="89.6"/>
        <n v="93.3"/>
        <n v="99.1"/>
        <n v="89.5"/>
        <n v="77.8"/>
        <n v="89.1"/>
        <n v="87.6"/>
        <n v="70.599999999999994"/>
        <n v="78.7"/>
        <n v="78.099999999999994"/>
        <n v="86.1"/>
        <n v="74.8"/>
        <n v="97.2"/>
        <n v="96.6"/>
        <n v="94.8"/>
        <n v="96.4"/>
        <n v="98.7"/>
        <n v="98.3"/>
        <n v="99.3"/>
        <n v="80.3"/>
        <n v="83.7"/>
        <n v="84.4"/>
        <n v="89.9"/>
        <n v="65.400000000000006"/>
        <n v="48.2"/>
        <n v="84.7"/>
        <n v="71"/>
        <n v="56.7"/>
        <n v="84"/>
        <n v="90.7"/>
        <n v="75"/>
        <n v="67.599999999999994"/>
        <n v="64.7"/>
        <n v="74.900000000000006"/>
        <n v="77"/>
        <n v="40.299999999999997"/>
        <n v="41.9"/>
        <n v="51.9"/>
        <n v="79.8"/>
        <n v="53.2"/>
        <n v="92.7"/>
        <n v="98"/>
        <n v="83.5"/>
        <n v="54"/>
        <n v="42.6"/>
        <n v="28.8"/>
        <n v="72.900000000000006"/>
        <n v="65.3"/>
        <n v="73.5"/>
        <n v="79.7"/>
        <n v="69.099999999999994"/>
        <n v="89.3"/>
      </sharedItems>
    </cacheField>
    <cacheField name="DIS" numFmtId="0">
      <sharedItems containsSemiMixedTypes="0" containsString="0" containsNumber="1" minValue="1.1295999999999999" maxValue="12.1265"/>
    </cacheField>
    <cacheField name="RAD" numFmtId="0">
      <sharedItems containsSemiMixedTypes="0" containsString="0" containsNumber="1" containsInteger="1" minValue="1" maxValue="24" count="9">
        <n v="1"/>
        <n v="2"/>
        <n v="3"/>
        <n v="5"/>
        <n v="4"/>
        <n v="8"/>
        <n v="6"/>
        <n v="7"/>
        <n v="24"/>
      </sharedItems>
    </cacheField>
    <cacheField name="TAX" numFmtId="0">
      <sharedItems containsSemiMixedTypes="0" containsString="0" containsNumber="1" containsInteger="1" minValue="187" maxValue="711"/>
    </cacheField>
    <cacheField name="PTRATIO" numFmtId="0">
      <sharedItems containsSemiMixedTypes="0" containsString="0" containsNumber="1" minValue="12.6" maxValue="22" count="46">
        <n v="15.3"/>
        <n v="17.8"/>
        <n v="18.7"/>
        <n v="15.2"/>
        <n v="21"/>
        <n v="19.2"/>
        <n v="18.3"/>
        <n v="17.899999999999999"/>
        <n v="16.8"/>
        <n v="21.1"/>
        <n v="17.3"/>
        <n v="15.1"/>
        <n v="19.7"/>
        <n v="18.600000000000001"/>
        <n v="16.100000000000001"/>
        <n v="18.899999999999999"/>
        <n v="19"/>
        <n v="18.5"/>
        <n v="18.2"/>
        <n v="18"/>
        <n v="20.9"/>
        <n v="19.100000000000001"/>
        <n v="21.2"/>
        <n v="14.7"/>
        <n v="16.600000000000001"/>
        <n v="15.6"/>
        <n v="14.4"/>
        <n v="12.6"/>
        <n v="17"/>
        <n v="16.399999999999999"/>
        <n v="17.399999999999999"/>
        <n v="15.9"/>
        <n v="13"/>
        <n v="17.600000000000001"/>
        <n v="14.9"/>
        <n v="13.6"/>
        <n v="16"/>
        <n v="14.8"/>
        <n v="18.399999999999999"/>
        <n v="19.600000000000001"/>
        <n v="16.899999999999999"/>
        <n v="20.2"/>
        <n v="15.5"/>
        <n v="18.8"/>
        <n v="22"/>
        <n v="20.100000000000001"/>
      </sharedItems>
    </cacheField>
    <cacheField name="B" numFmtId="0">
      <sharedItems containsSemiMixedTypes="0" containsString="0" containsNumber="1" minValue="0.32" maxValue="396.9"/>
    </cacheField>
    <cacheField name="LSTAT" numFmtId="0">
      <sharedItems containsSemiMixedTypes="0" containsString="0" containsNumber="1" minValue="1.73" maxValue="37.97" count="455">
        <n v="4.9800000000000004"/>
        <n v="9.14"/>
        <n v="4.03"/>
        <n v="2.94"/>
        <n v="5.33"/>
        <n v="5.21"/>
        <n v="12.43"/>
        <n v="19.149999999999999"/>
        <n v="29.93"/>
        <n v="17.100000000000001"/>
        <n v="20.45"/>
        <n v="13.27"/>
        <n v="15.71"/>
        <n v="8.26"/>
        <n v="10.26"/>
        <n v="8.4700000000000006"/>
        <n v="6.58"/>
        <n v="14.67"/>
        <n v="11.69"/>
        <n v="11.28"/>
        <n v="21.02"/>
        <n v="13.83"/>
        <n v="18.72"/>
        <n v="19.88"/>
        <n v="16.3"/>
        <n v="16.510000000000002"/>
        <n v="14.81"/>
        <n v="17.28"/>
        <n v="12.8"/>
        <n v="11.98"/>
        <n v="22.6"/>
        <n v="13.04"/>
        <n v="27.71"/>
        <n v="18.350000000000001"/>
        <n v="20.34"/>
        <n v="9.68"/>
        <n v="11.41"/>
        <n v="8.77"/>
        <n v="10.130000000000001"/>
        <n v="4.32"/>
        <n v="1.98"/>
        <n v="4.84"/>
        <n v="5.81"/>
        <n v="7.44"/>
        <n v="9.5500000000000007"/>
        <n v="10.210000000000001"/>
        <n v="14.15"/>
        <n v="18.8"/>
        <n v="30.81"/>
        <n v="16.2"/>
        <n v="13.45"/>
        <n v="9.43"/>
        <n v="5.28"/>
        <n v="8.43"/>
        <n v="14.8"/>
        <n v="4.8099999999999996"/>
        <n v="5.77"/>
        <n v="3.95"/>
        <n v="6.86"/>
        <n v="9.2200000000000006"/>
        <n v="13.15"/>
        <n v="14.44"/>
        <n v="6.73"/>
        <n v="9.5"/>
        <n v="8.0500000000000007"/>
        <n v="4.67"/>
        <n v="10.24"/>
        <n v="8.1"/>
        <n v="13.09"/>
        <n v="8.7899999999999991"/>
        <n v="6.72"/>
        <n v="9.8800000000000008"/>
        <n v="5.52"/>
        <n v="7.54"/>
        <n v="6.78"/>
        <n v="8.94"/>
        <n v="11.97"/>
        <n v="10.27"/>
        <n v="12.34"/>
        <n v="9.1"/>
        <n v="5.29"/>
        <n v="7.22"/>
        <n v="7.51"/>
        <n v="9.6199999999999992"/>
        <n v="6.53"/>
        <n v="12.86"/>
        <n v="8.44"/>
        <n v="5.5"/>
        <n v="5.7"/>
        <n v="8.81"/>
        <n v="8.1999999999999993"/>
        <n v="8.16"/>
        <n v="6.21"/>
        <n v="10.59"/>
        <n v="6.65"/>
        <n v="11.34"/>
        <n v="4.21"/>
        <n v="3.57"/>
        <n v="6.19"/>
        <n v="9.42"/>
        <n v="7.67"/>
        <n v="10.63"/>
        <n v="13.44"/>
        <n v="12.33"/>
        <n v="16.47"/>
        <n v="18.66"/>
        <n v="14.09"/>
        <n v="12.27"/>
        <n v="15.55"/>
        <n v="13"/>
        <n v="10.16"/>
        <n v="16.21"/>
        <n v="17.09"/>
        <n v="10.45"/>
        <n v="15.76"/>
        <n v="12.04"/>
        <n v="10.3"/>
        <n v="15.37"/>
        <n v="13.61"/>
        <n v="14.37"/>
        <n v="14.27"/>
        <n v="17.93"/>
        <n v="25.41"/>
        <n v="17.579999999999998"/>
        <n v="27.26"/>
        <n v="17.190000000000001"/>
        <n v="15.39"/>
        <n v="18.34"/>
        <n v="12.6"/>
        <n v="12.26"/>
        <n v="11.12"/>
        <n v="15.03"/>
        <n v="17.309999999999999"/>
        <n v="16.96"/>
        <n v="16.899999999999999"/>
        <n v="14.59"/>
        <n v="21.32"/>
        <n v="18.46"/>
        <n v="24.16"/>
        <n v="34.409999999999997"/>
        <n v="26.82"/>
        <n v="26.42"/>
        <n v="29.29"/>
        <n v="27.8"/>
        <n v="16.649999999999999"/>
        <n v="29.53"/>
        <n v="28.32"/>
        <n v="21.45"/>
        <n v="14.1"/>
        <n v="13.28"/>
        <n v="12.12"/>
        <n v="15.79"/>
        <n v="15.12"/>
        <n v="15.02"/>
        <n v="16.14"/>
        <n v="4.59"/>
        <n v="6.43"/>
        <n v="7.39"/>
        <n v="1.73"/>
        <n v="1.92"/>
        <n v="3.32"/>
        <n v="11.64"/>
        <n v="9.81"/>
        <n v="3.7"/>
        <n v="12.14"/>
        <n v="11.1"/>
        <n v="11.32"/>
        <n v="14.43"/>
        <n v="12.03"/>
        <n v="14.69"/>
        <n v="9.0399999999999991"/>
        <n v="9.64"/>
        <n v="10.11"/>
        <n v="6.29"/>
        <n v="6.92"/>
        <n v="5.04"/>
        <n v="7.56"/>
        <n v="9.4499999999999993"/>
        <n v="4.82"/>
        <n v="5.68"/>
        <n v="13.98"/>
        <n v="4.45"/>
        <n v="6.68"/>
        <n v="4.5599999999999996"/>
        <n v="5.39"/>
        <n v="5.0999999999999996"/>
        <n v="4.6900000000000004"/>
        <n v="2.87"/>
        <n v="5.03"/>
        <n v="4.38"/>
        <n v="2.97"/>
        <n v="4.08"/>
        <n v="8.61"/>
        <n v="6.62"/>
        <n v="7.43"/>
        <n v="3.11"/>
        <n v="3.81"/>
        <n v="2.88"/>
        <n v="10.87"/>
        <n v="10.97"/>
        <n v="18.059999999999999"/>
        <n v="14.66"/>
        <n v="23.09"/>
        <n v="17.27"/>
        <n v="23.98"/>
        <n v="16.03"/>
        <n v="9.3800000000000008"/>
        <n v="29.55"/>
        <n v="9.4700000000000006"/>
        <n v="13.51"/>
        <n v="9.69"/>
        <n v="17.920000000000002"/>
        <n v="10.5"/>
        <n v="9.7100000000000009"/>
        <n v="21.46"/>
        <n v="9.93"/>
        <n v="7.6"/>
        <n v="4.1399999999999997"/>
        <n v="4.63"/>
        <n v="3.13"/>
        <n v="6.36"/>
        <n v="3.92"/>
        <n v="3.76"/>
        <n v="11.65"/>
        <n v="5.25"/>
        <n v="2.4700000000000002"/>
        <n v="10.88"/>
        <n v="9.5399999999999991"/>
        <n v="4.7300000000000004"/>
        <n v="7.37"/>
        <n v="11.38"/>
        <n v="12.4"/>
        <n v="11.22"/>
        <n v="5.19"/>
        <n v="12.5"/>
        <n v="9.16"/>
        <n v="10.15"/>
        <n v="9.52"/>
        <n v="6.56"/>
        <n v="5.9"/>
        <n v="3.59"/>
        <n v="3.53"/>
        <n v="3.54"/>
        <n v="6.57"/>
        <n v="9.25"/>
        <n v="5.12"/>
        <n v="7.79"/>
        <n v="6.9"/>
        <n v="9.59"/>
        <n v="7.26"/>
        <n v="5.91"/>
        <n v="11.25"/>
        <n v="14.79"/>
        <n v="3.16"/>
        <n v="13.65"/>
        <n v="6.59"/>
        <n v="7.73"/>
        <n v="2.98"/>
        <n v="6.05"/>
        <n v="4.16"/>
        <n v="7.19"/>
        <n v="4.8499999999999996"/>
        <n v="3.01"/>
        <n v="7.85"/>
        <n v="8.23"/>
        <n v="12.93"/>
        <n v="7.14"/>
        <n v="9.51"/>
        <n v="3.33"/>
        <n v="3.56"/>
        <n v="4.7"/>
        <n v="8.58"/>
        <n v="10.4"/>
        <n v="6.27"/>
        <n v="15.84"/>
        <n v="4.97"/>
        <n v="4.74"/>
        <n v="6.07"/>
        <n v="8.67"/>
        <n v="4.8600000000000003"/>
        <n v="6.93"/>
        <n v="8.93"/>
        <n v="6.47"/>
        <n v="7.53"/>
        <n v="4.54"/>
        <n v="9.9700000000000006"/>
        <n v="12.64"/>
        <n v="5.98"/>
        <n v="11.72"/>
        <n v="7.9"/>
        <n v="9.2799999999999994"/>
        <n v="11.5"/>
        <n v="18.329999999999998"/>
        <n v="15.94"/>
        <n v="10.36"/>
        <n v="12.73"/>
        <n v="7.2"/>
        <n v="6.87"/>
        <n v="7.7"/>
        <n v="11.74"/>
        <n v="6.12"/>
        <n v="5.08"/>
        <n v="6.15"/>
        <n v="12.79"/>
        <n v="7.34"/>
        <n v="9.09"/>
        <n v="7.83"/>
        <n v="6.75"/>
        <n v="8.01"/>
        <n v="9.8000000000000007"/>
        <n v="10.56"/>
        <n v="8.51"/>
        <n v="9.74"/>
        <n v="9.2899999999999991"/>
        <n v="5.49"/>
        <n v="8.65"/>
        <n v="7.18"/>
        <n v="4.6100000000000003"/>
        <n v="10.53"/>
        <n v="12.67"/>
        <n v="5.99"/>
        <n v="5.89"/>
        <n v="4.5"/>
        <n v="5.57"/>
        <n v="17.600000000000001"/>
        <n v="11.48"/>
        <n v="14.19"/>
        <n v="10.19"/>
        <n v="14.64"/>
        <n v="7.12"/>
        <n v="14"/>
        <n v="13.33"/>
        <n v="3.26"/>
        <n v="3.73"/>
        <n v="2.96"/>
        <n v="9.5299999999999994"/>
        <n v="8.8800000000000008"/>
        <n v="34.770000000000003"/>
        <n v="37.97"/>
        <n v="23.24"/>
        <n v="21.24"/>
        <n v="23.69"/>
        <n v="21.78"/>
        <n v="17.21"/>
        <n v="21.08"/>
        <n v="23.6"/>
        <n v="24.56"/>
        <n v="30.63"/>
        <n v="28.28"/>
        <n v="31.99"/>
        <n v="30.62"/>
        <n v="20.85"/>
        <n v="17.11"/>
        <n v="18.760000000000002"/>
        <n v="25.68"/>
        <n v="15.17"/>
        <n v="16.350000000000001"/>
        <n v="17.12"/>
        <n v="19.37"/>
        <n v="19.920000000000002"/>
        <n v="30.59"/>
        <n v="29.97"/>
        <n v="26.77"/>
        <n v="20.32"/>
        <n v="20.309999999999999"/>
        <n v="19.77"/>
        <n v="27.38"/>
        <n v="22.98"/>
        <n v="23.34"/>
        <n v="12.13"/>
        <n v="26.4"/>
        <n v="19.78"/>
        <n v="21.22"/>
        <n v="34.369999999999997"/>
        <n v="20.079999999999998"/>
        <n v="36.979999999999997"/>
        <n v="29.05"/>
        <n v="25.79"/>
        <n v="26.64"/>
        <n v="20.62"/>
        <n v="22.74"/>
        <n v="15.7"/>
        <n v="23.29"/>
        <n v="17.16"/>
        <n v="24.39"/>
        <n v="15.69"/>
        <n v="14.52"/>
        <n v="21.52"/>
        <n v="24.08"/>
        <n v="17.64"/>
        <n v="19.690000000000001"/>
        <n v="16.22"/>
        <n v="23.27"/>
        <n v="18.05"/>
        <n v="26.45"/>
        <n v="34.020000000000003"/>
        <n v="22.88"/>
        <n v="22.11"/>
        <n v="19.52"/>
        <n v="16.59"/>
        <n v="18.850000000000001"/>
        <n v="23.79"/>
        <n v="17.79"/>
        <n v="16.440000000000001"/>
        <n v="18.13"/>
        <n v="19.309999999999999"/>
        <n v="17.440000000000001"/>
        <n v="17.73"/>
        <n v="16.739999999999998"/>
        <n v="18.71"/>
        <n v="19.010000000000002"/>
        <n v="16.940000000000001"/>
        <n v="16.23"/>
        <n v="14.7"/>
        <n v="16.420000000000002"/>
        <n v="14.65"/>
        <n v="13.99"/>
        <n v="10.29"/>
        <n v="13.22"/>
        <n v="14.13"/>
        <n v="17.149999999999999"/>
        <n v="14.76"/>
        <n v="16.29"/>
        <n v="12.87"/>
        <n v="14.36"/>
        <n v="11.66"/>
        <n v="18.14"/>
        <n v="24.1"/>
        <n v="18.68"/>
        <n v="24.91"/>
        <n v="18.03"/>
        <n v="13.11"/>
        <n v="10.74"/>
        <n v="7.74"/>
        <n v="7.01"/>
        <n v="10.42"/>
        <n v="13.34"/>
        <n v="10.58"/>
        <n v="14.98"/>
        <n v="11.45"/>
        <n v="23.97"/>
        <n v="29.68"/>
        <n v="18.07"/>
        <n v="13.35"/>
        <n v="12.01"/>
        <n v="13.59"/>
        <n v="21.14"/>
        <n v="12.92"/>
        <n v="15.1"/>
        <n v="14.33"/>
        <n v="9.67"/>
        <n v="9.08"/>
        <n v="5.64"/>
        <n v="6.48"/>
        <n v="7.88"/>
      </sharedItems>
    </cacheField>
    <cacheField name="MEDV" numFmtId="0">
      <sharedItems containsSemiMixedTypes="0" containsString="0" containsNumber="1" minValue="5" maxValue="50"/>
    </cacheField>
    <cacheField name="mean value" numFmtId="0">
      <sharedItems containsSemiMixedTypes="0" containsString="0" containsNumber="1" minValue="22.532806324110698" maxValue="22.532806324110698"/>
    </cacheField>
    <cacheField name="median" numFmtId="0">
      <sharedItems containsSemiMixedTypes="0" containsString="0" containsNumber="1" minValue="21.2" maxValue="21.2"/>
    </cacheField>
    <cacheField name="Average value" numFmtId="0">
      <sharedItems containsSemiMixedTypes="0" containsString="0" containsNumber="1" minValue="6.2846343873517867" maxValue="6.2846343873517867"/>
    </cacheField>
    <cacheField name="Age2" numFmtId="0">
      <sharedItems containsSemiMixedTypes="0" containsString="0" containsNumber="1" containsInteger="1" minValue="2" maxValue="100" count="91">
        <n v="65"/>
        <n v="78"/>
        <n v="61"/>
        <n v="45"/>
        <n v="54"/>
        <n v="58"/>
        <n v="66"/>
        <n v="96"/>
        <n v="100"/>
        <n v="85"/>
        <n v="94"/>
        <n v="82"/>
        <n v="39"/>
        <n v="84"/>
        <n v="56"/>
        <n v="29"/>
        <n v="81"/>
        <n v="36"/>
        <n v="69"/>
        <n v="98"/>
        <n v="89"/>
        <n v="91"/>
        <n v="90"/>
        <n v="88"/>
        <n v="87"/>
        <n v="95"/>
        <n v="68"/>
        <n v="41"/>
        <n v="30"/>
        <n v="21"/>
        <n v="15"/>
        <n v="2"/>
        <n v="6"/>
        <n v="40"/>
        <n v="33"/>
        <n v="62"/>
        <n v="63"/>
        <n v="47"/>
        <n v="35"/>
        <n v="93"/>
        <n v="67"/>
        <n v="43"/>
        <n v="59"/>
        <n v="17"/>
        <n v="31"/>
        <n v="7"/>
        <n v="74"/>
        <n v="53"/>
        <n v="70"/>
        <n v="32"/>
        <n v="46"/>
        <n v="48"/>
        <n v="86"/>
        <n v="73"/>
        <n v="28"/>
        <n v="77"/>
        <n v="57"/>
        <n v="76"/>
        <n v="79"/>
        <n v="71"/>
        <n v="97"/>
        <n v="92"/>
        <n v="72"/>
        <n v="83"/>
        <n v="38"/>
        <n v="26"/>
        <n v="9"/>
        <n v="18"/>
        <n v="34"/>
        <n v="13"/>
        <n v="22"/>
        <n v="52"/>
        <n v="42"/>
        <n v="80"/>
        <n v="49"/>
        <n v="8"/>
        <n v="19"/>
        <n v="16"/>
        <n v="51"/>
        <n v="27"/>
        <n v="64"/>
        <n v="37"/>
        <n v="24"/>
        <n v="20"/>
        <n v="23"/>
        <n v="10"/>
        <n v="14"/>
        <n v="25"/>
        <n v="44"/>
        <n v="99"/>
        <n v="75"/>
      </sharedItems>
    </cacheField>
    <cacheField name="Owner_Occupied" numFmtId="0">
      <sharedItems containsSemiMixedTypes="0" containsString="0" containsNumber="1" containsInteger="1" minValue="0" maxValue="1"/>
    </cacheField>
    <cacheField name="Built_Before_1940" numFmtId="0">
      <sharedItems containsSemiMixedTypes="0" containsString="0" containsNumber="1" containsInteger="1" minValue="1" maxValue="1" count="1">
        <n v="1"/>
      </sharedItems>
    </cacheField>
  </cacheFields>
  <extLst>
    <ext xmlns:x14="http://schemas.microsoft.com/office/spreadsheetml/2009/9/main" uri="{725AE2AE-9491-48be-B2B4-4EB974FC3084}">
      <x14:pivotCacheDefinition pivotCacheId="16862982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6">
  <r>
    <x v="0"/>
    <n v="18"/>
    <x v="0"/>
    <x v="0"/>
    <n v="0.53800000000000003"/>
    <n v="6.5750000000000002"/>
    <x v="0"/>
    <n v="4.09"/>
    <x v="0"/>
    <n v="296"/>
    <x v="0"/>
    <n v="396.9"/>
    <x v="0"/>
    <n v="24"/>
    <n v="22.532806324110698"/>
    <n v="21.2"/>
    <n v="6.2846343873517867"/>
    <x v="0"/>
    <n v="0"/>
    <x v="0"/>
  </r>
  <r>
    <x v="1"/>
    <n v="0"/>
    <x v="1"/>
    <x v="0"/>
    <n v="0.46899999999999997"/>
    <n v="6.4210000000000003"/>
    <x v="1"/>
    <n v="4.9671000000000003"/>
    <x v="1"/>
    <n v="242"/>
    <x v="1"/>
    <n v="396.9"/>
    <x v="1"/>
    <n v="21.6"/>
    <n v="22.532806324110698"/>
    <n v="21.2"/>
    <n v="6.2846343873517867"/>
    <x v="1"/>
    <n v="0"/>
    <x v="0"/>
  </r>
  <r>
    <x v="2"/>
    <n v="0"/>
    <x v="1"/>
    <x v="0"/>
    <n v="0.46899999999999997"/>
    <n v="7.1849999999999996"/>
    <x v="2"/>
    <n v="4.9671000000000003"/>
    <x v="1"/>
    <n v="242"/>
    <x v="1"/>
    <n v="392.83"/>
    <x v="2"/>
    <n v="34.700000000000003"/>
    <n v="22.532806324110698"/>
    <n v="21.2"/>
    <n v="6.2846343873517867"/>
    <x v="2"/>
    <n v="0"/>
    <x v="0"/>
  </r>
  <r>
    <x v="3"/>
    <n v="0"/>
    <x v="2"/>
    <x v="0"/>
    <n v="0.45800000000000002"/>
    <n v="6.9980000000000002"/>
    <x v="3"/>
    <n v="6.0621999999999998"/>
    <x v="2"/>
    <n v="222"/>
    <x v="2"/>
    <n v="394.63"/>
    <x v="3"/>
    <n v="33.4"/>
    <n v="22.532806324110698"/>
    <n v="21.2"/>
    <n v="6.2846343873517867"/>
    <x v="3"/>
    <n v="1"/>
    <x v="0"/>
  </r>
  <r>
    <x v="4"/>
    <n v="0"/>
    <x v="2"/>
    <x v="0"/>
    <n v="0.45800000000000002"/>
    <n v="7.1470000000000002"/>
    <x v="4"/>
    <n v="6.0621999999999998"/>
    <x v="2"/>
    <n v="222"/>
    <x v="2"/>
    <n v="396.9"/>
    <x v="4"/>
    <n v="36.200000000000003"/>
    <n v="22.532806324110698"/>
    <n v="21.2"/>
    <n v="6.2846343873517867"/>
    <x v="4"/>
    <n v="1"/>
    <x v="0"/>
  </r>
  <r>
    <x v="5"/>
    <n v="0"/>
    <x v="2"/>
    <x v="0"/>
    <n v="0.45800000000000002"/>
    <n v="6.43"/>
    <x v="5"/>
    <n v="6.0621999999999998"/>
    <x v="2"/>
    <n v="222"/>
    <x v="2"/>
    <n v="394.12"/>
    <x v="5"/>
    <n v="28.7"/>
    <n v="22.532806324110698"/>
    <n v="21.2"/>
    <n v="6.2846343873517867"/>
    <x v="5"/>
    <n v="1"/>
    <x v="0"/>
  </r>
  <r>
    <x v="6"/>
    <n v="12.5"/>
    <x v="3"/>
    <x v="0"/>
    <n v="0.52400000000000002"/>
    <n v="6.0119999999999996"/>
    <x v="6"/>
    <n v="5.5605000000000002"/>
    <x v="3"/>
    <n v="311"/>
    <x v="3"/>
    <n v="395.6"/>
    <x v="6"/>
    <n v="22.9"/>
    <n v="22.532806324110698"/>
    <n v="21.2"/>
    <n v="6.2846343873517867"/>
    <x v="6"/>
    <n v="0"/>
    <x v="0"/>
  </r>
  <r>
    <x v="7"/>
    <n v="12.5"/>
    <x v="3"/>
    <x v="0"/>
    <n v="0.52400000000000002"/>
    <n v="6.1719999999999997"/>
    <x v="7"/>
    <n v="5.9504999999999999"/>
    <x v="3"/>
    <n v="311"/>
    <x v="3"/>
    <n v="396.9"/>
    <x v="7"/>
    <n v="27.1"/>
    <n v="22.532806324110698"/>
    <n v="21.2"/>
    <n v="6.2846343873517867"/>
    <x v="7"/>
    <n v="0"/>
    <x v="0"/>
  </r>
  <r>
    <x v="8"/>
    <n v="12.5"/>
    <x v="3"/>
    <x v="0"/>
    <n v="0.52400000000000002"/>
    <n v="5.6310000000000002"/>
    <x v="8"/>
    <n v="6.0820999999999996"/>
    <x v="3"/>
    <n v="311"/>
    <x v="3"/>
    <n v="386.63"/>
    <x v="8"/>
    <n v="16.5"/>
    <n v="22.532806324110698"/>
    <n v="21.2"/>
    <n v="6.2846343873517867"/>
    <x v="8"/>
    <n v="0"/>
    <x v="0"/>
  </r>
  <r>
    <x v="9"/>
    <n v="12.5"/>
    <x v="3"/>
    <x v="0"/>
    <n v="0.52400000000000002"/>
    <n v="6.0039999999999996"/>
    <x v="9"/>
    <n v="6.5921000000000003"/>
    <x v="3"/>
    <n v="311"/>
    <x v="3"/>
    <n v="386.71"/>
    <x v="9"/>
    <n v="18.899999999999999"/>
    <n v="22.532806324110698"/>
    <n v="21.2"/>
    <n v="6.2846343873517867"/>
    <x v="9"/>
    <n v="0"/>
    <x v="0"/>
  </r>
  <r>
    <x v="10"/>
    <n v="12.5"/>
    <x v="3"/>
    <x v="0"/>
    <n v="0.52400000000000002"/>
    <n v="6.3769999999999998"/>
    <x v="10"/>
    <n v="6.3467000000000002"/>
    <x v="3"/>
    <n v="311"/>
    <x v="3"/>
    <n v="392.52"/>
    <x v="10"/>
    <n v="15"/>
    <n v="22.532806324110698"/>
    <n v="21.2"/>
    <n v="6.2846343873517867"/>
    <x v="10"/>
    <n v="0"/>
    <x v="0"/>
  </r>
  <r>
    <x v="11"/>
    <n v="12.5"/>
    <x v="3"/>
    <x v="0"/>
    <n v="0.52400000000000002"/>
    <n v="6.0090000000000003"/>
    <x v="11"/>
    <n v="6.2267000000000001"/>
    <x v="3"/>
    <n v="311"/>
    <x v="3"/>
    <n v="396.9"/>
    <x v="11"/>
    <n v="18.899999999999999"/>
    <n v="22.532806324110698"/>
    <n v="21.2"/>
    <n v="6.2846343873517867"/>
    <x v="11"/>
    <n v="0"/>
    <x v="0"/>
  </r>
  <r>
    <x v="12"/>
    <n v="12.5"/>
    <x v="3"/>
    <x v="0"/>
    <n v="0.52400000000000002"/>
    <n v="5.8890000000000002"/>
    <x v="12"/>
    <n v="5.4508999999999999"/>
    <x v="3"/>
    <n v="311"/>
    <x v="3"/>
    <n v="390.5"/>
    <x v="12"/>
    <n v="21.7"/>
    <n v="22.532806324110698"/>
    <n v="21.2"/>
    <n v="6.2846343873517867"/>
    <x v="12"/>
    <n v="1"/>
    <x v="0"/>
  </r>
  <r>
    <x v="13"/>
    <n v="0"/>
    <x v="4"/>
    <x v="0"/>
    <n v="0.53800000000000003"/>
    <n v="5.9489999999999998"/>
    <x v="13"/>
    <n v="4.7074999999999996"/>
    <x v="4"/>
    <n v="307"/>
    <x v="4"/>
    <n v="396.9"/>
    <x v="13"/>
    <n v="20.399999999999999"/>
    <n v="22.532806324110698"/>
    <n v="21.2"/>
    <n v="6.2846343873517867"/>
    <x v="2"/>
    <n v="0"/>
    <x v="0"/>
  </r>
  <r>
    <x v="14"/>
    <n v="0"/>
    <x v="4"/>
    <x v="0"/>
    <n v="0.53800000000000003"/>
    <n v="6.0960000000000001"/>
    <x v="14"/>
    <n v="4.4619"/>
    <x v="4"/>
    <n v="307"/>
    <x v="4"/>
    <n v="380.02"/>
    <x v="14"/>
    <n v="18.2"/>
    <n v="22.532806324110698"/>
    <n v="21.2"/>
    <n v="6.2846343873517867"/>
    <x v="13"/>
    <n v="0"/>
    <x v="0"/>
  </r>
  <r>
    <x v="15"/>
    <n v="0"/>
    <x v="4"/>
    <x v="0"/>
    <n v="0.53800000000000003"/>
    <n v="5.8339999999999996"/>
    <x v="15"/>
    <n v="4.4985999999999997"/>
    <x v="4"/>
    <n v="307"/>
    <x v="4"/>
    <n v="395.62"/>
    <x v="15"/>
    <n v="19.899999999999999"/>
    <n v="22.532806324110698"/>
    <n v="21.2"/>
    <n v="6.2846343873517867"/>
    <x v="14"/>
    <n v="1"/>
    <x v="0"/>
  </r>
  <r>
    <x v="16"/>
    <n v="0"/>
    <x v="4"/>
    <x v="0"/>
    <n v="0.53800000000000003"/>
    <n v="5.9349999999999996"/>
    <x v="16"/>
    <n v="4.4985999999999997"/>
    <x v="4"/>
    <n v="307"/>
    <x v="4"/>
    <n v="386.85"/>
    <x v="16"/>
    <n v="23.1"/>
    <n v="22.532806324110698"/>
    <n v="21.2"/>
    <n v="6.2846343873517867"/>
    <x v="15"/>
    <n v="1"/>
    <x v="0"/>
  </r>
  <r>
    <x v="17"/>
    <n v="0"/>
    <x v="4"/>
    <x v="0"/>
    <n v="0.53800000000000003"/>
    <n v="5.99"/>
    <x v="17"/>
    <n v="4.2579000000000002"/>
    <x v="4"/>
    <n v="307"/>
    <x v="4"/>
    <n v="386.75"/>
    <x v="17"/>
    <n v="17.5"/>
    <n v="22.532806324110698"/>
    <n v="21.2"/>
    <n v="6.2846343873517867"/>
    <x v="16"/>
    <n v="0"/>
    <x v="0"/>
  </r>
  <r>
    <x v="18"/>
    <n v="0"/>
    <x v="4"/>
    <x v="0"/>
    <n v="0.53800000000000003"/>
    <n v="5.4560000000000004"/>
    <x v="18"/>
    <n v="3.7965"/>
    <x v="4"/>
    <n v="307"/>
    <x v="4"/>
    <n v="288.99"/>
    <x v="18"/>
    <n v="20.2"/>
    <n v="22.532806324110698"/>
    <n v="21.2"/>
    <n v="6.2846343873517867"/>
    <x v="17"/>
    <n v="1"/>
    <x v="0"/>
  </r>
  <r>
    <x v="19"/>
    <n v="0"/>
    <x v="4"/>
    <x v="0"/>
    <n v="0.53800000000000003"/>
    <n v="5.7270000000000003"/>
    <x v="19"/>
    <n v="3.7965"/>
    <x v="4"/>
    <n v="307"/>
    <x v="4"/>
    <n v="390.95"/>
    <x v="19"/>
    <n v="18.2"/>
    <n v="22.532806324110698"/>
    <n v="21.2"/>
    <n v="6.2846343873517867"/>
    <x v="18"/>
    <n v="0"/>
    <x v="0"/>
  </r>
  <r>
    <x v="20"/>
    <n v="0"/>
    <x v="4"/>
    <x v="0"/>
    <n v="0.53800000000000003"/>
    <n v="5.57"/>
    <x v="20"/>
    <n v="3.7978999999999998"/>
    <x v="4"/>
    <n v="307"/>
    <x v="4"/>
    <n v="376.57"/>
    <x v="20"/>
    <n v="13.6"/>
    <n v="22.532806324110698"/>
    <n v="21.2"/>
    <n v="6.2846343873517867"/>
    <x v="19"/>
    <n v="0"/>
    <x v="0"/>
  </r>
  <r>
    <x v="21"/>
    <n v="0"/>
    <x v="4"/>
    <x v="0"/>
    <n v="0.53800000000000003"/>
    <n v="5.9649999999999999"/>
    <x v="21"/>
    <n v="4.0122999999999998"/>
    <x v="4"/>
    <n v="307"/>
    <x v="4"/>
    <n v="392.53"/>
    <x v="21"/>
    <n v="19.600000000000001"/>
    <n v="22.532806324110698"/>
    <n v="21.2"/>
    <n v="6.2846343873517867"/>
    <x v="20"/>
    <n v="0"/>
    <x v="0"/>
  </r>
  <r>
    <x v="22"/>
    <n v="0"/>
    <x v="4"/>
    <x v="0"/>
    <n v="0.53800000000000003"/>
    <n v="6.1420000000000003"/>
    <x v="22"/>
    <n v="3.9769000000000001"/>
    <x v="4"/>
    <n v="307"/>
    <x v="4"/>
    <n v="396.9"/>
    <x v="22"/>
    <n v="15.2"/>
    <n v="22.532806324110698"/>
    <n v="21.2"/>
    <n v="6.2846343873517867"/>
    <x v="21"/>
    <n v="0"/>
    <x v="0"/>
  </r>
  <r>
    <x v="23"/>
    <n v="0"/>
    <x v="4"/>
    <x v="0"/>
    <n v="0.53800000000000003"/>
    <n v="5.8129999999999997"/>
    <x v="8"/>
    <n v="4.0952000000000002"/>
    <x v="4"/>
    <n v="307"/>
    <x v="4"/>
    <n v="394.54"/>
    <x v="23"/>
    <n v="14.5"/>
    <n v="22.532806324110698"/>
    <n v="21.2"/>
    <n v="6.2846343873517867"/>
    <x v="8"/>
    <n v="0"/>
    <x v="0"/>
  </r>
  <r>
    <x v="24"/>
    <n v="0"/>
    <x v="4"/>
    <x v="0"/>
    <n v="0.53800000000000003"/>
    <n v="5.9240000000000004"/>
    <x v="23"/>
    <n v="4.3996000000000004"/>
    <x v="4"/>
    <n v="307"/>
    <x v="4"/>
    <n v="394.33"/>
    <x v="24"/>
    <n v="15.6"/>
    <n v="22.532806324110698"/>
    <n v="21.2"/>
    <n v="6.2846343873517867"/>
    <x v="10"/>
    <n v="0"/>
    <x v="0"/>
  </r>
  <r>
    <x v="25"/>
    <n v="0"/>
    <x v="4"/>
    <x v="0"/>
    <n v="0.53800000000000003"/>
    <n v="5.5990000000000002"/>
    <x v="24"/>
    <n v="4.4546000000000001"/>
    <x v="4"/>
    <n v="307"/>
    <x v="4"/>
    <n v="303.42"/>
    <x v="25"/>
    <n v="13.9"/>
    <n v="22.532806324110698"/>
    <n v="21.2"/>
    <n v="6.2846343873517867"/>
    <x v="9"/>
    <n v="0"/>
    <x v="0"/>
  </r>
  <r>
    <x v="26"/>
    <n v="0"/>
    <x v="4"/>
    <x v="0"/>
    <n v="0.53800000000000003"/>
    <n v="5.8129999999999997"/>
    <x v="25"/>
    <n v="4.6820000000000004"/>
    <x v="4"/>
    <n v="307"/>
    <x v="4"/>
    <n v="376.88"/>
    <x v="26"/>
    <n v="16.600000000000001"/>
    <n v="22.532806324110698"/>
    <n v="21.2"/>
    <n v="6.2846343873517867"/>
    <x v="22"/>
    <n v="0"/>
    <x v="0"/>
  </r>
  <r>
    <x v="27"/>
    <n v="0"/>
    <x v="4"/>
    <x v="0"/>
    <n v="0.53800000000000003"/>
    <n v="6.0469999999999997"/>
    <x v="26"/>
    <n v="4.4534000000000002"/>
    <x v="4"/>
    <n v="307"/>
    <x v="4"/>
    <n v="306.38"/>
    <x v="27"/>
    <n v="14.8"/>
    <n v="22.532806324110698"/>
    <n v="21.2"/>
    <n v="6.2846343873517867"/>
    <x v="23"/>
    <n v="0"/>
    <x v="0"/>
  </r>
  <r>
    <x v="28"/>
    <n v="0"/>
    <x v="4"/>
    <x v="0"/>
    <n v="0.53800000000000003"/>
    <n v="6.4950000000000001"/>
    <x v="27"/>
    <n v="4.4546999999999999"/>
    <x v="4"/>
    <n v="307"/>
    <x v="4"/>
    <n v="387.94"/>
    <x v="28"/>
    <n v="18.399999999999999"/>
    <n v="22.532806324110698"/>
    <n v="21.2"/>
    <n v="6.2846343873517867"/>
    <x v="10"/>
    <n v="0"/>
    <x v="0"/>
  </r>
  <r>
    <x v="29"/>
    <n v="0"/>
    <x v="4"/>
    <x v="0"/>
    <n v="0.53800000000000003"/>
    <n v="6.6740000000000004"/>
    <x v="28"/>
    <n v="4.2389999999999999"/>
    <x v="4"/>
    <n v="307"/>
    <x v="4"/>
    <n v="380.23"/>
    <x v="29"/>
    <n v="21"/>
    <n v="22.532806324110698"/>
    <n v="21.2"/>
    <n v="6.2846343873517867"/>
    <x v="24"/>
    <n v="0"/>
    <x v="0"/>
  </r>
  <r>
    <x v="30"/>
    <n v="0"/>
    <x v="4"/>
    <x v="0"/>
    <n v="0.53800000000000003"/>
    <n v="5.7130000000000001"/>
    <x v="23"/>
    <n v="4.2329999999999997"/>
    <x v="4"/>
    <n v="307"/>
    <x v="4"/>
    <n v="360.17"/>
    <x v="30"/>
    <n v="12.7"/>
    <n v="22.532806324110698"/>
    <n v="21.2"/>
    <n v="6.2846343873517867"/>
    <x v="10"/>
    <n v="0"/>
    <x v="0"/>
  </r>
  <r>
    <x v="31"/>
    <n v="0"/>
    <x v="4"/>
    <x v="0"/>
    <n v="0.53800000000000003"/>
    <n v="6.0720000000000001"/>
    <x v="8"/>
    <n v="4.1749999999999998"/>
    <x v="4"/>
    <n v="307"/>
    <x v="4"/>
    <n v="376.73"/>
    <x v="31"/>
    <n v="14.5"/>
    <n v="22.532806324110698"/>
    <n v="21.2"/>
    <n v="6.2846343873517867"/>
    <x v="8"/>
    <n v="0"/>
    <x v="0"/>
  </r>
  <r>
    <x v="32"/>
    <n v="0"/>
    <x v="4"/>
    <x v="0"/>
    <n v="0.53800000000000003"/>
    <n v="5.95"/>
    <x v="29"/>
    <n v="3.99"/>
    <x v="4"/>
    <n v="307"/>
    <x v="4"/>
    <n v="232.6"/>
    <x v="32"/>
    <n v="13.2"/>
    <n v="22.532806324110698"/>
    <n v="21.2"/>
    <n v="6.2846343873517867"/>
    <x v="11"/>
    <n v="0"/>
    <x v="0"/>
  </r>
  <r>
    <x v="33"/>
    <n v="0"/>
    <x v="4"/>
    <x v="0"/>
    <n v="0.53800000000000003"/>
    <n v="5.7009999999999996"/>
    <x v="30"/>
    <n v="3.7871999999999999"/>
    <x v="4"/>
    <n v="307"/>
    <x v="4"/>
    <n v="358.77"/>
    <x v="33"/>
    <n v="13.1"/>
    <n v="22.532806324110698"/>
    <n v="21.2"/>
    <n v="6.2846343873517867"/>
    <x v="25"/>
    <n v="0"/>
    <x v="0"/>
  </r>
  <r>
    <x v="34"/>
    <n v="0"/>
    <x v="4"/>
    <x v="0"/>
    <n v="0.53800000000000003"/>
    <n v="6.0960000000000001"/>
    <x v="31"/>
    <n v="3.7597999999999998"/>
    <x v="4"/>
    <n v="307"/>
    <x v="4"/>
    <n v="248.31"/>
    <x v="34"/>
    <n v="13.5"/>
    <n v="22.532806324110698"/>
    <n v="21.2"/>
    <n v="6.2846343873517867"/>
    <x v="7"/>
    <n v="0"/>
    <x v="0"/>
  </r>
  <r>
    <x v="35"/>
    <n v="0"/>
    <x v="5"/>
    <x v="0"/>
    <n v="0.499"/>
    <n v="5.9329999999999998"/>
    <x v="32"/>
    <n v="3.3603000000000001"/>
    <x v="3"/>
    <n v="279"/>
    <x v="5"/>
    <n v="396.9"/>
    <x v="35"/>
    <n v="18.899999999999999"/>
    <n v="22.532806324110698"/>
    <n v="21.2"/>
    <n v="6.2846343873517867"/>
    <x v="26"/>
    <n v="0"/>
    <x v="0"/>
  </r>
  <r>
    <x v="36"/>
    <n v="0"/>
    <x v="5"/>
    <x v="0"/>
    <n v="0.499"/>
    <n v="5.8410000000000002"/>
    <x v="33"/>
    <n v="3.3778999999999999"/>
    <x v="3"/>
    <n v="279"/>
    <x v="5"/>
    <n v="377.56"/>
    <x v="36"/>
    <n v="20"/>
    <n v="22.532806324110698"/>
    <n v="21.2"/>
    <n v="6.2846343873517867"/>
    <x v="2"/>
    <n v="0"/>
    <x v="0"/>
  </r>
  <r>
    <x v="37"/>
    <n v="0"/>
    <x v="5"/>
    <x v="0"/>
    <n v="0.499"/>
    <n v="5.85"/>
    <x v="34"/>
    <n v="3.9342000000000001"/>
    <x v="3"/>
    <n v="279"/>
    <x v="5"/>
    <n v="396.9"/>
    <x v="37"/>
    <n v="21"/>
    <n v="22.532806324110698"/>
    <n v="21.2"/>
    <n v="6.2846343873517867"/>
    <x v="27"/>
    <n v="1"/>
    <x v="0"/>
  </r>
  <r>
    <x v="38"/>
    <n v="0"/>
    <x v="5"/>
    <x v="0"/>
    <n v="0.499"/>
    <n v="5.9660000000000002"/>
    <x v="35"/>
    <n v="3.8473000000000002"/>
    <x v="3"/>
    <n v="279"/>
    <x v="5"/>
    <n v="393.43"/>
    <x v="38"/>
    <n v="24.7"/>
    <n v="22.532806324110698"/>
    <n v="21.2"/>
    <n v="6.2846343873517867"/>
    <x v="28"/>
    <n v="1"/>
    <x v="0"/>
  </r>
  <r>
    <x v="39"/>
    <n v="75"/>
    <x v="6"/>
    <x v="0"/>
    <n v="0.42799999999999999"/>
    <n v="6.5949999999999998"/>
    <x v="36"/>
    <n v="5.4010999999999996"/>
    <x v="2"/>
    <n v="252"/>
    <x v="6"/>
    <n v="395.63"/>
    <x v="39"/>
    <n v="30.8"/>
    <n v="22.532806324110698"/>
    <n v="21.2"/>
    <n v="6.2846343873517867"/>
    <x v="29"/>
    <n v="1"/>
    <x v="0"/>
  </r>
  <r>
    <x v="40"/>
    <n v="75"/>
    <x v="6"/>
    <x v="0"/>
    <n v="0.42799999999999999"/>
    <n v="7.024"/>
    <x v="37"/>
    <n v="5.4010999999999996"/>
    <x v="2"/>
    <n v="252"/>
    <x v="6"/>
    <n v="395.62"/>
    <x v="40"/>
    <n v="34.9"/>
    <n v="22.532806324110698"/>
    <n v="21.2"/>
    <n v="6.2846343873517867"/>
    <x v="30"/>
    <n v="1"/>
    <x v="0"/>
  </r>
  <r>
    <x v="41"/>
    <n v="0"/>
    <x v="7"/>
    <x v="0"/>
    <n v="0.44800000000000001"/>
    <n v="6.77"/>
    <x v="38"/>
    <n v="5.7209000000000003"/>
    <x v="2"/>
    <n v="233"/>
    <x v="7"/>
    <n v="385.41"/>
    <x v="41"/>
    <n v="26.6"/>
    <n v="22.532806324110698"/>
    <n v="21.2"/>
    <n v="6.2846343873517867"/>
    <x v="31"/>
    <n v="1"/>
    <x v="0"/>
  </r>
  <r>
    <x v="42"/>
    <n v="0"/>
    <x v="7"/>
    <x v="0"/>
    <n v="0.44800000000000001"/>
    <n v="6.1689999999999996"/>
    <x v="39"/>
    <n v="5.7209000000000003"/>
    <x v="2"/>
    <n v="233"/>
    <x v="7"/>
    <n v="383.37"/>
    <x v="42"/>
    <n v="25.3"/>
    <n v="22.532806324110698"/>
    <n v="21.2"/>
    <n v="6.2846343873517867"/>
    <x v="32"/>
    <n v="1"/>
    <x v="0"/>
  </r>
  <r>
    <x v="43"/>
    <n v="0"/>
    <x v="7"/>
    <x v="0"/>
    <n v="0.44800000000000001"/>
    <n v="6.2110000000000003"/>
    <x v="40"/>
    <n v="5.7209000000000003"/>
    <x v="2"/>
    <n v="233"/>
    <x v="7"/>
    <n v="394.46"/>
    <x v="43"/>
    <n v="24.7"/>
    <n v="22.532806324110698"/>
    <n v="21.2"/>
    <n v="6.2846343873517867"/>
    <x v="32"/>
    <n v="1"/>
    <x v="0"/>
  </r>
  <r>
    <x v="44"/>
    <n v="0"/>
    <x v="7"/>
    <x v="0"/>
    <n v="0.44800000000000001"/>
    <n v="6.069"/>
    <x v="41"/>
    <n v="5.7209000000000003"/>
    <x v="2"/>
    <n v="233"/>
    <x v="7"/>
    <n v="389.39"/>
    <x v="44"/>
    <n v="21.2"/>
    <n v="22.532806324110698"/>
    <n v="21.2"/>
    <n v="6.2846343873517867"/>
    <x v="33"/>
    <n v="1"/>
    <x v="0"/>
  </r>
  <r>
    <x v="45"/>
    <n v="0"/>
    <x v="7"/>
    <x v="0"/>
    <n v="0.44800000000000001"/>
    <n v="5.6820000000000004"/>
    <x v="42"/>
    <n v="5.1003999999999996"/>
    <x v="2"/>
    <n v="233"/>
    <x v="7"/>
    <n v="396.9"/>
    <x v="45"/>
    <n v="19.3"/>
    <n v="22.532806324110698"/>
    <n v="21.2"/>
    <n v="6.2846343873517867"/>
    <x v="34"/>
    <n v="1"/>
    <x v="0"/>
  </r>
  <r>
    <x v="46"/>
    <n v="0"/>
    <x v="7"/>
    <x v="0"/>
    <n v="0.44800000000000001"/>
    <n v="5.7859999999999996"/>
    <x v="43"/>
    <n v="5.1003999999999996"/>
    <x v="2"/>
    <n v="233"/>
    <x v="7"/>
    <n v="396.9"/>
    <x v="46"/>
    <n v="20"/>
    <n v="22.532806324110698"/>
    <n v="21.2"/>
    <n v="6.2846343873517867"/>
    <x v="34"/>
    <n v="1"/>
    <x v="0"/>
  </r>
  <r>
    <x v="47"/>
    <n v="0"/>
    <x v="7"/>
    <x v="0"/>
    <n v="0.44800000000000001"/>
    <n v="6.03"/>
    <x v="44"/>
    <n v="5.6894"/>
    <x v="2"/>
    <n v="233"/>
    <x v="7"/>
    <n v="392.74"/>
    <x v="47"/>
    <n v="16.600000000000001"/>
    <n v="22.532806324110698"/>
    <n v="21.2"/>
    <n v="6.2846343873517867"/>
    <x v="9"/>
    <n v="0"/>
    <x v="0"/>
  </r>
  <r>
    <x v="48"/>
    <n v="0"/>
    <x v="7"/>
    <x v="0"/>
    <n v="0.44800000000000001"/>
    <n v="5.399"/>
    <x v="45"/>
    <n v="5.87"/>
    <x v="2"/>
    <n v="233"/>
    <x v="7"/>
    <n v="396.9"/>
    <x v="48"/>
    <n v="14.4"/>
    <n v="22.532806324110698"/>
    <n v="21.2"/>
    <n v="6.2846343873517867"/>
    <x v="25"/>
    <n v="0"/>
    <x v="0"/>
  </r>
  <r>
    <x v="49"/>
    <n v="0"/>
    <x v="7"/>
    <x v="0"/>
    <n v="0.44800000000000001"/>
    <n v="5.6020000000000003"/>
    <x v="46"/>
    <n v="6.0876999999999999"/>
    <x v="2"/>
    <n v="233"/>
    <x v="7"/>
    <n v="396.9"/>
    <x v="49"/>
    <n v="19.399999999999999"/>
    <n v="22.532806324110698"/>
    <n v="21.2"/>
    <n v="6.2846343873517867"/>
    <x v="35"/>
    <n v="0"/>
    <x v="0"/>
  </r>
  <r>
    <x v="50"/>
    <n v="21"/>
    <x v="8"/>
    <x v="0"/>
    <n v="0.439"/>
    <n v="5.9630000000000001"/>
    <x v="47"/>
    <n v="6.8147000000000002"/>
    <x v="4"/>
    <n v="243"/>
    <x v="8"/>
    <n v="395.56"/>
    <x v="50"/>
    <n v="19.7"/>
    <n v="22.532806324110698"/>
    <n v="21.2"/>
    <n v="6.2846343873517867"/>
    <x v="3"/>
    <n v="1"/>
    <x v="0"/>
  </r>
  <r>
    <x v="51"/>
    <n v="21"/>
    <x v="8"/>
    <x v="0"/>
    <n v="0.439"/>
    <n v="6.1150000000000002"/>
    <x v="48"/>
    <n v="6.8147000000000002"/>
    <x v="4"/>
    <n v="243"/>
    <x v="8"/>
    <n v="393.97"/>
    <x v="51"/>
    <n v="20.5"/>
    <n v="22.532806324110698"/>
    <n v="21.2"/>
    <n v="6.2846343873517867"/>
    <x v="36"/>
    <n v="0"/>
    <x v="0"/>
  </r>
  <r>
    <x v="52"/>
    <n v="21"/>
    <x v="8"/>
    <x v="0"/>
    <n v="0.439"/>
    <n v="6.5110000000000001"/>
    <x v="49"/>
    <n v="6.8147000000000002"/>
    <x v="4"/>
    <n v="243"/>
    <x v="8"/>
    <n v="396.9"/>
    <x v="52"/>
    <n v="25"/>
    <n v="22.532806324110698"/>
    <n v="21.2"/>
    <n v="6.2846343873517867"/>
    <x v="29"/>
    <n v="1"/>
    <x v="0"/>
  </r>
  <r>
    <x v="53"/>
    <n v="21"/>
    <x v="8"/>
    <x v="0"/>
    <n v="0.439"/>
    <n v="5.9980000000000002"/>
    <x v="50"/>
    <n v="6.8147000000000002"/>
    <x v="4"/>
    <n v="243"/>
    <x v="8"/>
    <n v="396.9"/>
    <x v="53"/>
    <n v="23.4"/>
    <n v="22.532806324110698"/>
    <n v="21.2"/>
    <n v="6.2846343873517867"/>
    <x v="29"/>
    <n v="1"/>
    <x v="0"/>
  </r>
  <r>
    <x v="54"/>
    <n v="75"/>
    <x v="9"/>
    <x v="0"/>
    <n v="0.41"/>
    <n v="5.8879999999999999"/>
    <x v="51"/>
    <n v="7.3197000000000001"/>
    <x v="2"/>
    <n v="469"/>
    <x v="9"/>
    <n v="396.9"/>
    <x v="54"/>
    <n v="18.899999999999999"/>
    <n v="22.532806324110698"/>
    <n v="21.2"/>
    <n v="6.2846343873517867"/>
    <x v="37"/>
    <n v="1"/>
    <x v="0"/>
  </r>
  <r>
    <x v="55"/>
    <n v="90"/>
    <x v="10"/>
    <x v="0"/>
    <n v="0.40300000000000002"/>
    <n v="7.2489999999999997"/>
    <x v="52"/>
    <n v="8.6966000000000001"/>
    <x v="3"/>
    <n v="226"/>
    <x v="7"/>
    <n v="395.93"/>
    <x v="55"/>
    <n v="35.4"/>
    <n v="22.532806324110698"/>
    <n v="21.2"/>
    <n v="6.2846343873517867"/>
    <x v="29"/>
    <n v="1"/>
    <x v="0"/>
  </r>
  <r>
    <x v="56"/>
    <n v="85"/>
    <x v="11"/>
    <x v="0"/>
    <n v="0.41"/>
    <n v="6.383"/>
    <x v="53"/>
    <n v="9.1875999999999998"/>
    <x v="1"/>
    <n v="313"/>
    <x v="10"/>
    <n v="396.9"/>
    <x v="56"/>
    <n v="24.7"/>
    <n v="22.532806324110698"/>
    <n v="21.2"/>
    <n v="6.2846343873517867"/>
    <x v="38"/>
    <n v="1"/>
    <x v="0"/>
  </r>
  <r>
    <x v="57"/>
    <n v="100"/>
    <x v="12"/>
    <x v="0"/>
    <n v="0.41099999999999998"/>
    <n v="6.8159999999999998"/>
    <x v="54"/>
    <n v="8.3247999999999998"/>
    <x v="3"/>
    <n v="256"/>
    <x v="11"/>
    <n v="392.9"/>
    <x v="57"/>
    <n v="31.6"/>
    <n v="22.532806324110698"/>
    <n v="21.2"/>
    <n v="6.2846343873517867"/>
    <x v="33"/>
    <n v="1"/>
    <x v="0"/>
  </r>
  <r>
    <x v="58"/>
    <n v="25"/>
    <x v="13"/>
    <x v="0"/>
    <n v="0.45300000000000001"/>
    <n v="6.1449999999999996"/>
    <x v="55"/>
    <n v="7.8148"/>
    <x v="5"/>
    <n v="284"/>
    <x v="12"/>
    <n v="390.68"/>
    <x v="58"/>
    <n v="23.3"/>
    <n v="22.532806324110698"/>
    <n v="21.2"/>
    <n v="6.2846343873517867"/>
    <x v="15"/>
    <n v="1"/>
    <x v="0"/>
  </r>
  <r>
    <x v="59"/>
    <n v="25"/>
    <x v="13"/>
    <x v="0"/>
    <n v="0.45300000000000001"/>
    <n v="5.9269999999999996"/>
    <x v="56"/>
    <n v="6.9320000000000004"/>
    <x v="5"/>
    <n v="284"/>
    <x v="12"/>
    <n v="396.9"/>
    <x v="59"/>
    <n v="19.600000000000001"/>
    <n v="22.532806324110698"/>
    <n v="21.2"/>
    <n v="6.2846343873517867"/>
    <x v="37"/>
    <n v="1"/>
    <x v="0"/>
  </r>
  <r>
    <x v="60"/>
    <n v="25"/>
    <x v="13"/>
    <x v="0"/>
    <n v="0.45300000000000001"/>
    <n v="5.7409999999999997"/>
    <x v="57"/>
    <n v="7.2253999999999996"/>
    <x v="5"/>
    <n v="284"/>
    <x v="12"/>
    <n v="395.11"/>
    <x v="60"/>
    <n v="18.7"/>
    <n v="22.532806324110698"/>
    <n v="21.2"/>
    <n v="6.2846343873517867"/>
    <x v="6"/>
    <n v="0"/>
    <x v="0"/>
  </r>
  <r>
    <x v="61"/>
    <n v="25"/>
    <x v="13"/>
    <x v="0"/>
    <n v="0.45300000000000001"/>
    <n v="5.9660000000000002"/>
    <x v="58"/>
    <n v="6.8185000000000002"/>
    <x v="5"/>
    <n v="284"/>
    <x v="12"/>
    <n v="378.08"/>
    <x v="61"/>
    <n v="16"/>
    <n v="22.532806324110698"/>
    <n v="21.2"/>
    <n v="6.2846343873517867"/>
    <x v="39"/>
    <n v="0"/>
    <x v="0"/>
  </r>
  <r>
    <x v="62"/>
    <n v="25"/>
    <x v="13"/>
    <x v="0"/>
    <n v="0.45300000000000001"/>
    <n v="6.4560000000000004"/>
    <x v="59"/>
    <n v="7.2255000000000003"/>
    <x v="5"/>
    <n v="284"/>
    <x v="12"/>
    <n v="396.9"/>
    <x v="62"/>
    <n v="22.2"/>
    <n v="22.532806324110698"/>
    <n v="21.2"/>
    <n v="6.2846343873517867"/>
    <x v="40"/>
    <n v="0"/>
    <x v="0"/>
  </r>
  <r>
    <x v="63"/>
    <n v="25"/>
    <x v="13"/>
    <x v="0"/>
    <n v="0.45300000000000001"/>
    <n v="6.7619999999999996"/>
    <x v="60"/>
    <n v="7.9809000000000001"/>
    <x v="5"/>
    <n v="284"/>
    <x v="12"/>
    <n v="395.58"/>
    <x v="63"/>
    <n v="25"/>
    <n v="22.532806324110698"/>
    <n v="21.2"/>
    <n v="6.2846343873517867"/>
    <x v="41"/>
    <n v="1"/>
    <x v="0"/>
  </r>
  <r>
    <x v="64"/>
    <n v="17.5"/>
    <x v="14"/>
    <x v="0"/>
    <n v="0.41610000000000003"/>
    <n v="7.1040000000000001"/>
    <x v="61"/>
    <n v="9.2228999999999992"/>
    <x v="2"/>
    <n v="216"/>
    <x v="13"/>
    <n v="393.24"/>
    <x v="64"/>
    <n v="33"/>
    <n v="22.532806324110698"/>
    <n v="21.2"/>
    <n v="6.2846343873517867"/>
    <x v="42"/>
    <n v="1"/>
    <x v="0"/>
  </r>
  <r>
    <x v="65"/>
    <n v="80"/>
    <x v="15"/>
    <x v="0"/>
    <n v="0.39800000000000002"/>
    <n v="6.29"/>
    <x v="62"/>
    <n v="6.6115000000000004"/>
    <x v="4"/>
    <n v="337"/>
    <x v="14"/>
    <n v="396.9"/>
    <x v="65"/>
    <n v="23.5"/>
    <n v="22.532806324110698"/>
    <n v="21.2"/>
    <n v="6.2846343873517867"/>
    <x v="43"/>
    <n v="1"/>
    <x v="0"/>
  </r>
  <r>
    <x v="66"/>
    <n v="80"/>
    <x v="15"/>
    <x v="0"/>
    <n v="0.39800000000000002"/>
    <n v="5.7869999999999999"/>
    <x v="63"/>
    <n v="6.6115000000000004"/>
    <x v="4"/>
    <n v="337"/>
    <x v="14"/>
    <n v="396.9"/>
    <x v="66"/>
    <n v="19.399999999999999"/>
    <n v="22.532806324110698"/>
    <n v="21.2"/>
    <n v="6.2846343873517867"/>
    <x v="44"/>
    <n v="1"/>
    <x v="0"/>
  </r>
  <r>
    <x v="67"/>
    <n v="12.5"/>
    <x v="16"/>
    <x v="0"/>
    <n v="0.40899999999999997"/>
    <n v="5.8780000000000001"/>
    <x v="50"/>
    <n v="6.4980000000000002"/>
    <x v="4"/>
    <n v="345"/>
    <x v="15"/>
    <n v="396.21"/>
    <x v="67"/>
    <n v="22"/>
    <n v="22.532806324110698"/>
    <n v="21.2"/>
    <n v="6.2846343873517867"/>
    <x v="29"/>
    <n v="1"/>
    <x v="0"/>
  </r>
  <r>
    <x v="68"/>
    <n v="12.5"/>
    <x v="16"/>
    <x v="0"/>
    <n v="0.40899999999999997"/>
    <n v="5.5940000000000003"/>
    <x v="64"/>
    <n v="6.4980000000000002"/>
    <x v="4"/>
    <n v="345"/>
    <x v="15"/>
    <n v="396.9"/>
    <x v="68"/>
    <n v="17.399999999999999"/>
    <n v="22.532806324110698"/>
    <n v="21.2"/>
    <n v="6.2846343873517867"/>
    <x v="17"/>
    <n v="1"/>
    <x v="0"/>
  </r>
  <r>
    <x v="69"/>
    <n v="12.5"/>
    <x v="16"/>
    <x v="0"/>
    <n v="0.40899999999999997"/>
    <n v="5.8849999999999998"/>
    <x v="65"/>
    <n v="6.4980000000000002"/>
    <x v="4"/>
    <n v="345"/>
    <x v="15"/>
    <n v="396.9"/>
    <x v="69"/>
    <n v="20.9"/>
    <n v="22.532806324110698"/>
    <n v="21.2"/>
    <n v="6.2846343873517867"/>
    <x v="34"/>
    <n v="1"/>
    <x v="0"/>
  </r>
  <r>
    <x v="70"/>
    <n v="0"/>
    <x v="17"/>
    <x v="0"/>
    <n v="0.41299999999999998"/>
    <n v="6.4169999999999998"/>
    <x v="39"/>
    <n v="5.2873000000000001"/>
    <x v="4"/>
    <n v="305"/>
    <x v="5"/>
    <n v="383.73"/>
    <x v="70"/>
    <n v="24.2"/>
    <n v="22.532806324110698"/>
    <n v="21.2"/>
    <n v="6.2846343873517867"/>
    <x v="32"/>
    <n v="1"/>
    <x v="0"/>
  </r>
  <r>
    <x v="71"/>
    <n v="0"/>
    <x v="17"/>
    <x v="0"/>
    <n v="0.41299999999999998"/>
    <n v="5.9610000000000003"/>
    <x v="66"/>
    <n v="5.2873000000000001"/>
    <x v="4"/>
    <n v="305"/>
    <x v="5"/>
    <n v="376.94"/>
    <x v="71"/>
    <n v="21.7"/>
    <n v="22.532806324110698"/>
    <n v="21.2"/>
    <n v="6.2846343873517867"/>
    <x v="43"/>
    <n v="1"/>
    <x v="0"/>
  </r>
  <r>
    <x v="72"/>
    <n v="0"/>
    <x v="17"/>
    <x v="0"/>
    <n v="0.41299999999999998"/>
    <n v="6.0650000000000004"/>
    <x v="67"/>
    <n v="5.2873000000000001"/>
    <x v="4"/>
    <n v="305"/>
    <x v="5"/>
    <n v="390.91"/>
    <x v="72"/>
    <n v="22.8"/>
    <n v="22.532806324110698"/>
    <n v="21.2"/>
    <n v="6.2846343873517867"/>
    <x v="45"/>
    <n v="1"/>
    <x v="0"/>
  </r>
  <r>
    <x v="73"/>
    <n v="0"/>
    <x v="17"/>
    <x v="0"/>
    <n v="0.41299999999999998"/>
    <n v="6.2450000000000001"/>
    <x v="68"/>
    <n v="5.2873000000000001"/>
    <x v="4"/>
    <n v="305"/>
    <x v="5"/>
    <n v="377.17"/>
    <x v="73"/>
    <n v="23.4"/>
    <n v="22.532806324110698"/>
    <n v="21.2"/>
    <n v="6.2846343873517867"/>
    <x v="32"/>
    <n v="1"/>
    <x v="0"/>
  </r>
  <r>
    <x v="74"/>
    <n v="0"/>
    <x v="18"/>
    <x v="0"/>
    <n v="0.437"/>
    <n v="6.2729999999999997"/>
    <x v="69"/>
    <n v="4.2515000000000001"/>
    <x v="3"/>
    <n v="398"/>
    <x v="2"/>
    <n v="394.92"/>
    <x v="74"/>
    <n v="24.1"/>
    <n v="22.532806324110698"/>
    <n v="21.2"/>
    <n v="6.2846343873517867"/>
    <x v="32"/>
    <n v="1"/>
    <x v="0"/>
  </r>
  <r>
    <x v="75"/>
    <n v="0"/>
    <x v="18"/>
    <x v="0"/>
    <n v="0.437"/>
    <n v="6.2859999999999996"/>
    <x v="70"/>
    <n v="4.5026000000000002"/>
    <x v="3"/>
    <n v="398"/>
    <x v="2"/>
    <n v="383.23"/>
    <x v="75"/>
    <n v="21.4"/>
    <n v="22.532806324110698"/>
    <n v="21.2"/>
    <n v="6.2846343873517867"/>
    <x v="3"/>
    <n v="1"/>
    <x v="0"/>
  </r>
  <r>
    <x v="76"/>
    <n v="0"/>
    <x v="18"/>
    <x v="0"/>
    <n v="0.437"/>
    <n v="6.2789999999999999"/>
    <x v="71"/>
    <n v="4.0522"/>
    <x v="3"/>
    <n v="398"/>
    <x v="2"/>
    <n v="373.66"/>
    <x v="76"/>
    <n v="20"/>
    <n v="22.532806324110698"/>
    <n v="21.2"/>
    <n v="6.2846343873517867"/>
    <x v="46"/>
    <n v="0"/>
    <x v="0"/>
  </r>
  <r>
    <x v="77"/>
    <n v="0"/>
    <x v="18"/>
    <x v="0"/>
    <n v="0.437"/>
    <n v="6.14"/>
    <x v="3"/>
    <n v="4.0904999999999996"/>
    <x v="3"/>
    <n v="398"/>
    <x v="2"/>
    <n v="386.96"/>
    <x v="77"/>
    <n v="20.8"/>
    <n v="22.532806324110698"/>
    <n v="21.2"/>
    <n v="6.2846343873517867"/>
    <x v="3"/>
    <n v="1"/>
    <x v="0"/>
  </r>
  <r>
    <x v="78"/>
    <n v="0"/>
    <x v="18"/>
    <x v="0"/>
    <n v="0.437"/>
    <n v="6.2320000000000002"/>
    <x v="72"/>
    <n v="5.0141"/>
    <x v="3"/>
    <n v="398"/>
    <x v="2"/>
    <n v="386.4"/>
    <x v="78"/>
    <n v="21.2"/>
    <n v="22.532806324110698"/>
    <n v="21.2"/>
    <n v="6.2846343873517867"/>
    <x v="47"/>
    <n v="1"/>
    <x v="0"/>
  </r>
  <r>
    <x v="79"/>
    <n v="0"/>
    <x v="18"/>
    <x v="0"/>
    <n v="0.437"/>
    <n v="5.8739999999999997"/>
    <x v="18"/>
    <n v="4.5026000000000002"/>
    <x v="3"/>
    <n v="398"/>
    <x v="2"/>
    <n v="396.06"/>
    <x v="79"/>
    <n v="20.3"/>
    <n v="22.532806324110698"/>
    <n v="21.2"/>
    <n v="6.2846343873517867"/>
    <x v="17"/>
    <n v="1"/>
    <x v="0"/>
  </r>
  <r>
    <x v="80"/>
    <n v="25"/>
    <x v="19"/>
    <x v="0"/>
    <n v="0.42599999999999999"/>
    <n v="6.7270000000000003"/>
    <x v="73"/>
    <n v="5.4006999999999996"/>
    <x v="4"/>
    <n v="281"/>
    <x v="16"/>
    <n v="396.9"/>
    <x v="80"/>
    <n v="28"/>
    <n v="22.532806324110698"/>
    <n v="21.2"/>
    <n v="6.2846343873517867"/>
    <x v="34"/>
    <n v="1"/>
    <x v="0"/>
  </r>
  <r>
    <x v="81"/>
    <n v="25"/>
    <x v="19"/>
    <x v="0"/>
    <n v="0.42599999999999999"/>
    <n v="6.6189999999999998"/>
    <x v="74"/>
    <n v="5.4006999999999996"/>
    <x v="4"/>
    <n v="281"/>
    <x v="16"/>
    <n v="395.63"/>
    <x v="81"/>
    <n v="23.9"/>
    <n v="22.532806324110698"/>
    <n v="21.2"/>
    <n v="6.2846343873517867"/>
    <x v="48"/>
    <n v="0"/>
    <x v="0"/>
  </r>
  <r>
    <x v="82"/>
    <n v="25"/>
    <x v="19"/>
    <x v="0"/>
    <n v="0.42599999999999999"/>
    <n v="6.3019999999999996"/>
    <x v="75"/>
    <n v="5.4006999999999996"/>
    <x v="4"/>
    <n v="281"/>
    <x v="16"/>
    <n v="396.9"/>
    <x v="70"/>
    <n v="24.8"/>
    <n v="22.532806324110698"/>
    <n v="21.2"/>
    <n v="6.2846343873517867"/>
    <x v="49"/>
    <n v="1"/>
    <x v="0"/>
  </r>
  <r>
    <x v="83"/>
    <n v="25"/>
    <x v="19"/>
    <x v="0"/>
    <n v="0.42599999999999999"/>
    <n v="6.1669999999999998"/>
    <x v="76"/>
    <n v="5.4006999999999996"/>
    <x v="4"/>
    <n v="281"/>
    <x v="16"/>
    <n v="390.64"/>
    <x v="82"/>
    <n v="22.9"/>
    <n v="22.532806324110698"/>
    <n v="21.2"/>
    <n v="6.2846343873517867"/>
    <x v="50"/>
    <n v="1"/>
    <x v="0"/>
  </r>
  <r>
    <x v="84"/>
    <n v="0"/>
    <x v="20"/>
    <x v="0"/>
    <n v="0.44900000000000001"/>
    <n v="6.3890000000000002"/>
    <x v="77"/>
    <n v="4.7793999999999999"/>
    <x v="2"/>
    <n v="247"/>
    <x v="17"/>
    <n v="396.9"/>
    <x v="83"/>
    <n v="23.9"/>
    <n v="22.532806324110698"/>
    <n v="21.2"/>
    <n v="6.2846343873517867"/>
    <x v="51"/>
    <n v="1"/>
    <x v="0"/>
  </r>
  <r>
    <x v="85"/>
    <n v="0"/>
    <x v="20"/>
    <x v="0"/>
    <n v="0.44900000000000001"/>
    <n v="6.63"/>
    <x v="78"/>
    <n v="4.4377000000000004"/>
    <x v="2"/>
    <n v="247"/>
    <x v="17"/>
    <n v="392.3"/>
    <x v="84"/>
    <n v="26.6"/>
    <n v="22.532806324110698"/>
    <n v="21.2"/>
    <n v="6.2846343873517867"/>
    <x v="14"/>
    <n v="1"/>
    <x v="0"/>
  </r>
  <r>
    <x v="86"/>
    <n v="0"/>
    <x v="20"/>
    <x v="0"/>
    <n v="0.44900000000000001"/>
    <n v="6.0149999999999997"/>
    <x v="79"/>
    <n v="4.4272"/>
    <x v="2"/>
    <n v="247"/>
    <x v="17"/>
    <n v="395.99"/>
    <x v="85"/>
    <n v="22.5"/>
    <n v="22.532806324110698"/>
    <n v="21.2"/>
    <n v="6.2846343873517867"/>
    <x v="3"/>
    <n v="1"/>
    <x v="0"/>
  </r>
  <r>
    <x v="87"/>
    <n v="0"/>
    <x v="20"/>
    <x v="0"/>
    <n v="0.44900000000000001"/>
    <n v="6.1210000000000004"/>
    <x v="80"/>
    <n v="3.7475999999999998"/>
    <x v="2"/>
    <n v="247"/>
    <x v="17"/>
    <n v="395.15"/>
    <x v="86"/>
    <n v="22.2"/>
    <n v="22.532806324110698"/>
    <n v="21.2"/>
    <n v="6.2846343873517867"/>
    <x v="14"/>
    <n v="1"/>
    <x v="0"/>
  </r>
  <r>
    <x v="88"/>
    <n v="0"/>
    <x v="21"/>
    <x v="0"/>
    <n v="0.48899999999999999"/>
    <n v="7.0069999999999997"/>
    <x v="81"/>
    <n v="3.4217"/>
    <x v="1"/>
    <n v="270"/>
    <x v="1"/>
    <n v="396.9"/>
    <x v="87"/>
    <n v="23.6"/>
    <n v="22.532806324110698"/>
    <n v="21.2"/>
    <n v="6.2846343873517867"/>
    <x v="52"/>
    <n v="0"/>
    <x v="0"/>
  </r>
  <r>
    <x v="89"/>
    <n v="0"/>
    <x v="21"/>
    <x v="0"/>
    <n v="0.48899999999999999"/>
    <n v="7.0789999999999997"/>
    <x v="82"/>
    <n v="3.4144999999999999"/>
    <x v="1"/>
    <n v="270"/>
    <x v="1"/>
    <n v="396.06"/>
    <x v="88"/>
    <n v="28.7"/>
    <n v="22.532806324110698"/>
    <n v="21.2"/>
    <n v="6.2846343873517867"/>
    <x v="36"/>
    <n v="0"/>
    <x v="0"/>
  </r>
  <r>
    <x v="90"/>
    <n v="0"/>
    <x v="21"/>
    <x v="0"/>
    <n v="0.48899999999999999"/>
    <n v="6.4169999999999998"/>
    <x v="83"/>
    <n v="3.0922999999999998"/>
    <x v="1"/>
    <n v="270"/>
    <x v="1"/>
    <n v="392.18"/>
    <x v="89"/>
    <n v="22.6"/>
    <n v="22.532806324110698"/>
    <n v="21.2"/>
    <n v="6.2846343873517867"/>
    <x v="6"/>
    <n v="0"/>
    <x v="0"/>
  </r>
  <r>
    <x v="91"/>
    <n v="0"/>
    <x v="21"/>
    <x v="0"/>
    <n v="0.48899999999999999"/>
    <n v="6.4050000000000002"/>
    <x v="84"/>
    <n v="3.0920999999999998"/>
    <x v="1"/>
    <n v="270"/>
    <x v="1"/>
    <n v="393.55"/>
    <x v="90"/>
    <n v="22"/>
    <n v="22.532806324110698"/>
    <n v="21.2"/>
    <n v="6.2846343873517867"/>
    <x v="53"/>
    <n v="0"/>
    <x v="0"/>
  </r>
  <r>
    <x v="92"/>
    <n v="28"/>
    <x v="22"/>
    <x v="0"/>
    <n v="0.46400000000000002"/>
    <n v="6.4420000000000002"/>
    <x v="85"/>
    <n v="3.6659000000000002"/>
    <x v="4"/>
    <n v="270"/>
    <x v="18"/>
    <n v="395.01"/>
    <x v="91"/>
    <n v="22.9"/>
    <n v="22.532806324110698"/>
    <n v="21.2"/>
    <n v="6.2846343873517867"/>
    <x v="47"/>
    <n v="1"/>
    <x v="0"/>
  </r>
  <r>
    <x v="93"/>
    <n v="28"/>
    <x v="22"/>
    <x v="0"/>
    <n v="0.46400000000000002"/>
    <n v="6.2110000000000003"/>
    <x v="86"/>
    <n v="3.6659000000000002"/>
    <x v="4"/>
    <n v="270"/>
    <x v="18"/>
    <n v="396.33"/>
    <x v="92"/>
    <n v="25"/>
    <n v="22.532806324110698"/>
    <n v="21.2"/>
    <n v="6.2846343873517867"/>
    <x v="54"/>
    <n v="1"/>
    <x v="0"/>
  </r>
  <r>
    <x v="94"/>
    <n v="28"/>
    <x v="22"/>
    <x v="0"/>
    <n v="0.46400000000000002"/>
    <n v="6.2489999999999997"/>
    <x v="87"/>
    <n v="3.6150000000000002"/>
    <x v="4"/>
    <n v="270"/>
    <x v="18"/>
    <n v="396.9"/>
    <x v="93"/>
    <n v="20.6"/>
    <n v="22.532806324110698"/>
    <n v="21.2"/>
    <n v="6.2846343873517867"/>
    <x v="55"/>
    <n v="0"/>
    <x v="0"/>
  </r>
  <r>
    <x v="95"/>
    <n v="0"/>
    <x v="23"/>
    <x v="0"/>
    <n v="0.44500000000000001"/>
    <n v="6.625"/>
    <x v="88"/>
    <n v="3.4952000000000001"/>
    <x v="1"/>
    <n v="276"/>
    <x v="19"/>
    <n v="357.98"/>
    <x v="94"/>
    <n v="28.4"/>
    <n v="22.532806324110698"/>
    <n v="21.2"/>
    <n v="6.2846343873517867"/>
    <x v="56"/>
    <n v="1"/>
    <x v="0"/>
  </r>
  <r>
    <x v="96"/>
    <n v="0"/>
    <x v="23"/>
    <x v="0"/>
    <n v="0.44500000000000001"/>
    <n v="6.1630000000000003"/>
    <x v="89"/>
    <n v="3.4952000000000001"/>
    <x v="1"/>
    <n v="276"/>
    <x v="19"/>
    <n v="391.83"/>
    <x v="95"/>
    <n v="21.4"/>
    <n v="22.532806324110698"/>
    <n v="21.2"/>
    <n v="6.2846343873517867"/>
    <x v="18"/>
    <n v="0"/>
    <x v="0"/>
  </r>
  <r>
    <x v="97"/>
    <n v="0"/>
    <x v="23"/>
    <x v="0"/>
    <n v="0.44500000000000001"/>
    <n v="8.0690000000000008"/>
    <x v="90"/>
    <n v="3.4952000000000001"/>
    <x v="1"/>
    <n v="276"/>
    <x v="19"/>
    <n v="396.9"/>
    <x v="96"/>
    <n v="38.700000000000003"/>
    <n v="22.532806324110698"/>
    <n v="21.2"/>
    <n v="6.2846343873517867"/>
    <x v="57"/>
    <n v="0"/>
    <x v="0"/>
  </r>
  <r>
    <x v="98"/>
    <n v="0"/>
    <x v="23"/>
    <x v="0"/>
    <n v="0.44500000000000001"/>
    <n v="7.82"/>
    <x v="91"/>
    <n v="3.4952000000000001"/>
    <x v="1"/>
    <n v="276"/>
    <x v="19"/>
    <n v="393.53"/>
    <x v="97"/>
    <n v="43.8"/>
    <n v="22.532806324110698"/>
    <n v="21.2"/>
    <n v="6.2846343873517867"/>
    <x v="17"/>
    <n v="1"/>
    <x v="0"/>
  </r>
  <r>
    <x v="99"/>
    <n v="0"/>
    <x v="23"/>
    <x v="0"/>
    <n v="0.44500000000000001"/>
    <n v="7.4160000000000004"/>
    <x v="92"/>
    <n v="3.4952000000000001"/>
    <x v="1"/>
    <n v="276"/>
    <x v="19"/>
    <n v="396.9"/>
    <x v="98"/>
    <n v="33.200000000000003"/>
    <n v="22.532806324110698"/>
    <n v="21.2"/>
    <n v="6.2846343873517867"/>
    <x v="35"/>
    <n v="0"/>
    <x v="0"/>
  </r>
  <r>
    <x v="100"/>
    <n v="0"/>
    <x v="24"/>
    <x v="0"/>
    <n v="0.52"/>
    <n v="6.7270000000000003"/>
    <x v="93"/>
    <n v="2.7778"/>
    <x v="3"/>
    <n v="384"/>
    <x v="20"/>
    <n v="394.76"/>
    <x v="99"/>
    <n v="27.5"/>
    <n v="22.532806324110698"/>
    <n v="21.2"/>
    <n v="6.2846343873517867"/>
    <x v="58"/>
    <n v="0"/>
    <x v="0"/>
  </r>
  <r>
    <x v="101"/>
    <n v="0"/>
    <x v="24"/>
    <x v="0"/>
    <n v="0.52"/>
    <n v="6.7809999999999997"/>
    <x v="94"/>
    <n v="2.8561000000000001"/>
    <x v="3"/>
    <n v="384"/>
    <x v="20"/>
    <n v="395.58"/>
    <x v="100"/>
    <n v="26.5"/>
    <n v="22.532806324110698"/>
    <n v="21.2"/>
    <n v="6.2846343873517867"/>
    <x v="59"/>
    <n v="0"/>
    <x v="0"/>
  </r>
  <r>
    <x v="102"/>
    <n v="0"/>
    <x v="24"/>
    <x v="0"/>
    <n v="0.52"/>
    <n v="6.4050000000000002"/>
    <x v="95"/>
    <n v="2.7147000000000001"/>
    <x v="3"/>
    <n v="384"/>
    <x v="20"/>
    <n v="70.8"/>
    <x v="101"/>
    <n v="18.600000000000001"/>
    <n v="22.532806324110698"/>
    <n v="21.2"/>
    <n v="6.2846343873517867"/>
    <x v="9"/>
    <n v="0"/>
    <x v="0"/>
  </r>
  <r>
    <x v="103"/>
    <n v="0"/>
    <x v="24"/>
    <x v="0"/>
    <n v="0.52"/>
    <n v="6.1369999999999996"/>
    <x v="96"/>
    <n v="2.7147000000000001"/>
    <x v="3"/>
    <n v="384"/>
    <x v="20"/>
    <n v="394.47"/>
    <x v="102"/>
    <n v="19.3"/>
    <n v="22.532806324110698"/>
    <n v="21.2"/>
    <n v="6.2846343873517867"/>
    <x v="24"/>
    <n v="0"/>
    <x v="0"/>
  </r>
  <r>
    <x v="104"/>
    <n v="0"/>
    <x v="24"/>
    <x v="0"/>
    <n v="0.52"/>
    <n v="6.1669999999999998"/>
    <x v="97"/>
    <n v="2.4209999999999998"/>
    <x v="3"/>
    <n v="384"/>
    <x v="20"/>
    <n v="392.69"/>
    <x v="103"/>
    <n v="20.100000000000001"/>
    <n v="22.532806324110698"/>
    <n v="21.2"/>
    <n v="6.2846343873517867"/>
    <x v="22"/>
    <n v="0"/>
    <x v="0"/>
  </r>
  <r>
    <x v="105"/>
    <n v="0"/>
    <x v="24"/>
    <x v="0"/>
    <n v="0.52"/>
    <n v="5.851"/>
    <x v="98"/>
    <n v="2.1069"/>
    <x v="3"/>
    <n v="384"/>
    <x v="20"/>
    <n v="394.05"/>
    <x v="104"/>
    <n v="19.5"/>
    <n v="22.532806324110698"/>
    <n v="21.2"/>
    <n v="6.2846343873517867"/>
    <x v="7"/>
    <n v="0"/>
    <x v="0"/>
  </r>
  <r>
    <x v="106"/>
    <n v="0"/>
    <x v="24"/>
    <x v="0"/>
    <n v="0.52"/>
    <n v="5.8360000000000003"/>
    <x v="99"/>
    <n v="2.2109999999999999"/>
    <x v="3"/>
    <n v="384"/>
    <x v="20"/>
    <n v="395.67"/>
    <x v="105"/>
    <n v="19.5"/>
    <n v="22.532806324110698"/>
    <n v="21.2"/>
    <n v="6.2846343873517867"/>
    <x v="21"/>
    <n v="0"/>
    <x v="0"/>
  </r>
  <r>
    <x v="107"/>
    <n v="0"/>
    <x v="24"/>
    <x v="0"/>
    <n v="0.52"/>
    <n v="6.1269999999999998"/>
    <x v="100"/>
    <n v="2.1223999999999998"/>
    <x v="3"/>
    <n v="384"/>
    <x v="20"/>
    <n v="387.69"/>
    <x v="106"/>
    <n v="20.399999999999999"/>
    <n v="22.532806324110698"/>
    <n v="21.2"/>
    <n v="6.2846343873517867"/>
    <x v="9"/>
    <n v="0"/>
    <x v="0"/>
  </r>
  <r>
    <x v="108"/>
    <n v="0"/>
    <x v="24"/>
    <x v="0"/>
    <n v="0.52"/>
    <n v="6.4740000000000002"/>
    <x v="101"/>
    <n v="2.4329000000000001"/>
    <x v="3"/>
    <n v="384"/>
    <x v="20"/>
    <n v="395.24"/>
    <x v="107"/>
    <n v="19.8"/>
    <n v="22.532806324110698"/>
    <n v="21.2"/>
    <n v="6.2846343873517867"/>
    <x v="60"/>
    <n v="0"/>
    <x v="0"/>
  </r>
  <r>
    <x v="109"/>
    <n v="0"/>
    <x v="24"/>
    <x v="0"/>
    <n v="0.52"/>
    <n v="6.2290000000000001"/>
    <x v="102"/>
    <n v="2.5451000000000001"/>
    <x v="3"/>
    <n v="384"/>
    <x v="20"/>
    <n v="391.23"/>
    <x v="108"/>
    <n v="19.399999999999999"/>
    <n v="22.532806324110698"/>
    <n v="21.2"/>
    <n v="6.2846343873517867"/>
    <x v="21"/>
    <n v="0"/>
    <x v="0"/>
  </r>
  <r>
    <x v="110"/>
    <n v="0"/>
    <x v="24"/>
    <x v="0"/>
    <n v="0.52"/>
    <n v="6.1950000000000003"/>
    <x v="103"/>
    <n v="2.7778"/>
    <x v="3"/>
    <n v="384"/>
    <x v="20"/>
    <n v="393.49"/>
    <x v="109"/>
    <n v="21.7"/>
    <n v="22.532806324110698"/>
    <n v="21.2"/>
    <n v="6.2846343873517867"/>
    <x v="4"/>
    <n v="1"/>
    <x v="0"/>
  </r>
  <r>
    <x v="111"/>
    <n v="0"/>
    <x v="25"/>
    <x v="0"/>
    <n v="0.54700000000000004"/>
    <n v="6.7149999999999999"/>
    <x v="104"/>
    <n v="2.6775000000000002"/>
    <x v="6"/>
    <n v="432"/>
    <x v="1"/>
    <n v="395.59"/>
    <x v="110"/>
    <n v="22.8"/>
    <n v="22.532806324110698"/>
    <n v="21.2"/>
    <n v="6.2846343873517867"/>
    <x v="16"/>
    <n v="0"/>
    <x v="0"/>
  </r>
  <r>
    <x v="112"/>
    <n v="0"/>
    <x v="25"/>
    <x v="0"/>
    <n v="0.54700000000000004"/>
    <n v="5.9130000000000003"/>
    <x v="105"/>
    <n v="2.3534000000000002"/>
    <x v="6"/>
    <n v="432"/>
    <x v="1"/>
    <n v="394.95"/>
    <x v="111"/>
    <n v="18.8"/>
    <n v="22.532806324110698"/>
    <n v="21.2"/>
    <n v="6.2846343873517867"/>
    <x v="61"/>
    <n v="0"/>
    <x v="0"/>
  </r>
  <r>
    <x v="113"/>
    <n v="0"/>
    <x v="25"/>
    <x v="0"/>
    <n v="0.54700000000000004"/>
    <n v="6.0919999999999996"/>
    <x v="106"/>
    <n v="2.548"/>
    <x v="6"/>
    <n v="432"/>
    <x v="1"/>
    <n v="396.9"/>
    <x v="112"/>
    <n v="18.7"/>
    <n v="22.532806324110698"/>
    <n v="21.2"/>
    <n v="6.2846343873517867"/>
    <x v="25"/>
    <n v="0"/>
    <x v="0"/>
  </r>
  <r>
    <x v="114"/>
    <n v="0"/>
    <x v="25"/>
    <x v="0"/>
    <n v="0.54700000000000004"/>
    <n v="6.2539999999999996"/>
    <x v="107"/>
    <n v="2.2565"/>
    <x v="6"/>
    <n v="432"/>
    <x v="1"/>
    <n v="388.74"/>
    <x v="113"/>
    <n v="18.5"/>
    <n v="22.532806324110698"/>
    <n v="21.2"/>
    <n v="6.2846343873517867"/>
    <x v="13"/>
    <n v="0"/>
    <x v="0"/>
  </r>
  <r>
    <x v="115"/>
    <n v="0"/>
    <x v="25"/>
    <x v="0"/>
    <n v="0.54700000000000004"/>
    <n v="5.9279999999999999"/>
    <x v="108"/>
    <n v="2.4630999999999998"/>
    <x v="6"/>
    <n v="432"/>
    <x v="1"/>
    <n v="344.91"/>
    <x v="114"/>
    <n v="18.3"/>
    <n v="22.532806324110698"/>
    <n v="21.2"/>
    <n v="6.2846343873517867"/>
    <x v="23"/>
    <n v="0"/>
    <x v="0"/>
  </r>
  <r>
    <x v="116"/>
    <n v="0"/>
    <x v="25"/>
    <x v="0"/>
    <n v="0.54700000000000004"/>
    <n v="6.1760000000000002"/>
    <x v="109"/>
    <n v="2.7301000000000002"/>
    <x v="6"/>
    <n v="432"/>
    <x v="1"/>
    <n v="393.3"/>
    <x v="115"/>
    <n v="21.2"/>
    <n v="22.532806324110698"/>
    <n v="21.2"/>
    <n v="6.2846343873517867"/>
    <x v="62"/>
    <n v="0"/>
    <x v="0"/>
  </r>
  <r>
    <x v="117"/>
    <n v="0"/>
    <x v="25"/>
    <x v="0"/>
    <n v="0.54700000000000004"/>
    <n v="6.0209999999999999"/>
    <x v="110"/>
    <n v="2.7473999999999998"/>
    <x v="6"/>
    <n v="432"/>
    <x v="1"/>
    <n v="394.51"/>
    <x v="116"/>
    <n v="19.2"/>
    <n v="22.532806324110698"/>
    <n v="21.2"/>
    <n v="6.2846343873517867"/>
    <x v="11"/>
    <n v="0"/>
    <x v="0"/>
  </r>
  <r>
    <x v="118"/>
    <n v="0"/>
    <x v="25"/>
    <x v="0"/>
    <n v="0.54700000000000004"/>
    <n v="5.8719999999999999"/>
    <x v="111"/>
    <n v="2.4775"/>
    <x v="6"/>
    <n v="432"/>
    <x v="1"/>
    <n v="338.63"/>
    <x v="117"/>
    <n v="20.399999999999999"/>
    <n v="22.532806324110698"/>
    <n v="21.2"/>
    <n v="6.2846343873517867"/>
    <x v="53"/>
    <n v="0"/>
    <x v="0"/>
  </r>
  <r>
    <x v="119"/>
    <n v="0"/>
    <x v="25"/>
    <x v="0"/>
    <n v="0.54700000000000004"/>
    <n v="5.7309999999999999"/>
    <x v="0"/>
    <n v="2.7591999999999999"/>
    <x v="6"/>
    <n v="432"/>
    <x v="1"/>
    <n v="391.5"/>
    <x v="118"/>
    <n v="19.3"/>
    <n v="22.532806324110698"/>
    <n v="21.2"/>
    <n v="6.2846343873517867"/>
    <x v="0"/>
    <n v="0"/>
    <x v="0"/>
  </r>
  <r>
    <x v="120"/>
    <n v="0"/>
    <x v="26"/>
    <x v="0"/>
    <n v="0.58099999999999996"/>
    <n v="5.87"/>
    <x v="112"/>
    <n v="2.2576999999999998"/>
    <x v="1"/>
    <n v="188"/>
    <x v="21"/>
    <n v="389.15"/>
    <x v="119"/>
    <n v="22"/>
    <n v="22.532806324110698"/>
    <n v="21.2"/>
    <n v="6.2846343873517867"/>
    <x v="18"/>
    <n v="0"/>
    <x v="0"/>
  </r>
  <r>
    <x v="121"/>
    <n v="0"/>
    <x v="26"/>
    <x v="0"/>
    <n v="0.58099999999999996"/>
    <n v="6.0039999999999996"/>
    <x v="113"/>
    <n v="2.1974"/>
    <x v="1"/>
    <n v="188"/>
    <x v="21"/>
    <n v="377.67"/>
    <x v="120"/>
    <n v="20.3"/>
    <n v="22.532806324110698"/>
    <n v="21.2"/>
    <n v="6.2846343873517867"/>
    <x v="13"/>
    <n v="0"/>
    <x v="0"/>
  </r>
  <r>
    <x v="122"/>
    <n v="0"/>
    <x v="26"/>
    <x v="0"/>
    <n v="0.58099999999999996"/>
    <n v="5.9610000000000003"/>
    <x v="105"/>
    <n v="2.0869"/>
    <x v="1"/>
    <n v="188"/>
    <x v="21"/>
    <n v="378.09"/>
    <x v="121"/>
    <n v="20.5"/>
    <n v="22.532806324110698"/>
    <n v="21.2"/>
    <n v="6.2846343873517867"/>
    <x v="61"/>
    <n v="0"/>
    <x v="0"/>
  </r>
  <r>
    <x v="123"/>
    <n v="0"/>
    <x v="26"/>
    <x v="0"/>
    <n v="0.58099999999999996"/>
    <n v="5.8559999999999999"/>
    <x v="114"/>
    <n v="1.9443999999999999"/>
    <x v="1"/>
    <n v="188"/>
    <x v="21"/>
    <n v="370.31"/>
    <x v="122"/>
    <n v="17.3"/>
    <n v="22.532806324110698"/>
    <n v="21.2"/>
    <n v="6.2846343873517867"/>
    <x v="60"/>
    <n v="0"/>
    <x v="0"/>
  </r>
  <r>
    <x v="124"/>
    <n v="0"/>
    <x v="26"/>
    <x v="0"/>
    <n v="0.58099999999999996"/>
    <n v="5.8789999999999996"/>
    <x v="115"/>
    <n v="2.0063"/>
    <x v="1"/>
    <n v="188"/>
    <x v="21"/>
    <n v="379.38"/>
    <x v="123"/>
    <n v="18.8"/>
    <n v="22.532806324110698"/>
    <n v="21.2"/>
    <n v="6.2846343873517867"/>
    <x v="25"/>
    <n v="0"/>
    <x v="0"/>
  </r>
  <r>
    <x v="125"/>
    <n v="0"/>
    <x v="26"/>
    <x v="0"/>
    <n v="0.58099999999999996"/>
    <n v="5.9859999999999998"/>
    <x v="116"/>
    <n v="1.9928999999999999"/>
    <x v="1"/>
    <n v="188"/>
    <x v="21"/>
    <n v="385.02"/>
    <x v="26"/>
    <n v="21.4"/>
    <n v="22.532806324110698"/>
    <n v="21.2"/>
    <n v="6.2846343873517867"/>
    <x v="23"/>
    <n v="0"/>
    <x v="0"/>
  </r>
  <r>
    <x v="126"/>
    <n v="0"/>
    <x v="26"/>
    <x v="0"/>
    <n v="0.58099999999999996"/>
    <n v="5.6130000000000004"/>
    <x v="117"/>
    <n v="1.7572000000000001"/>
    <x v="1"/>
    <n v="188"/>
    <x v="21"/>
    <n v="359.29"/>
    <x v="124"/>
    <n v="15.7"/>
    <n v="22.532806324110698"/>
    <n v="21.2"/>
    <n v="6.2846343873517867"/>
    <x v="25"/>
    <n v="0"/>
    <x v="0"/>
  </r>
  <r>
    <x v="127"/>
    <n v="0"/>
    <x v="27"/>
    <x v="0"/>
    <n v="0.624"/>
    <n v="5.6929999999999996"/>
    <x v="118"/>
    <n v="1.7883"/>
    <x v="4"/>
    <n v="437"/>
    <x v="22"/>
    <n v="392.11"/>
    <x v="125"/>
    <n v="16.2"/>
    <n v="22.532806324110698"/>
    <n v="21.2"/>
    <n v="6.2846343873517867"/>
    <x v="7"/>
    <n v="0"/>
    <x v="0"/>
  </r>
  <r>
    <x v="128"/>
    <n v="0"/>
    <x v="27"/>
    <x v="0"/>
    <n v="0.624"/>
    <n v="6.431"/>
    <x v="119"/>
    <n v="1.8125"/>
    <x v="4"/>
    <n v="437"/>
    <x v="22"/>
    <n v="396.9"/>
    <x v="126"/>
    <n v="18"/>
    <n v="22.532806324110698"/>
    <n v="21.2"/>
    <n v="6.2846343873517867"/>
    <x v="19"/>
    <n v="0"/>
    <x v="0"/>
  </r>
  <r>
    <x v="129"/>
    <n v="0"/>
    <x v="27"/>
    <x v="0"/>
    <n v="0.624"/>
    <n v="5.6369999999999996"/>
    <x v="120"/>
    <n v="1.9799"/>
    <x v="4"/>
    <n v="437"/>
    <x v="22"/>
    <n v="396.9"/>
    <x v="127"/>
    <n v="14.3"/>
    <n v="22.532806324110698"/>
    <n v="21.2"/>
    <n v="6.2846343873517867"/>
    <x v="10"/>
    <n v="0"/>
    <x v="0"/>
  </r>
  <r>
    <x v="130"/>
    <n v="0"/>
    <x v="27"/>
    <x v="0"/>
    <n v="0.624"/>
    <n v="6.4580000000000002"/>
    <x v="121"/>
    <n v="2.1185"/>
    <x v="4"/>
    <n v="437"/>
    <x v="22"/>
    <n v="395.04"/>
    <x v="128"/>
    <n v="19.2"/>
    <n v="22.532806324110698"/>
    <n v="21.2"/>
    <n v="6.2846343873517867"/>
    <x v="19"/>
    <n v="0"/>
    <x v="0"/>
  </r>
  <r>
    <x v="131"/>
    <n v="0"/>
    <x v="27"/>
    <x v="0"/>
    <n v="0.624"/>
    <n v="6.3259999999999996"/>
    <x v="122"/>
    <n v="2.2709999999999999"/>
    <x v="4"/>
    <n v="437"/>
    <x v="22"/>
    <n v="396.9"/>
    <x v="129"/>
    <n v="19.600000000000001"/>
    <n v="22.532806324110698"/>
    <n v="21.2"/>
    <n v="6.2846343873517867"/>
    <x v="60"/>
    <n v="0"/>
    <x v="0"/>
  </r>
  <r>
    <x v="132"/>
    <n v="0"/>
    <x v="27"/>
    <x v="0"/>
    <n v="0.624"/>
    <n v="6.3719999999999999"/>
    <x v="123"/>
    <n v="2.3273999999999999"/>
    <x v="4"/>
    <n v="437"/>
    <x v="22"/>
    <n v="385.76"/>
    <x v="130"/>
    <n v="23"/>
    <n v="22.532806324110698"/>
    <n v="21.2"/>
    <n v="6.2846343873517867"/>
    <x v="60"/>
    <n v="0"/>
    <x v="0"/>
  </r>
  <r>
    <x v="133"/>
    <n v="0"/>
    <x v="27"/>
    <x v="0"/>
    <n v="0.624"/>
    <n v="5.8220000000000001"/>
    <x v="106"/>
    <n v="2.4699"/>
    <x v="4"/>
    <n v="437"/>
    <x v="22"/>
    <n v="388.69"/>
    <x v="131"/>
    <n v="18.399999999999999"/>
    <n v="22.532806324110698"/>
    <n v="21.2"/>
    <n v="6.2846343873517867"/>
    <x v="25"/>
    <n v="0"/>
    <x v="0"/>
  </r>
  <r>
    <x v="134"/>
    <n v="0"/>
    <x v="27"/>
    <x v="0"/>
    <n v="0.624"/>
    <n v="5.7569999999999997"/>
    <x v="124"/>
    <n v="2.3460000000000001"/>
    <x v="4"/>
    <n v="437"/>
    <x v="22"/>
    <n v="262.76"/>
    <x v="132"/>
    <n v="15.6"/>
    <n v="22.532806324110698"/>
    <n v="21.2"/>
    <n v="6.2846343873517867"/>
    <x v="19"/>
    <n v="0"/>
    <x v="0"/>
  </r>
  <r>
    <x v="135"/>
    <n v="0"/>
    <x v="27"/>
    <x v="0"/>
    <n v="0.624"/>
    <n v="6.335"/>
    <x v="125"/>
    <n v="2.1107"/>
    <x v="4"/>
    <n v="437"/>
    <x v="22"/>
    <n v="394.67"/>
    <x v="133"/>
    <n v="18.100000000000001"/>
    <n v="22.532806324110698"/>
    <n v="21.2"/>
    <n v="6.2846343873517867"/>
    <x v="19"/>
    <n v="0"/>
    <x v="0"/>
  </r>
  <r>
    <x v="136"/>
    <n v="0"/>
    <x v="27"/>
    <x v="0"/>
    <n v="0.624"/>
    <n v="5.9420000000000002"/>
    <x v="126"/>
    <n v="1.9669000000000001"/>
    <x v="4"/>
    <n v="437"/>
    <x v="22"/>
    <n v="378.25"/>
    <x v="134"/>
    <n v="17.399999999999999"/>
    <n v="22.532806324110698"/>
    <n v="21.2"/>
    <n v="6.2846343873517867"/>
    <x v="39"/>
    <n v="0"/>
    <x v="0"/>
  </r>
  <r>
    <x v="137"/>
    <n v="0"/>
    <x v="27"/>
    <x v="0"/>
    <n v="0.624"/>
    <n v="6.4539999999999997"/>
    <x v="124"/>
    <n v="1.8498000000000001"/>
    <x v="4"/>
    <n v="437"/>
    <x v="22"/>
    <n v="394.08"/>
    <x v="135"/>
    <n v="17.100000000000001"/>
    <n v="22.532806324110698"/>
    <n v="21.2"/>
    <n v="6.2846343873517867"/>
    <x v="19"/>
    <n v="0"/>
    <x v="0"/>
  </r>
  <r>
    <x v="138"/>
    <n v="0"/>
    <x v="27"/>
    <x v="0"/>
    <n v="0.624"/>
    <n v="5.8570000000000002"/>
    <x v="125"/>
    <n v="1.6686000000000001"/>
    <x v="4"/>
    <n v="437"/>
    <x v="22"/>
    <n v="392.04"/>
    <x v="136"/>
    <n v="13.3"/>
    <n v="22.532806324110698"/>
    <n v="21.2"/>
    <n v="6.2846343873517867"/>
    <x v="19"/>
    <n v="0"/>
    <x v="0"/>
  </r>
  <r>
    <x v="139"/>
    <n v="0"/>
    <x v="27"/>
    <x v="0"/>
    <n v="0.624"/>
    <n v="6.1509999999999998"/>
    <x v="123"/>
    <n v="1.6687000000000001"/>
    <x v="4"/>
    <n v="437"/>
    <x v="22"/>
    <n v="396.9"/>
    <x v="137"/>
    <n v="17.8"/>
    <n v="22.532806324110698"/>
    <n v="21.2"/>
    <n v="6.2846343873517867"/>
    <x v="60"/>
    <n v="0"/>
    <x v="0"/>
  </r>
  <r>
    <x v="140"/>
    <n v="0"/>
    <x v="27"/>
    <x v="0"/>
    <n v="0.624"/>
    <n v="6.1740000000000004"/>
    <x v="127"/>
    <n v="1.6119000000000001"/>
    <x v="4"/>
    <n v="437"/>
    <x v="22"/>
    <n v="388.08"/>
    <x v="138"/>
    <n v="14"/>
    <n v="22.532806324110698"/>
    <n v="21.2"/>
    <n v="6.2846343873517867"/>
    <x v="39"/>
    <n v="0"/>
    <x v="0"/>
  </r>
  <r>
    <x v="141"/>
    <n v="0"/>
    <x v="27"/>
    <x v="0"/>
    <n v="0.624"/>
    <n v="5.0190000000000001"/>
    <x v="8"/>
    <n v="1.4394"/>
    <x v="4"/>
    <n v="437"/>
    <x v="22"/>
    <n v="396.9"/>
    <x v="139"/>
    <n v="14.4"/>
    <n v="22.532806324110698"/>
    <n v="21.2"/>
    <n v="6.2846343873517867"/>
    <x v="8"/>
    <n v="0"/>
    <x v="0"/>
  </r>
  <r>
    <x v="142"/>
    <n v="0"/>
    <x v="28"/>
    <x v="1"/>
    <n v="0.871"/>
    <n v="5.4029999999999996"/>
    <x v="8"/>
    <n v="1.3216000000000001"/>
    <x v="3"/>
    <n v="403"/>
    <x v="23"/>
    <n v="396.9"/>
    <x v="140"/>
    <n v="13.4"/>
    <n v="22.532806324110698"/>
    <n v="21.2"/>
    <n v="6.2846343873517867"/>
    <x v="8"/>
    <n v="0"/>
    <x v="0"/>
  </r>
  <r>
    <x v="143"/>
    <n v="0"/>
    <x v="28"/>
    <x v="0"/>
    <n v="0.871"/>
    <n v="5.468"/>
    <x v="8"/>
    <n v="1.4117999999999999"/>
    <x v="3"/>
    <n v="403"/>
    <x v="23"/>
    <n v="396.9"/>
    <x v="141"/>
    <n v="15.6"/>
    <n v="22.532806324110698"/>
    <n v="21.2"/>
    <n v="6.2846343873517867"/>
    <x v="8"/>
    <n v="0"/>
    <x v="0"/>
  </r>
  <r>
    <x v="144"/>
    <n v="0"/>
    <x v="28"/>
    <x v="0"/>
    <n v="0.871"/>
    <n v="4.9029999999999996"/>
    <x v="128"/>
    <n v="1.3459000000000001"/>
    <x v="3"/>
    <n v="403"/>
    <x v="23"/>
    <n v="396.9"/>
    <x v="142"/>
    <n v="11.8"/>
    <n v="22.532806324110698"/>
    <n v="21.2"/>
    <n v="6.2846343873517867"/>
    <x v="60"/>
    <n v="0"/>
    <x v="0"/>
  </r>
  <r>
    <x v="145"/>
    <n v="0"/>
    <x v="28"/>
    <x v="0"/>
    <n v="0.871"/>
    <n v="6.13"/>
    <x v="8"/>
    <n v="1.4191"/>
    <x v="3"/>
    <n v="403"/>
    <x v="23"/>
    <n v="172.91"/>
    <x v="143"/>
    <n v="13.8"/>
    <n v="22.532806324110698"/>
    <n v="21.2"/>
    <n v="6.2846343873517867"/>
    <x v="8"/>
    <n v="0"/>
    <x v="0"/>
  </r>
  <r>
    <x v="146"/>
    <n v="0"/>
    <x v="28"/>
    <x v="0"/>
    <n v="0.871"/>
    <n v="5.6280000000000001"/>
    <x v="8"/>
    <n v="1.5165999999999999"/>
    <x v="3"/>
    <n v="403"/>
    <x v="23"/>
    <n v="169.27"/>
    <x v="144"/>
    <n v="15.6"/>
    <n v="22.532806324110698"/>
    <n v="21.2"/>
    <n v="6.2846343873517867"/>
    <x v="8"/>
    <n v="0"/>
    <x v="0"/>
  </r>
  <r>
    <x v="147"/>
    <n v="0"/>
    <x v="28"/>
    <x v="0"/>
    <n v="0.871"/>
    <n v="4.9260000000000002"/>
    <x v="129"/>
    <n v="1.4608000000000001"/>
    <x v="3"/>
    <n v="403"/>
    <x v="23"/>
    <n v="391.71"/>
    <x v="145"/>
    <n v="14.6"/>
    <n v="22.532806324110698"/>
    <n v="21.2"/>
    <n v="6.2846343873517867"/>
    <x v="25"/>
    <n v="0"/>
    <x v="0"/>
  </r>
  <r>
    <x v="148"/>
    <n v="0"/>
    <x v="28"/>
    <x v="0"/>
    <n v="0.871"/>
    <n v="5.1859999999999999"/>
    <x v="130"/>
    <n v="1.5296000000000001"/>
    <x v="3"/>
    <n v="403"/>
    <x v="23"/>
    <n v="356.99"/>
    <x v="146"/>
    <n v="17.8"/>
    <n v="22.532806324110698"/>
    <n v="21.2"/>
    <n v="6.2846343873517867"/>
    <x v="39"/>
    <n v="0"/>
    <x v="0"/>
  </r>
  <r>
    <x v="149"/>
    <n v="0"/>
    <x v="28"/>
    <x v="0"/>
    <n v="0.871"/>
    <n v="5.5970000000000004"/>
    <x v="131"/>
    <n v="1.5257000000000001"/>
    <x v="3"/>
    <n v="403"/>
    <x v="23"/>
    <n v="351.85"/>
    <x v="147"/>
    <n v="15.4"/>
    <n v="22.532806324110698"/>
    <n v="21.2"/>
    <n v="6.2846343873517867"/>
    <x v="10"/>
    <n v="0"/>
    <x v="0"/>
  </r>
  <r>
    <x v="150"/>
    <n v="0"/>
    <x v="28"/>
    <x v="0"/>
    <n v="0.871"/>
    <n v="6.1219999999999999"/>
    <x v="132"/>
    <n v="1.6180000000000001"/>
    <x v="3"/>
    <n v="403"/>
    <x v="23"/>
    <n v="372.8"/>
    <x v="148"/>
    <n v="21.5"/>
    <n v="22.532806324110698"/>
    <n v="21.2"/>
    <n v="6.2846343873517867"/>
    <x v="60"/>
    <n v="0"/>
    <x v="0"/>
  </r>
  <r>
    <x v="151"/>
    <n v="0"/>
    <x v="28"/>
    <x v="0"/>
    <n v="0.871"/>
    <n v="5.4039999999999999"/>
    <x v="8"/>
    <n v="1.5915999999999999"/>
    <x v="3"/>
    <n v="403"/>
    <x v="23"/>
    <n v="341.6"/>
    <x v="149"/>
    <n v="19.600000000000001"/>
    <n v="22.532806324110698"/>
    <n v="21.2"/>
    <n v="6.2846343873517867"/>
    <x v="8"/>
    <n v="0"/>
    <x v="0"/>
  </r>
  <r>
    <x v="152"/>
    <n v="0"/>
    <x v="28"/>
    <x v="1"/>
    <n v="0.871"/>
    <n v="5.0119999999999996"/>
    <x v="133"/>
    <n v="1.6102000000000001"/>
    <x v="3"/>
    <n v="403"/>
    <x v="23"/>
    <n v="343.28"/>
    <x v="150"/>
    <n v="15.3"/>
    <n v="22.532806324110698"/>
    <n v="21.2"/>
    <n v="6.2846343873517867"/>
    <x v="23"/>
    <n v="0"/>
    <x v="0"/>
  </r>
  <r>
    <x v="153"/>
    <n v="0"/>
    <x v="28"/>
    <x v="0"/>
    <n v="0.871"/>
    <n v="5.7089999999999996"/>
    <x v="134"/>
    <n v="1.6232"/>
    <x v="3"/>
    <n v="403"/>
    <x v="23"/>
    <n v="261.95"/>
    <x v="151"/>
    <n v="19.399999999999999"/>
    <n v="22.532806324110698"/>
    <n v="21.2"/>
    <n v="6.2846343873517867"/>
    <x v="19"/>
    <n v="0"/>
    <x v="0"/>
  </r>
  <r>
    <x v="154"/>
    <n v="0"/>
    <x v="28"/>
    <x v="1"/>
    <n v="0.871"/>
    <n v="6.1289999999999996"/>
    <x v="118"/>
    <n v="1.7494000000000001"/>
    <x v="3"/>
    <n v="403"/>
    <x v="23"/>
    <n v="321.02"/>
    <x v="152"/>
    <n v="17"/>
    <n v="22.532806324110698"/>
    <n v="21.2"/>
    <n v="6.2846343873517867"/>
    <x v="7"/>
    <n v="0"/>
    <x v="0"/>
  </r>
  <r>
    <x v="155"/>
    <n v="0"/>
    <x v="28"/>
    <x v="1"/>
    <n v="0.871"/>
    <n v="6.1520000000000001"/>
    <x v="110"/>
    <n v="1.7455000000000001"/>
    <x v="3"/>
    <n v="403"/>
    <x v="23"/>
    <n v="88.01"/>
    <x v="153"/>
    <n v="15.6"/>
    <n v="22.532806324110698"/>
    <n v="21.2"/>
    <n v="6.2846343873517867"/>
    <x v="11"/>
    <n v="0"/>
    <x v="0"/>
  </r>
  <r>
    <x v="156"/>
    <n v="0"/>
    <x v="28"/>
    <x v="0"/>
    <n v="0.871"/>
    <n v="5.2720000000000002"/>
    <x v="135"/>
    <n v="1.7363999999999999"/>
    <x v="3"/>
    <n v="403"/>
    <x v="23"/>
    <n v="88.63"/>
    <x v="154"/>
    <n v="13.1"/>
    <n v="22.532806324110698"/>
    <n v="21.2"/>
    <n v="6.2846343873517867"/>
    <x v="10"/>
    <n v="0"/>
    <x v="0"/>
  </r>
  <r>
    <x v="157"/>
    <n v="0"/>
    <x v="28"/>
    <x v="0"/>
    <n v="0.60499999999999998"/>
    <n v="6.9429999999999996"/>
    <x v="136"/>
    <n v="1.8773"/>
    <x v="3"/>
    <n v="403"/>
    <x v="23"/>
    <n v="363.43"/>
    <x v="155"/>
    <n v="41.3"/>
    <n v="22.532806324110698"/>
    <n v="21.2"/>
    <n v="6.2846343873517867"/>
    <x v="60"/>
    <n v="0"/>
    <x v="0"/>
  </r>
  <r>
    <x v="158"/>
    <n v="0"/>
    <x v="28"/>
    <x v="0"/>
    <n v="0.60499999999999998"/>
    <n v="6.0659999999999998"/>
    <x v="8"/>
    <n v="1.7573000000000001"/>
    <x v="3"/>
    <n v="403"/>
    <x v="23"/>
    <n v="353.89"/>
    <x v="156"/>
    <n v="24.3"/>
    <n v="22.532806324110698"/>
    <n v="21.2"/>
    <n v="6.2846343873517867"/>
    <x v="8"/>
    <n v="0"/>
    <x v="0"/>
  </r>
  <r>
    <x v="159"/>
    <n v="0"/>
    <x v="28"/>
    <x v="0"/>
    <n v="0.871"/>
    <n v="6.51"/>
    <x v="8"/>
    <n v="1.7659"/>
    <x v="3"/>
    <n v="403"/>
    <x v="23"/>
    <n v="364.31"/>
    <x v="157"/>
    <n v="23.3"/>
    <n v="22.532806324110698"/>
    <n v="21.2"/>
    <n v="6.2846343873517867"/>
    <x v="8"/>
    <n v="0"/>
    <x v="0"/>
  </r>
  <r>
    <x v="160"/>
    <n v="0"/>
    <x v="28"/>
    <x v="1"/>
    <n v="0.60499999999999998"/>
    <n v="6.25"/>
    <x v="137"/>
    <n v="1.7984"/>
    <x v="3"/>
    <n v="403"/>
    <x v="23"/>
    <n v="338.92"/>
    <x v="87"/>
    <n v="27"/>
    <n v="22.532806324110698"/>
    <n v="21.2"/>
    <n v="6.2846343873517867"/>
    <x v="61"/>
    <n v="0"/>
    <x v="0"/>
  </r>
  <r>
    <x v="161"/>
    <n v="0"/>
    <x v="28"/>
    <x v="0"/>
    <n v="0.60499999999999998"/>
    <n v="7.4889999999999999"/>
    <x v="138"/>
    <n v="1.9709000000000001"/>
    <x v="3"/>
    <n v="403"/>
    <x v="23"/>
    <n v="374.43"/>
    <x v="158"/>
    <n v="50"/>
    <n v="22.532806324110698"/>
    <n v="21.2"/>
    <n v="6.2846343873517867"/>
    <x v="22"/>
    <n v="0"/>
    <x v="0"/>
  </r>
  <r>
    <x v="162"/>
    <n v="0"/>
    <x v="28"/>
    <x v="1"/>
    <n v="0.60499999999999998"/>
    <n v="7.8019999999999996"/>
    <x v="125"/>
    <n v="2.0407000000000002"/>
    <x v="3"/>
    <n v="403"/>
    <x v="23"/>
    <n v="389.61"/>
    <x v="159"/>
    <n v="50"/>
    <n v="22.532806324110698"/>
    <n v="21.2"/>
    <n v="6.2846343873517867"/>
    <x v="19"/>
    <n v="0"/>
    <x v="0"/>
  </r>
  <r>
    <x v="163"/>
    <n v="0"/>
    <x v="28"/>
    <x v="1"/>
    <n v="0.60499999999999998"/>
    <n v="8.375"/>
    <x v="139"/>
    <n v="2.1619999999999999"/>
    <x v="3"/>
    <n v="403"/>
    <x v="23"/>
    <n v="388.45"/>
    <x v="160"/>
    <n v="50"/>
    <n v="22.532806324110698"/>
    <n v="21.2"/>
    <n v="6.2846343873517867"/>
    <x v="39"/>
    <n v="0"/>
    <x v="0"/>
  </r>
  <r>
    <x v="164"/>
    <n v="0"/>
    <x v="28"/>
    <x v="0"/>
    <n v="0.60499999999999998"/>
    <n v="5.8540000000000001"/>
    <x v="140"/>
    <n v="2.4220000000000002"/>
    <x v="3"/>
    <n v="403"/>
    <x v="23"/>
    <n v="395.11"/>
    <x v="161"/>
    <n v="22.7"/>
    <n v="22.532806324110698"/>
    <n v="21.2"/>
    <n v="6.2846343873517867"/>
    <x v="21"/>
    <n v="0"/>
    <x v="0"/>
  </r>
  <r>
    <x v="165"/>
    <n v="0"/>
    <x v="28"/>
    <x v="0"/>
    <n v="0.60499999999999998"/>
    <n v="6.101"/>
    <x v="141"/>
    <n v="2.2833999999999999"/>
    <x v="3"/>
    <n v="403"/>
    <x v="23"/>
    <n v="240.16"/>
    <x v="162"/>
    <n v="25"/>
    <n v="22.532806324110698"/>
    <n v="21.2"/>
    <n v="6.2846343873517867"/>
    <x v="39"/>
    <n v="0"/>
    <x v="0"/>
  </r>
  <r>
    <x v="166"/>
    <n v="0"/>
    <x v="28"/>
    <x v="0"/>
    <n v="0.60499999999999998"/>
    <n v="7.9290000000000003"/>
    <x v="142"/>
    <n v="2.0459000000000001"/>
    <x v="3"/>
    <n v="403"/>
    <x v="23"/>
    <n v="369.3"/>
    <x v="163"/>
    <n v="50"/>
    <n v="22.532806324110698"/>
    <n v="21.2"/>
    <n v="6.2846343873517867"/>
    <x v="7"/>
    <n v="0"/>
    <x v="0"/>
  </r>
  <r>
    <x v="167"/>
    <n v="0"/>
    <x v="28"/>
    <x v="0"/>
    <n v="0.60499999999999998"/>
    <n v="5.8769999999999998"/>
    <x v="143"/>
    <n v="2.4258999999999999"/>
    <x v="3"/>
    <n v="403"/>
    <x v="23"/>
    <n v="227.61"/>
    <x v="164"/>
    <n v="23.8"/>
    <n v="22.532806324110698"/>
    <n v="21.2"/>
    <n v="6.2846343873517867"/>
    <x v="58"/>
    <n v="0"/>
    <x v="0"/>
  </r>
  <r>
    <x v="168"/>
    <n v="0"/>
    <x v="28"/>
    <x v="0"/>
    <n v="0.60499999999999998"/>
    <n v="6.319"/>
    <x v="7"/>
    <n v="2.1"/>
    <x v="3"/>
    <n v="403"/>
    <x v="23"/>
    <n v="297.08999999999997"/>
    <x v="165"/>
    <n v="23.8"/>
    <n v="22.532806324110698"/>
    <n v="21.2"/>
    <n v="6.2846343873517867"/>
    <x v="7"/>
    <n v="0"/>
    <x v="0"/>
  </r>
  <r>
    <x v="169"/>
    <n v="0"/>
    <x v="28"/>
    <x v="0"/>
    <n v="0.60499999999999998"/>
    <n v="6.4020000000000001"/>
    <x v="144"/>
    <n v="2.2625000000000002"/>
    <x v="3"/>
    <n v="403"/>
    <x v="23"/>
    <n v="330.04"/>
    <x v="166"/>
    <n v="22.3"/>
    <n v="22.532806324110698"/>
    <n v="21.2"/>
    <n v="6.2846343873517867"/>
    <x v="25"/>
    <n v="0"/>
    <x v="0"/>
  </r>
  <r>
    <x v="170"/>
    <n v="0"/>
    <x v="28"/>
    <x v="0"/>
    <n v="0.60499999999999998"/>
    <n v="5.875"/>
    <x v="145"/>
    <n v="2.4258999999999999"/>
    <x v="3"/>
    <n v="403"/>
    <x v="23"/>
    <n v="292.29000000000002"/>
    <x v="167"/>
    <n v="17.399999999999999"/>
    <n v="22.532806324110698"/>
    <n v="21.2"/>
    <n v="6.2846343873517867"/>
    <x v="10"/>
    <n v="0"/>
    <x v="0"/>
  </r>
  <r>
    <x v="171"/>
    <n v="0"/>
    <x v="28"/>
    <x v="0"/>
    <n v="0.60499999999999998"/>
    <n v="5.88"/>
    <x v="132"/>
    <n v="2.3887"/>
    <x v="3"/>
    <n v="403"/>
    <x v="23"/>
    <n v="348.13"/>
    <x v="168"/>
    <n v="19.100000000000001"/>
    <n v="22.532806324110698"/>
    <n v="21.2"/>
    <n v="6.2846343873517867"/>
    <x v="60"/>
    <n v="0"/>
    <x v="0"/>
  </r>
  <r>
    <x v="172"/>
    <n v="0"/>
    <x v="29"/>
    <x v="0"/>
    <n v="0.51"/>
    <n v="5.5720000000000001"/>
    <x v="146"/>
    <n v="2.5960999999999999"/>
    <x v="3"/>
    <n v="296"/>
    <x v="24"/>
    <n v="396.9"/>
    <x v="169"/>
    <n v="23.1"/>
    <n v="22.532806324110698"/>
    <n v="21.2"/>
    <n v="6.2846343873517867"/>
    <x v="23"/>
    <n v="0"/>
    <x v="0"/>
  </r>
  <r>
    <x v="173"/>
    <n v="0"/>
    <x v="29"/>
    <x v="0"/>
    <n v="0.51"/>
    <n v="6.4160000000000004"/>
    <x v="113"/>
    <n v="2.6463000000000001"/>
    <x v="3"/>
    <n v="296"/>
    <x v="24"/>
    <n v="395.5"/>
    <x v="170"/>
    <n v="23.6"/>
    <n v="22.532806324110698"/>
    <n v="21.2"/>
    <n v="6.2846343873517867"/>
    <x v="13"/>
    <n v="0"/>
    <x v="0"/>
  </r>
  <r>
    <x v="174"/>
    <n v="0"/>
    <x v="29"/>
    <x v="0"/>
    <n v="0.51"/>
    <n v="5.859"/>
    <x v="147"/>
    <n v="2.7019000000000002"/>
    <x v="3"/>
    <n v="296"/>
    <x v="24"/>
    <n v="393.23"/>
    <x v="171"/>
    <n v="22.6"/>
    <n v="22.532806324110698"/>
    <n v="21.2"/>
    <n v="6.2846343873517867"/>
    <x v="26"/>
    <n v="0"/>
    <x v="0"/>
  </r>
  <r>
    <x v="175"/>
    <n v="0"/>
    <x v="29"/>
    <x v="0"/>
    <n v="0.51"/>
    <n v="6.5460000000000003"/>
    <x v="148"/>
    <n v="3.1322999999999999"/>
    <x v="3"/>
    <n v="296"/>
    <x v="24"/>
    <n v="390.96"/>
    <x v="4"/>
    <n v="29.4"/>
    <n v="22.532806324110698"/>
    <n v="21.2"/>
    <n v="6.2846343873517867"/>
    <x v="34"/>
    <n v="1"/>
    <x v="0"/>
  </r>
  <r>
    <x v="176"/>
    <n v="0"/>
    <x v="29"/>
    <x v="0"/>
    <n v="0.51"/>
    <n v="6.02"/>
    <x v="56"/>
    <n v="3.5548999999999999"/>
    <x v="3"/>
    <n v="296"/>
    <x v="24"/>
    <n v="393.23"/>
    <x v="172"/>
    <n v="23.2"/>
    <n v="22.532806324110698"/>
    <n v="21.2"/>
    <n v="6.2846343873517867"/>
    <x v="37"/>
    <n v="1"/>
    <x v="0"/>
  </r>
  <r>
    <x v="177"/>
    <n v="0"/>
    <x v="29"/>
    <x v="0"/>
    <n v="0.51"/>
    <n v="6.3150000000000004"/>
    <x v="149"/>
    <n v="3.3174999999999999"/>
    <x v="3"/>
    <n v="296"/>
    <x v="24"/>
    <n v="395.6"/>
    <x v="173"/>
    <n v="24.6"/>
    <n v="22.532806324110698"/>
    <n v="21.2"/>
    <n v="6.2846343873517867"/>
    <x v="53"/>
    <n v="0"/>
    <x v="0"/>
  </r>
  <r>
    <x v="178"/>
    <n v="0"/>
    <x v="29"/>
    <x v="0"/>
    <n v="0.51"/>
    <n v="6.86"/>
    <x v="150"/>
    <n v="2.9152999999999998"/>
    <x v="3"/>
    <n v="296"/>
    <x v="24"/>
    <n v="391.27"/>
    <x v="174"/>
    <n v="29.9"/>
    <n v="22.532806324110698"/>
    <n v="21.2"/>
    <n v="6.2846343873517867"/>
    <x v="46"/>
    <n v="0"/>
    <x v="0"/>
  </r>
  <r>
    <x v="179"/>
    <n v="0"/>
    <x v="30"/>
    <x v="0"/>
    <n v="0.48799999999999999"/>
    <n v="6.98"/>
    <x v="151"/>
    <n v="2.8290000000000002"/>
    <x v="2"/>
    <n v="193"/>
    <x v="1"/>
    <n v="396.9"/>
    <x v="175"/>
    <n v="37.200000000000003"/>
    <n v="22.532806324110698"/>
    <n v="21.2"/>
    <n v="6.2846343873517867"/>
    <x v="5"/>
    <n v="1"/>
    <x v="0"/>
  </r>
  <r>
    <x v="180"/>
    <n v="0"/>
    <x v="30"/>
    <x v="0"/>
    <n v="0.48799999999999999"/>
    <n v="7.7649999999999997"/>
    <x v="152"/>
    <n v="2.7410000000000001"/>
    <x v="2"/>
    <n v="193"/>
    <x v="1"/>
    <n v="395.56"/>
    <x v="176"/>
    <n v="39.799999999999997"/>
    <n v="22.532806324110698"/>
    <n v="21.2"/>
    <n v="6.2846343873517867"/>
    <x v="63"/>
    <n v="0"/>
    <x v="0"/>
  </r>
  <r>
    <x v="181"/>
    <n v="0"/>
    <x v="30"/>
    <x v="0"/>
    <n v="0.48799999999999999"/>
    <n v="6.1440000000000001"/>
    <x v="153"/>
    <n v="2.5979000000000001"/>
    <x v="2"/>
    <n v="193"/>
    <x v="1"/>
    <n v="396.9"/>
    <x v="177"/>
    <n v="36.200000000000003"/>
    <n v="22.532806324110698"/>
    <n v="21.2"/>
    <n v="6.2846343873517867"/>
    <x v="35"/>
    <n v="0"/>
    <x v="0"/>
  </r>
  <r>
    <x v="182"/>
    <n v="0"/>
    <x v="30"/>
    <x v="0"/>
    <n v="0.48799999999999999"/>
    <n v="7.1550000000000002"/>
    <x v="154"/>
    <n v="2.7006000000000001"/>
    <x v="2"/>
    <n v="193"/>
    <x v="1"/>
    <n v="394.12"/>
    <x v="178"/>
    <n v="37.9"/>
    <n v="22.532806324110698"/>
    <n v="21.2"/>
    <n v="6.2846343873517867"/>
    <x v="61"/>
    <n v="0"/>
    <x v="0"/>
  </r>
  <r>
    <x v="183"/>
    <n v="0"/>
    <x v="30"/>
    <x v="0"/>
    <n v="0.48799999999999999"/>
    <n v="6.5629999999999997"/>
    <x v="117"/>
    <n v="2.847"/>
    <x v="2"/>
    <n v="193"/>
    <x v="1"/>
    <n v="396.9"/>
    <x v="179"/>
    <n v="32.5"/>
    <n v="22.532806324110698"/>
    <n v="21.2"/>
    <n v="6.2846343873517867"/>
    <x v="25"/>
    <n v="0"/>
    <x v="0"/>
  </r>
  <r>
    <x v="184"/>
    <n v="0"/>
    <x v="30"/>
    <x v="0"/>
    <n v="0.48799999999999999"/>
    <n v="5.6040000000000001"/>
    <x v="155"/>
    <n v="2.9878999999999998"/>
    <x v="2"/>
    <n v="193"/>
    <x v="1"/>
    <n v="391"/>
    <x v="180"/>
    <n v="26.4"/>
    <n v="22.532806324110698"/>
    <n v="21.2"/>
    <n v="6.2846343873517867"/>
    <x v="20"/>
    <n v="0"/>
    <x v="0"/>
  </r>
  <r>
    <x v="185"/>
    <n v="0"/>
    <x v="30"/>
    <x v="0"/>
    <n v="0.48799999999999999"/>
    <n v="6.1529999999999996"/>
    <x v="156"/>
    <n v="3.2797000000000001"/>
    <x v="2"/>
    <n v="193"/>
    <x v="1"/>
    <n v="387.11"/>
    <x v="60"/>
    <n v="29.6"/>
    <n v="22.532806324110698"/>
    <n v="21.2"/>
    <n v="6.2846343873517867"/>
    <x v="26"/>
    <n v="0"/>
    <x v="0"/>
  </r>
  <r>
    <x v="186"/>
    <n v="0"/>
    <x v="30"/>
    <x v="0"/>
    <n v="0.48799999999999999"/>
    <n v="7.8310000000000004"/>
    <x v="85"/>
    <n v="3.1991999999999998"/>
    <x v="2"/>
    <n v="193"/>
    <x v="1"/>
    <n v="392.63"/>
    <x v="181"/>
    <n v="50"/>
    <n v="22.532806324110698"/>
    <n v="21.2"/>
    <n v="6.2846343873517867"/>
    <x v="47"/>
    <n v="1"/>
    <x v="0"/>
  </r>
  <r>
    <x v="187"/>
    <n v="45"/>
    <x v="31"/>
    <x v="0"/>
    <n v="0.437"/>
    <n v="6.782"/>
    <x v="157"/>
    <n v="3.7886000000000002"/>
    <x v="3"/>
    <n v="398"/>
    <x v="3"/>
    <n v="393.87"/>
    <x v="182"/>
    <n v="32"/>
    <n v="22.532806324110698"/>
    <n v="21.2"/>
    <n v="6.2846343873517867"/>
    <x v="27"/>
    <n v="1"/>
    <x v="0"/>
  </r>
  <r>
    <x v="188"/>
    <n v="45"/>
    <x v="31"/>
    <x v="0"/>
    <n v="0.437"/>
    <n v="6.556"/>
    <x v="158"/>
    <n v="4.5667"/>
    <x v="3"/>
    <n v="398"/>
    <x v="3"/>
    <n v="382.84"/>
    <x v="183"/>
    <n v="29.8"/>
    <n v="22.532806324110698"/>
    <n v="21.2"/>
    <n v="6.2846343873517867"/>
    <x v="15"/>
    <n v="1"/>
    <x v="0"/>
  </r>
  <r>
    <x v="189"/>
    <n v="45"/>
    <x v="31"/>
    <x v="0"/>
    <n v="0.437"/>
    <n v="7.1849999999999996"/>
    <x v="159"/>
    <n v="4.5667"/>
    <x v="3"/>
    <n v="398"/>
    <x v="3"/>
    <n v="396.9"/>
    <x v="184"/>
    <n v="34.9"/>
    <n v="22.532806324110698"/>
    <n v="21.2"/>
    <n v="6.2846343873517867"/>
    <x v="64"/>
    <n v="1"/>
    <x v="0"/>
  </r>
  <r>
    <x v="190"/>
    <n v="45"/>
    <x v="31"/>
    <x v="0"/>
    <n v="0.437"/>
    <n v="6.9509999999999996"/>
    <x v="160"/>
    <n v="6.4798"/>
    <x v="3"/>
    <n v="398"/>
    <x v="3"/>
    <n v="377.68"/>
    <x v="185"/>
    <n v="37"/>
    <n v="22.532806324110698"/>
    <n v="21.2"/>
    <n v="6.2846343873517867"/>
    <x v="29"/>
    <n v="1"/>
    <x v="0"/>
  </r>
  <r>
    <x v="191"/>
    <n v="45"/>
    <x v="31"/>
    <x v="0"/>
    <n v="0.437"/>
    <n v="6.7389999999999999"/>
    <x v="161"/>
    <n v="6.4798"/>
    <x v="3"/>
    <n v="398"/>
    <x v="3"/>
    <n v="389.71"/>
    <x v="186"/>
    <n v="30.5"/>
    <n v="22.532806324110698"/>
    <n v="21.2"/>
    <n v="6.2846343873517867"/>
    <x v="28"/>
    <n v="1"/>
    <x v="0"/>
  </r>
  <r>
    <x v="192"/>
    <n v="45"/>
    <x v="31"/>
    <x v="0"/>
    <n v="0.437"/>
    <n v="7.1779999999999999"/>
    <x v="162"/>
    <n v="6.4798"/>
    <x v="3"/>
    <n v="398"/>
    <x v="3"/>
    <n v="390.49"/>
    <x v="187"/>
    <n v="36.4"/>
    <n v="22.532806324110698"/>
    <n v="21.2"/>
    <n v="6.2846343873517867"/>
    <x v="65"/>
    <n v="1"/>
    <x v="0"/>
  </r>
  <r>
    <x v="193"/>
    <n v="60"/>
    <x v="32"/>
    <x v="0"/>
    <n v="0.40100000000000002"/>
    <n v="6.8"/>
    <x v="163"/>
    <n v="6.2195999999999998"/>
    <x v="0"/>
    <n v="265"/>
    <x v="25"/>
    <n v="393.37"/>
    <x v="188"/>
    <n v="31.1"/>
    <n v="22.532806324110698"/>
    <n v="21.2"/>
    <n v="6.2846343873517867"/>
    <x v="66"/>
    <n v="1"/>
    <x v="0"/>
  </r>
  <r>
    <x v="194"/>
    <n v="60"/>
    <x v="32"/>
    <x v="0"/>
    <n v="0.40100000000000002"/>
    <n v="6.6040000000000001"/>
    <x v="164"/>
    <n v="6.2195999999999998"/>
    <x v="0"/>
    <n v="265"/>
    <x v="25"/>
    <n v="376.7"/>
    <x v="189"/>
    <n v="29.1"/>
    <n v="22.532806324110698"/>
    <n v="21.2"/>
    <n v="6.2846343873517867"/>
    <x v="67"/>
    <n v="1"/>
    <x v="0"/>
  </r>
  <r>
    <x v="195"/>
    <n v="80"/>
    <x v="33"/>
    <x v="0"/>
    <n v="0.42199999999999999"/>
    <n v="7.875"/>
    <x v="165"/>
    <n v="5.6483999999999996"/>
    <x v="4"/>
    <n v="255"/>
    <x v="26"/>
    <n v="394.23"/>
    <x v="190"/>
    <n v="50"/>
    <n v="22.532806324110698"/>
    <n v="21.2"/>
    <n v="6.2846343873517867"/>
    <x v="49"/>
    <n v="1"/>
    <x v="0"/>
  </r>
  <r>
    <x v="196"/>
    <n v="80"/>
    <x v="34"/>
    <x v="0"/>
    <n v="0.40400000000000003"/>
    <n v="7.2869999999999999"/>
    <x v="166"/>
    <n v="7.3090000000000002"/>
    <x v="1"/>
    <n v="329"/>
    <x v="27"/>
    <n v="396.9"/>
    <x v="191"/>
    <n v="33.299999999999997"/>
    <n v="22.532806324110698"/>
    <n v="21.2"/>
    <n v="6.2846343873517867"/>
    <x v="68"/>
    <n v="1"/>
    <x v="0"/>
  </r>
  <r>
    <x v="197"/>
    <n v="80"/>
    <x v="34"/>
    <x v="0"/>
    <n v="0.40400000000000003"/>
    <n v="7.1070000000000002"/>
    <x v="18"/>
    <n v="7.3090000000000002"/>
    <x v="1"/>
    <n v="329"/>
    <x v="27"/>
    <n v="354.31"/>
    <x v="192"/>
    <n v="30.3"/>
    <n v="22.532806324110698"/>
    <n v="21.2"/>
    <n v="6.2846343873517867"/>
    <x v="17"/>
    <n v="1"/>
    <x v="0"/>
  </r>
  <r>
    <x v="198"/>
    <n v="80"/>
    <x v="34"/>
    <x v="0"/>
    <n v="0.40400000000000003"/>
    <n v="7.274"/>
    <x v="167"/>
    <n v="7.3090000000000002"/>
    <x v="1"/>
    <n v="329"/>
    <x v="27"/>
    <n v="392.2"/>
    <x v="193"/>
    <n v="34.6"/>
    <n v="22.532806324110698"/>
    <n v="21.2"/>
    <n v="6.2846343873517867"/>
    <x v="64"/>
    <n v="1"/>
    <x v="0"/>
  </r>
  <r>
    <x v="199"/>
    <n v="95"/>
    <x v="35"/>
    <x v="0"/>
    <n v="0.40300000000000002"/>
    <n v="6.9749999999999996"/>
    <x v="168"/>
    <n v="7.6534000000000004"/>
    <x v="2"/>
    <n v="402"/>
    <x v="28"/>
    <n v="396.9"/>
    <x v="183"/>
    <n v="34.9"/>
    <n v="22.532806324110698"/>
    <n v="21.2"/>
    <n v="6.2846343873517867"/>
    <x v="30"/>
    <n v="1"/>
    <x v="0"/>
  </r>
  <r>
    <x v="200"/>
    <n v="95"/>
    <x v="35"/>
    <x v="0"/>
    <n v="0.40300000000000002"/>
    <n v="7.1349999999999998"/>
    <x v="169"/>
    <n v="7.6534000000000004"/>
    <x v="2"/>
    <n v="402"/>
    <x v="28"/>
    <n v="384.3"/>
    <x v="181"/>
    <n v="32.9"/>
    <n v="22.532806324110698"/>
    <n v="21.2"/>
    <n v="6.2846343873517867"/>
    <x v="69"/>
    <n v="1"/>
    <x v="0"/>
  </r>
  <r>
    <x v="201"/>
    <n v="82.5"/>
    <x v="36"/>
    <x v="0"/>
    <n v="0.41499999999999998"/>
    <n v="6.1619999999999999"/>
    <x v="170"/>
    <n v="6.27"/>
    <x v="1"/>
    <n v="348"/>
    <x v="23"/>
    <n v="393.77"/>
    <x v="194"/>
    <n v="24.1"/>
    <n v="22.532806324110698"/>
    <n v="21.2"/>
    <n v="6.2846343873517867"/>
    <x v="64"/>
    <n v="1"/>
    <x v="0"/>
  </r>
  <r>
    <x v="202"/>
    <n v="82.5"/>
    <x v="36"/>
    <x v="0"/>
    <n v="0.41499999999999998"/>
    <n v="7.61"/>
    <x v="171"/>
    <n v="6.27"/>
    <x v="1"/>
    <n v="348"/>
    <x v="23"/>
    <n v="395.38"/>
    <x v="195"/>
    <n v="42.3"/>
    <n v="22.532806324110698"/>
    <n v="21.2"/>
    <n v="6.2846343873517867"/>
    <x v="30"/>
    <n v="1"/>
    <x v="0"/>
  </r>
  <r>
    <x v="203"/>
    <n v="95"/>
    <x v="37"/>
    <x v="0"/>
    <n v="0.41610000000000003"/>
    <n v="7.8529999999999998"/>
    <x v="172"/>
    <n v="5.1180000000000003"/>
    <x v="4"/>
    <n v="224"/>
    <x v="23"/>
    <n v="392.78"/>
    <x v="196"/>
    <n v="48.5"/>
    <n v="22.532806324110698"/>
    <n v="21.2"/>
    <n v="6.2846343873517867"/>
    <x v="34"/>
    <n v="1"/>
    <x v="0"/>
  </r>
  <r>
    <x v="204"/>
    <n v="95"/>
    <x v="37"/>
    <x v="0"/>
    <n v="0.41610000000000003"/>
    <n v="8.0340000000000007"/>
    <x v="173"/>
    <n v="5.1180000000000003"/>
    <x v="4"/>
    <n v="224"/>
    <x v="23"/>
    <n v="390.55"/>
    <x v="197"/>
    <n v="50"/>
    <n v="22.532806324110698"/>
    <n v="21.2"/>
    <n v="6.2846343873517867"/>
    <x v="44"/>
    <n v="1"/>
    <x v="0"/>
  </r>
  <r>
    <x v="205"/>
    <n v="0"/>
    <x v="38"/>
    <x v="0"/>
    <n v="0.48899999999999999"/>
    <n v="5.891"/>
    <x v="174"/>
    <n v="3.9453999999999998"/>
    <x v="4"/>
    <n v="277"/>
    <x v="13"/>
    <n v="396.9"/>
    <x v="198"/>
    <n v="22.6"/>
    <n v="22.532806324110698"/>
    <n v="21.2"/>
    <n v="6.2846343873517867"/>
    <x v="70"/>
    <n v="1"/>
    <x v="0"/>
  </r>
  <r>
    <x v="206"/>
    <n v="0"/>
    <x v="38"/>
    <x v="0"/>
    <n v="0.48899999999999999"/>
    <n v="6.3259999999999996"/>
    <x v="175"/>
    <n v="4.3548999999999998"/>
    <x v="4"/>
    <n v="277"/>
    <x v="13"/>
    <n v="394.87"/>
    <x v="199"/>
    <n v="24.4"/>
    <n v="22.532806324110698"/>
    <n v="21.2"/>
    <n v="6.2846343873517867"/>
    <x v="71"/>
    <n v="1"/>
    <x v="0"/>
  </r>
  <r>
    <x v="207"/>
    <n v="0"/>
    <x v="38"/>
    <x v="0"/>
    <n v="0.48899999999999999"/>
    <n v="5.7830000000000004"/>
    <x v="176"/>
    <n v="4.3548999999999998"/>
    <x v="4"/>
    <n v="277"/>
    <x v="13"/>
    <n v="389.43"/>
    <x v="200"/>
    <n v="22.5"/>
    <n v="22.532806324110698"/>
    <n v="21.2"/>
    <n v="6.2846343873517867"/>
    <x v="62"/>
    <n v="0"/>
    <x v="0"/>
  </r>
  <r>
    <x v="208"/>
    <n v="0"/>
    <x v="38"/>
    <x v="1"/>
    <n v="0.48899999999999999"/>
    <n v="6.0640000000000001"/>
    <x v="177"/>
    <n v="4.2392000000000003"/>
    <x v="4"/>
    <n v="277"/>
    <x v="13"/>
    <n v="381.32"/>
    <x v="201"/>
    <n v="24.4"/>
    <n v="22.532806324110698"/>
    <n v="21.2"/>
    <n v="6.2846343873517867"/>
    <x v="42"/>
    <n v="1"/>
    <x v="0"/>
  </r>
  <r>
    <x v="209"/>
    <n v="0"/>
    <x v="38"/>
    <x v="1"/>
    <n v="0.48899999999999999"/>
    <n v="5.3440000000000003"/>
    <x v="8"/>
    <n v="3.875"/>
    <x v="4"/>
    <n v="277"/>
    <x v="13"/>
    <n v="396.9"/>
    <x v="202"/>
    <n v="20"/>
    <n v="22.532806324110698"/>
    <n v="21.2"/>
    <n v="6.2846343873517867"/>
    <x v="8"/>
    <n v="0"/>
    <x v="0"/>
  </r>
  <r>
    <x v="210"/>
    <n v="0"/>
    <x v="38"/>
    <x v="1"/>
    <n v="0.48899999999999999"/>
    <n v="5.96"/>
    <x v="178"/>
    <n v="3.8771"/>
    <x v="4"/>
    <n v="277"/>
    <x v="13"/>
    <n v="393.25"/>
    <x v="203"/>
    <n v="21.7"/>
    <n v="22.532806324110698"/>
    <n v="21.2"/>
    <n v="6.2846343873517867"/>
    <x v="61"/>
    <n v="0"/>
    <x v="0"/>
  </r>
  <r>
    <x v="211"/>
    <n v="0"/>
    <x v="38"/>
    <x v="1"/>
    <n v="0.48899999999999999"/>
    <n v="5.4039999999999999"/>
    <x v="179"/>
    <n v="3.665"/>
    <x v="4"/>
    <n v="277"/>
    <x v="13"/>
    <n v="395.24"/>
    <x v="204"/>
    <n v="19.3"/>
    <n v="22.532806324110698"/>
    <n v="21.2"/>
    <n v="6.2846343873517867"/>
    <x v="23"/>
    <n v="0"/>
    <x v="0"/>
  </r>
  <r>
    <x v="212"/>
    <n v="0"/>
    <x v="38"/>
    <x v="1"/>
    <n v="0.48899999999999999"/>
    <n v="5.8070000000000004"/>
    <x v="180"/>
    <n v="3.6526000000000001"/>
    <x v="4"/>
    <n v="277"/>
    <x v="13"/>
    <n v="390.94"/>
    <x v="205"/>
    <n v="22.4"/>
    <n v="22.532806324110698"/>
    <n v="21.2"/>
    <n v="6.2846343873517867"/>
    <x v="47"/>
    <n v="1"/>
    <x v="0"/>
  </r>
  <r>
    <x v="213"/>
    <n v="0"/>
    <x v="38"/>
    <x v="0"/>
    <n v="0.48899999999999999"/>
    <n v="6.375"/>
    <x v="181"/>
    <n v="3.9453999999999998"/>
    <x v="4"/>
    <n v="277"/>
    <x v="13"/>
    <n v="385.81"/>
    <x v="206"/>
    <n v="28.1"/>
    <n v="22.532806324110698"/>
    <n v="21.2"/>
    <n v="6.2846343873517867"/>
    <x v="49"/>
    <n v="1"/>
    <x v="0"/>
  </r>
  <r>
    <x v="214"/>
    <n v="0"/>
    <x v="38"/>
    <x v="0"/>
    <n v="0.48899999999999999"/>
    <n v="5.4119999999999999"/>
    <x v="182"/>
    <n v="3.5874999999999999"/>
    <x v="4"/>
    <n v="277"/>
    <x v="13"/>
    <n v="348.93"/>
    <x v="207"/>
    <n v="23.7"/>
    <n v="22.532806324110698"/>
    <n v="21.2"/>
    <n v="6.2846343873517867"/>
    <x v="66"/>
    <n v="1"/>
    <x v="0"/>
  </r>
  <r>
    <x v="215"/>
    <n v="0"/>
    <x v="38"/>
    <x v="0"/>
    <n v="0.48899999999999999"/>
    <n v="6.1820000000000004"/>
    <x v="183"/>
    <n v="3.9453999999999998"/>
    <x v="4"/>
    <n v="277"/>
    <x v="13"/>
    <n v="393.63"/>
    <x v="208"/>
    <n v="25"/>
    <n v="22.532806324110698"/>
    <n v="21.2"/>
    <n v="6.2846343873517867"/>
    <x v="72"/>
    <n v="1"/>
    <x v="0"/>
  </r>
  <r>
    <x v="216"/>
    <n v="0"/>
    <x v="39"/>
    <x v="1"/>
    <n v="0.55000000000000004"/>
    <n v="5.8879999999999999"/>
    <x v="184"/>
    <n v="3.1120999999999999"/>
    <x v="3"/>
    <n v="276"/>
    <x v="29"/>
    <n v="392.8"/>
    <x v="209"/>
    <n v="23.3"/>
    <n v="22.532806324110698"/>
    <n v="21.2"/>
    <n v="6.2846343873517867"/>
    <x v="14"/>
    <n v="1"/>
    <x v="0"/>
  </r>
  <r>
    <x v="217"/>
    <n v="0"/>
    <x v="39"/>
    <x v="0"/>
    <n v="0.55000000000000004"/>
    <n v="6.6420000000000003"/>
    <x v="185"/>
    <n v="3.4211"/>
    <x v="3"/>
    <n v="276"/>
    <x v="29"/>
    <n v="392.78"/>
    <x v="210"/>
    <n v="28.7"/>
    <n v="22.532806324110698"/>
    <n v="21.2"/>
    <n v="6.2846343873517867"/>
    <x v="9"/>
    <n v="0"/>
    <x v="0"/>
  </r>
  <r>
    <x v="218"/>
    <n v="0"/>
    <x v="39"/>
    <x v="1"/>
    <n v="0.55000000000000004"/>
    <n v="5.9509999999999996"/>
    <x v="130"/>
    <n v="2.8893"/>
    <x v="3"/>
    <n v="276"/>
    <x v="29"/>
    <n v="396.9"/>
    <x v="211"/>
    <n v="21.5"/>
    <n v="22.532806324110698"/>
    <n v="21.2"/>
    <n v="6.2846343873517867"/>
    <x v="39"/>
    <n v="0"/>
    <x v="0"/>
  </r>
  <r>
    <x v="219"/>
    <n v="0"/>
    <x v="39"/>
    <x v="1"/>
    <n v="0.55000000000000004"/>
    <n v="6.3730000000000002"/>
    <x v="186"/>
    <n v="3.3633000000000002"/>
    <x v="3"/>
    <n v="276"/>
    <x v="29"/>
    <n v="393.74"/>
    <x v="212"/>
    <n v="23"/>
    <n v="22.532806324110698"/>
    <n v="21.2"/>
    <n v="6.2846343873517867"/>
    <x v="61"/>
    <n v="0"/>
    <x v="0"/>
  </r>
  <r>
    <x v="220"/>
    <n v="0"/>
    <x v="40"/>
    <x v="1"/>
    <n v="0.50700000000000001"/>
    <n v="6.9509999999999996"/>
    <x v="146"/>
    <n v="2.8616999999999999"/>
    <x v="5"/>
    <n v="307"/>
    <x v="30"/>
    <n v="391.7"/>
    <x v="213"/>
    <n v="26.7"/>
    <n v="22.532806324110698"/>
    <n v="21.2"/>
    <n v="6.2846343873517867"/>
    <x v="23"/>
    <n v="0"/>
    <x v="0"/>
  </r>
  <r>
    <x v="221"/>
    <n v="0"/>
    <x v="40"/>
    <x v="1"/>
    <n v="0.50700000000000001"/>
    <n v="6.1639999999999997"/>
    <x v="187"/>
    <n v="3.048"/>
    <x v="5"/>
    <n v="307"/>
    <x v="30"/>
    <n v="395.24"/>
    <x v="214"/>
    <n v="21.7"/>
    <n v="22.532806324110698"/>
    <n v="21.2"/>
    <n v="6.2846343873517867"/>
    <x v="21"/>
    <n v="0"/>
    <x v="0"/>
  </r>
  <r>
    <x v="222"/>
    <n v="0"/>
    <x v="40"/>
    <x v="1"/>
    <n v="0.50700000000000001"/>
    <n v="6.8789999999999996"/>
    <x v="188"/>
    <n v="3.2721"/>
    <x v="5"/>
    <n v="307"/>
    <x v="30"/>
    <n v="390.39"/>
    <x v="215"/>
    <n v="27.5"/>
    <n v="22.532806324110698"/>
    <n v="21.2"/>
    <n v="6.2846343873517867"/>
    <x v="55"/>
    <n v="0"/>
    <x v="0"/>
  </r>
  <r>
    <x v="223"/>
    <n v="0"/>
    <x v="40"/>
    <x v="0"/>
    <n v="0.50700000000000001"/>
    <n v="6.6180000000000003"/>
    <x v="189"/>
    <n v="3.2721"/>
    <x v="5"/>
    <n v="307"/>
    <x v="30"/>
    <n v="396.9"/>
    <x v="216"/>
    <n v="30.1"/>
    <n v="22.532806324110698"/>
    <n v="21.2"/>
    <n v="6.2846343873517867"/>
    <x v="73"/>
    <n v="0"/>
    <x v="0"/>
  </r>
  <r>
    <x v="224"/>
    <n v="0"/>
    <x v="40"/>
    <x v="0"/>
    <n v="0.504"/>
    <n v="8.266"/>
    <x v="190"/>
    <n v="2.8944000000000001"/>
    <x v="5"/>
    <n v="307"/>
    <x v="30"/>
    <n v="385.05"/>
    <x v="217"/>
    <n v="44.8"/>
    <n v="22.532806324110698"/>
    <n v="21.2"/>
    <n v="6.2846343873517867"/>
    <x v="1"/>
    <n v="0"/>
    <x v="0"/>
  </r>
  <r>
    <x v="225"/>
    <n v="0"/>
    <x v="40"/>
    <x v="0"/>
    <n v="0.504"/>
    <n v="8.7249999999999996"/>
    <x v="191"/>
    <n v="2.8944000000000001"/>
    <x v="5"/>
    <n v="307"/>
    <x v="30"/>
    <n v="382"/>
    <x v="218"/>
    <n v="50"/>
    <n v="22.532806324110698"/>
    <n v="21.2"/>
    <n v="6.2846343873517867"/>
    <x v="63"/>
    <n v="0"/>
    <x v="0"/>
  </r>
  <r>
    <x v="226"/>
    <n v="0"/>
    <x v="40"/>
    <x v="0"/>
    <n v="0.504"/>
    <n v="8.0399999999999991"/>
    <x v="192"/>
    <n v="3.2157"/>
    <x v="5"/>
    <n v="307"/>
    <x v="30"/>
    <n v="387.38"/>
    <x v="219"/>
    <n v="37.6"/>
    <n v="22.532806324110698"/>
    <n v="21.2"/>
    <n v="6.2846343873517867"/>
    <x v="52"/>
    <n v="0"/>
    <x v="0"/>
  </r>
  <r>
    <x v="227"/>
    <n v="0"/>
    <x v="40"/>
    <x v="0"/>
    <n v="0.504"/>
    <n v="7.1630000000000003"/>
    <x v="93"/>
    <n v="3.2157"/>
    <x v="5"/>
    <n v="307"/>
    <x v="30"/>
    <n v="372.08"/>
    <x v="220"/>
    <n v="31.6"/>
    <n v="22.532806324110698"/>
    <n v="21.2"/>
    <n v="6.2846343873517867"/>
    <x v="58"/>
    <n v="0"/>
    <x v="0"/>
  </r>
  <r>
    <x v="228"/>
    <n v="0"/>
    <x v="40"/>
    <x v="0"/>
    <n v="0.504"/>
    <n v="7.6859999999999999"/>
    <x v="193"/>
    <n v="3.3751000000000002"/>
    <x v="5"/>
    <n v="307"/>
    <x v="30"/>
    <n v="377.51"/>
    <x v="221"/>
    <n v="46.7"/>
    <n v="22.532806324110698"/>
    <n v="21.2"/>
    <n v="6.2846343873517867"/>
    <x v="43"/>
    <n v="1"/>
    <x v="0"/>
  </r>
  <r>
    <x v="229"/>
    <n v="0"/>
    <x v="40"/>
    <x v="0"/>
    <n v="0.504"/>
    <n v="6.5519999999999996"/>
    <x v="50"/>
    <n v="3.3751000000000002"/>
    <x v="5"/>
    <n v="307"/>
    <x v="30"/>
    <n v="380.34"/>
    <x v="222"/>
    <n v="31.5"/>
    <n v="22.532806324110698"/>
    <n v="21.2"/>
    <n v="6.2846343873517867"/>
    <x v="29"/>
    <n v="1"/>
    <x v="0"/>
  </r>
  <r>
    <x v="230"/>
    <n v="0"/>
    <x v="40"/>
    <x v="0"/>
    <n v="0.504"/>
    <n v="5.9809999999999999"/>
    <x v="194"/>
    <n v="3.6715"/>
    <x v="5"/>
    <n v="307"/>
    <x v="30"/>
    <n v="378.35"/>
    <x v="223"/>
    <n v="24.3"/>
    <n v="22.532806324110698"/>
    <n v="21.2"/>
    <n v="6.2846343873517867"/>
    <x v="26"/>
    <n v="0"/>
    <x v="0"/>
  </r>
  <r>
    <x v="231"/>
    <n v="0"/>
    <x v="40"/>
    <x v="0"/>
    <n v="0.504"/>
    <n v="7.4119999999999999"/>
    <x v="195"/>
    <n v="3.6715"/>
    <x v="5"/>
    <n v="307"/>
    <x v="30"/>
    <n v="376.14"/>
    <x v="224"/>
    <n v="31.7"/>
    <n v="22.532806324110698"/>
    <n v="21.2"/>
    <n v="6.2846343873517867"/>
    <x v="57"/>
    <n v="0"/>
    <x v="0"/>
  </r>
  <r>
    <x v="232"/>
    <n v="0"/>
    <x v="40"/>
    <x v="0"/>
    <n v="0.50700000000000001"/>
    <n v="8.3369999999999997"/>
    <x v="196"/>
    <n v="3.8384"/>
    <x v="5"/>
    <n v="307"/>
    <x v="30"/>
    <n v="385.91"/>
    <x v="225"/>
    <n v="41.7"/>
    <n v="22.532806324110698"/>
    <n v="21.2"/>
    <n v="6.2846343873517867"/>
    <x v="53"/>
    <n v="0"/>
    <x v="0"/>
  </r>
  <r>
    <x v="233"/>
    <n v="0"/>
    <x v="40"/>
    <x v="0"/>
    <n v="0.50700000000000001"/>
    <n v="8.2469999999999999"/>
    <x v="74"/>
    <n v="3.6518999999999999"/>
    <x v="5"/>
    <n v="307"/>
    <x v="30"/>
    <n v="378.95"/>
    <x v="57"/>
    <n v="48.3"/>
    <n v="22.532806324110698"/>
    <n v="21.2"/>
    <n v="6.2846343873517867"/>
    <x v="48"/>
    <n v="0"/>
    <x v="0"/>
  </r>
  <r>
    <x v="234"/>
    <n v="0"/>
    <x v="40"/>
    <x v="1"/>
    <n v="0.50700000000000001"/>
    <n v="6.726"/>
    <x v="197"/>
    <n v="3.6518999999999999"/>
    <x v="5"/>
    <n v="307"/>
    <x v="30"/>
    <n v="360.2"/>
    <x v="64"/>
    <n v="29"/>
    <n v="22.532806324110698"/>
    <n v="21.2"/>
    <n v="6.2846343873517867"/>
    <x v="6"/>
    <n v="0"/>
    <x v="0"/>
  </r>
  <r>
    <x v="235"/>
    <n v="0"/>
    <x v="40"/>
    <x v="0"/>
    <n v="0.50700000000000001"/>
    <n v="6.0860000000000003"/>
    <x v="198"/>
    <n v="3.6518999999999999"/>
    <x v="5"/>
    <n v="307"/>
    <x v="30"/>
    <n v="376.75"/>
    <x v="226"/>
    <n v="24"/>
    <n v="22.532806324110698"/>
    <n v="21.2"/>
    <n v="6.2846343873517867"/>
    <x v="2"/>
    <n v="0"/>
    <x v="0"/>
  </r>
  <r>
    <x v="236"/>
    <n v="0"/>
    <x v="40"/>
    <x v="1"/>
    <n v="0.50700000000000001"/>
    <n v="6.6310000000000002"/>
    <x v="199"/>
    <n v="4.1479999999999997"/>
    <x v="5"/>
    <n v="307"/>
    <x v="30"/>
    <n v="388.45"/>
    <x v="227"/>
    <n v="25.1"/>
    <n v="22.532806324110698"/>
    <n v="21.2"/>
    <n v="6.2846343873517867"/>
    <x v="57"/>
    <n v="0"/>
    <x v="0"/>
  </r>
  <r>
    <x v="237"/>
    <n v="0"/>
    <x v="40"/>
    <x v="0"/>
    <n v="0.50700000000000001"/>
    <n v="7.3579999999999997"/>
    <x v="200"/>
    <n v="4.1479999999999997"/>
    <x v="5"/>
    <n v="307"/>
    <x v="30"/>
    <n v="390.07"/>
    <x v="228"/>
    <n v="31.5"/>
    <n v="22.532806324110698"/>
    <n v="21.2"/>
    <n v="6.2846343873517867"/>
    <x v="59"/>
    <n v="0"/>
    <x v="0"/>
  </r>
  <r>
    <x v="238"/>
    <n v="30"/>
    <x v="41"/>
    <x v="0"/>
    <n v="0.42799999999999999"/>
    <n v="6.4809999999999999"/>
    <x v="201"/>
    <n v="6.1898999999999997"/>
    <x v="6"/>
    <n v="300"/>
    <x v="24"/>
    <n v="379.41"/>
    <x v="220"/>
    <n v="23.7"/>
    <n v="22.532806324110698"/>
    <n v="21.2"/>
    <n v="6.2846343873517867"/>
    <x v="67"/>
    <n v="1"/>
    <x v="0"/>
  </r>
  <r>
    <x v="239"/>
    <n v="30"/>
    <x v="41"/>
    <x v="0"/>
    <n v="0.42799999999999999"/>
    <n v="6.6059999999999999"/>
    <x v="202"/>
    <n v="6.1898999999999997"/>
    <x v="6"/>
    <n v="300"/>
    <x v="24"/>
    <n v="383.78"/>
    <x v="229"/>
    <n v="23.3"/>
    <n v="22.532806324110698"/>
    <n v="21.2"/>
    <n v="6.2846343873517867"/>
    <x v="72"/>
    <n v="1"/>
    <x v="0"/>
  </r>
  <r>
    <x v="240"/>
    <n v="30"/>
    <x v="41"/>
    <x v="0"/>
    <n v="0.42799999999999999"/>
    <n v="6.8970000000000002"/>
    <x v="203"/>
    <n v="6.3361000000000001"/>
    <x v="6"/>
    <n v="300"/>
    <x v="24"/>
    <n v="391.25"/>
    <x v="230"/>
    <n v="22"/>
    <n v="22.532806324110698"/>
    <n v="21.2"/>
    <n v="6.2846343873517867"/>
    <x v="4"/>
    <n v="1"/>
    <x v="0"/>
  </r>
  <r>
    <x v="241"/>
    <n v="30"/>
    <x v="41"/>
    <x v="0"/>
    <n v="0.42799999999999999"/>
    <n v="6.0949999999999998"/>
    <x v="204"/>
    <n v="6.3361000000000001"/>
    <x v="6"/>
    <n v="300"/>
    <x v="24"/>
    <n v="394.62"/>
    <x v="231"/>
    <n v="20.100000000000001"/>
    <n v="22.532806324110698"/>
    <n v="21.2"/>
    <n v="6.2846343873517867"/>
    <x v="0"/>
    <n v="0"/>
    <x v="0"/>
  </r>
  <r>
    <x v="242"/>
    <n v="30"/>
    <x v="41"/>
    <x v="0"/>
    <n v="0.42799999999999999"/>
    <n v="6.3579999999999997"/>
    <x v="205"/>
    <n v="7.0354999999999999"/>
    <x v="6"/>
    <n v="300"/>
    <x v="24"/>
    <n v="372.75"/>
    <x v="232"/>
    <n v="22.2"/>
    <n v="22.532806324110698"/>
    <n v="21.2"/>
    <n v="6.2846343873517867"/>
    <x v="71"/>
    <n v="1"/>
    <x v="0"/>
  </r>
  <r>
    <x v="243"/>
    <n v="30"/>
    <x v="41"/>
    <x v="0"/>
    <n v="0.42799999999999999"/>
    <n v="6.3929999999999998"/>
    <x v="67"/>
    <n v="7.0354999999999999"/>
    <x v="6"/>
    <n v="300"/>
    <x v="24"/>
    <n v="374.71"/>
    <x v="233"/>
    <n v="23.7"/>
    <n v="22.532806324110698"/>
    <n v="21.2"/>
    <n v="6.2846343873517867"/>
    <x v="45"/>
    <n v="1"/>
    <x v="0"/>
  </r>
  <r>
    <x v="244"/>
    <n v="22"/>
    <x v="42"/>
    <x v="0"/>
    <n v="0.43099999999999999"/>
    <n v="5.593"/>
    <x v="199"/>
    <n v="7.9549000000000003"/>
    <x v="7"/>
    <n v="330"/>
    <x v="21"/>
    <n v="372.49"/>
    <x v="234"/>
    <n v="17.600000000000001"/>
    <n v="22.532806324110698"/>
    <n v="21.2"/>
    <n v="6.2846343873517867"/>
    <x v="57"/>
    <n v="0"/>
    <x v="0"/>
  </r>
  <r>
    <x v="245"/>
    <n v="22"/>
    <x v="42"/>
    <x v="0"/>
    <n v="0.43099999999999999"/>
    <n v="5.6050000000000004"/>
    <x v="206"/>
    <n v="7.9549000000000003"/>
    <x v="7"/>
    <n v="330"/>
    <x v="21"/>
    <n v="389.13"/>
    <x v="137"/>
    <n v="18.5"/>
    <n v="22.532806324110698"/>
    <n v="21.2"/>
    <n v="6.2846343873517867"/>
    <x v="48"/>
    <n v="0"/>
    <x v="0"/>
  </r>
  <r>
    <x v="246"/>
    <n v="22"/>
    <x v="42"/>
    <x v="0"/>
    <n v="0.43099999999999999"/>
    <n v="6.1079999999999997"/>
    <x v="207"/>
    <n v="8.0555000000000003"/>
    <x v="7"/>
    <n v="330"/>
    <x v="21"/>
    <n v="390.18"/>
    <x v="235"/>
    <n v="24.3"/>
    <n v="22.532806324110698"/>
    <n v="21.2"/>
    <n v="6.2846343873517867"/>
    <x v="68"/>
    <n v="1"/>
    <x v="0"/>
  </r>
  <r>
    <x v="247"/>
    <n v="22"/>
    <x v="42"/>
    <x v="0"/>
    <n v="0.43099999999999999"/>
    <n v="6.226"/>
    <x v="143"/>
    <n v="8.0555000000000003"/>
    <x v="7"/>
    <n v="330"/>
    <x v="21"/>
    <n v="376.14"/>
    <x v="236"/>
    <n v="20.5"/>
    <n v="22.532806324110698"/>
    <n v="21.2"/>
    <n v="6.2846343873517867"/>
    <x v="58"/>
    <n v="0"/>
    <x v="0"/>
  </r>
  <r>
    <x v="248"/>
    <n v="22"/>
    <x v="42"/>
    <x v="0"/>
    <n v="0.43099999999999999"/>
    <n v="6.4329999999999998"/>
    <x v="208"/>
    <n v="7.8265000000000002"/>
    <x v="7"/>
    <n v="330"/>
    <x v="21"/>
    <n v="374.71"/>
    <x v="237"/>
    <n v="24.5"/>
    <n v="22.532806324110698"/>
    <n v="21.2"/>
    <n v="6.2846343873517867"/>
    <x v="74"/>
    <n v="1"/>
    <x v="0"/>
  </r>
  <r>
    <x v="249"/>
    <n v="22"/>
    <x v="42"/>
    <x v="0"/>
    <n v="0.43099999999999999"/>
    <n v="6.718"/>
    <x v="66"/>
    <n v="7.8265000000000002"/>
    <x v="7"/>
    <n v="330"/>
    <x v="21"/>
    <n v="393.74"/>
    <x v="238"/>
    <n v="26.2"/>
    <n v="22.532806324110698"/>
    <n v="21.2"/>
    <n v="6.2846343873517867"/>
    <x v="43"/>
    <n v="1"/>
    <x v="0"/>
  </r>
  <r>
    <x v="250"/>
    <n v="22"/>
    <x v="42"/>
    <x v="0"/>
    <n v="0.43099999999999999"/>
    <n v="6.4870000000000001"/>
    <x v="209"/>
    <n v="7.3967000000000001"/>
    <x v="7"/>
    <n v="330"/>
    <x v="21"/>
    <n v="396.28"/>
    <x v="239"/>
    <n v="24.4"/>
    <n v="22.532806324110698"/>
    <n v="21.2"/>
    <n v="6.2846343873517867"/>
    <x v="69"/>
    <n v="1"/>
    <x v="0"/>
  </r>
  <r>
    <x v="251"/>
    <n v="22"/>
    <x v="42"/>
    <x v="0"/>
    <n v="0.43099999999999999"/>
    <n v="6.4379999999999997"/>
    <x v="210"/>
    <n v="7.3967000000000001"/>
    <x v="7"/>
    <n v="330"/>
    <x v="21"/>
    <n v="377.07"/>
    <x v="240"/>
    <n v="24.8"/>
    <n v="22.532806324110698"/>
    <n v="21.2"/>
    <n v="6.2846343873517867"/>
    <x v="75"/>
    <n v="1"/>
    <x v="0"/>
  </r>
  <r>
    <x v="252"/>
    <n v="22"/>
    <x v="42"/>
    <x v="0"/>
    <n v="0.43099999999999999"/>
    <n v="6.9569999999999999"/>
    <x v="211"/>
    <n v="8.9067000000000007"/>
    <x v="7"/>
    <n v="330"/>
    <x v="21"/>
    <n v="386.09"/>
    <x v="241"/>
    <n v="29.6"/>
    <n v="22.532806324110698"/>
    <n v="21.2"/>
    <n v="6.2846343873517867"/>
    <x v="32"/>
    <n v="1"/>
    <x v="0"/>
  </r>
  <r>
    <x v="253"/>
    <n v="22"/>
    <x v="42"/>
    <x v="0"/>
    <n v="0.43099999999999999"/>
    <n v="8.2590000000000003"/>
    <x v="212"/>
    <n v="8.9067000000000007"/>
    <x v="7"/>
    <n v="330"/>
    <x v="21"/>
    <n v="396.9"/>
    <x v="242"/>
    <n v="42.8"/>
    <n v="22.532806324110698"/>
    <n v="21.2"/>
    <n v="6.2846343873517867"/>
    <x v="75"/>
    <n v="1"/>
    <x v="0"/>
  </r>
  <r>
    <x v="254"/>
    <n v="80"/>
    <x v="43"/>
    <x v="0"/>
    <n v="0.39200000000000002"/>
    <n v="6.1079999999999997"/>
    <x v="165"/>
    <n v="9.2202999999999999"/>
    <x v="0"/>
    <n v="315"/>
    <x v="29"/>
    <n v="392.89"/>
    <x v="243"/>
    <n v="21.9"/>
    <n v="22.532806324110698"/>
    <n v="21.2"/>
    <n v="6.2846343873517867"/>
    <x v="49"/>
    <n v="1"/>
    <x v="0"/>
  </r>
  <r>
    <x v="255"/>
    <n v="80"/>
    <x v="43"/>
    <x v="0"/>
    <n v="0.39200000000000002"/>
    <n v="5.8760000000000003"/>
    <x v="213"/>
    <n v="9.2202999999999999"/>
    <x v="0"/>
    <n v="315"/>
    <x v="29"/>
    <n v="395.18"/>
    <x v="244"/>
    <n v="20.9"/>
    <n v="22.532806324110698"/>
    <n v="21.2"/>
    <n v="6.2846343873517867"/>
    <x v="76"/>
    <n v="1"/>
    <x v="0"/>
  </r>
  <r>
    <x v="256"/>
    <n v="90"/>
    <x v="44"/>
    <x v="0"/>
    <n v="0.39400000000000002"/>
    <n v="7.4539999999999997"/>
    <x v="214"/>
    <n v="6.3361000000000001"/>
    <x v="2"/>
    <n v="244"/>
    <x v="31"/>
    <n v="386.34"/>
    <x v="195"/>
    <n v="44"/>
    <n v="22.532806324110698"/>
    <n v="21.2"/>
    <n v="6.2846343873517867"/>
    <x v="68"/>
    <n v="1"/>
    <x v="0"/>
  </r>
  <r>
    <x v="257"/>
    <n v="20"/>
    <x v="45"/>
    <x v="0"/>
    <n v="0.64700000000000002"/>
    <n v="8.7040000000000006"/>
    <x v="215"/>
    <n v="1.8009999999999999"/>
    <x v="3"/>
    <n v="264"/>
    <x v="32"/>
    <n v="389.7"/>
    <x v="245"/>
    <n v="50"/>
    <n v="22.532806324110698"/>
    <n v="21.2"/>
    <n v="6.2846343873517867"/>
    <x v="52"/>
    <n v="0"/>
    <x v="0"/>
  </r>
  <r>
    <x v="258"/>
    <n v="20"/>
    <x v="45"/>
    <x v="0"/>
    <n v="0.64700000000000002"/>
    <n v="7.3330000000000002"/>
    <x v="8"/>
    <n v="1.8946000000000001"/>
    <x v="3"/>
    <n v="264"/>
    <x v="32"/>
    <n v="383.29"/>
    <x v="246"/>
    <n v="36"/>
    <n v="22.532806324110698"/>
    <n v="21.2"/>
    <n v="6.2846343873517867"/>
    <x v="8"/>
    <n v="0"/>
    <x v="0"/>
  </r>
  <r>
    <x v="259"/>
    <n v="20"/>
    <x v="45"/>
    <x v="0"/>
    <n v="0.64700000000000002"/>
    <n v="6.8419999999999996"/>
    <x v="8"/>
    <n v="2.0106999999999999"/>
    <x v="3"/>
    <n v="264"/>
    <x v="32"/>
    <n v="391.93"/>
    <x v="247"/>
    <n v="30.1"/>
    <n v="22.532806324110698"/>
    <n v="21.2"/>
    <n v="6.2846343873517867"/>
    <x v="8"/>
    <n v="0"/>
    <x v="0"/>
  </r>
  <r>
    <x v="260"/>
    <n v="20"/>
    <x v="45"/>
    <x v="0"/>
    <n v="0.64700000000000002"/>
    <n v="7.2030000000000003"/>
    <x v="216"/>
    <n v="2.1120999999999999"/>
    <x v="3"/>
    <n v="264"/>
    <x v="32"/>
    <n v="392.8"/>
    <x v="248"/>
    <n v="33.799999999999997"/>
    <n v="22.532806324110698"/>
    <n v="21.2"/>
    <n v="6.2846343873517867"/>
    <x v="16"/>
    <n v="0"/>
    <x v="0"/>
  </r>
  <r>
    <x v="261"/>
    <n v="20"/>
    <x v="45"/>
    <x v="0"/>
    <n v="0.64700000000000002"/>
    <n v="7.52"/>
    <x v="217"/>
    <n v="2.1398000000000001"/>
    <x v="3"/>
    <n v="264"/>
    <x v="32"/>
    <n v="388.37"/>
    <x v="249"/>
    <n v="43.1"/>
    <n v="22.532806324110698"/>
    <n v="21.2"/>
    <n v="6.2846343873517867"/>
    <x v="20"/>
    <n v="0"/>
    <x v="0"/>
  </r>
  <r>
    <x v="262"/>
    <n v="20"/>
    <x v="45"/>
    <x v="0"/>
    <n v="0.64700000000000002"/>
    <n v="8.3979999999999997"/>
    <x v="218"/>
    <n v="2.2885"/>
    <x v="3"/>
    <n v="264"/>
    <x v="32"/>
    <n v="386.86"/>
    <x v="250"/>
    <n v="48.8"/>
    <n v="22.532806324110698"/>
    <n v="21.2"/>
    <n v="6.2846343873517867"/>
    <x v="21"/>
    <n v="0"/>
    <x v="0"/>
  </r>
  <r>
    <x v="263"/>
    <n v="20"/>
    <x v="45"/>
    <x v="0"/>
    <n v="0.64700000000000002"/>
    <n v="7.327"/>
    <x v="219"/>
    <n v="2.0788000000000002"/>
    <x v="3"/>
    <n v="264"/>
    <x v="32"/>
    <n v="393.42"/>
    <x v="251"/>
    <n v="31"/>
    <n v="22.532806324110698"/>
    <n v="21.2"/>
    <n v="6.2846343873517867"/>
    <x v="10"/>
    <n v="0"/>
    <x v="0"/>
  </r>
  <r>
    <x v="264"/>
    <n v="20"/>
    <x v="45"/>
    <x v="0"/>
    <n v="0.64700000000000002"/>
    <n v="7.2060000000000004"/>
    <x v="220"/>
    <n v="1.9300999999999999"/>
    <x v="3"/>
    <n v="264"/>
    <x v="32"/>
    <n v="387.89"/>
    <x v="67"/>
    <n v="36.5"/>
    <n v="22.532806324110698"/>
    <n v="21.2"/>
    <n v="6.2846343873517867"/>
    <x v="21"/>
    <n v="0"/>
    <x v="0"/>
  </r>
  <r>
    <x v="265"/>
    <n v="20"/>
    <x v="45"/>
    <x v="0"/>
    <n v="0.64700000000000002"/>
    <n v="5.56"/>
    <x v="221"/>
    <n v="1.9864999999999999"/>
    <x v="3"/>
    <n v="264"/>
    <x v="32"/>
    <n v="392.4"/>
    <x v="113"/>
    <n v="22.8"/>
    <n v="22.532806324110698"/>
    <n v="21.2"/>
    <n v="6.2846343873517867"/>
    <x v="35"/>
    <n v="0"/>
    <x v="0"/>
  </r>
  <r>
    <x v="266"/>
    <n v="20"/>
    <x v="45"/>
    <x v="0"/>
    <n v="0.64700000000000002"/>
    <n v="7.0140000000000002"/>
    <x v="222"/>
    <n v="2.1328999999999998"/>
    <x v="3"/>
    <n v="264"/>
    <x v="32"/>
    <n v="384.07"/>
    <x v="252"/>
    <n v="30.7"/>
    <n v="22.532806324110698"/>
    <n v="21.2"/>
    <n v="6.2846343873517867"/>
    <x v="13"/>
    <n v="0"/>
    <x v="0"/>
  </r>
  <r>
    <x v="267"/>
    <n v="20"/>
    <x v="45"/>
    <x v="0"/>
    <n v="0.57499999999999996"/>
    <n v="8.2970000000000006"/>
    <x v="223"/>
    <n v="2.4216000000000002"/>
    <x v="3"/>
    <n v="264"/>
    <x v="32"/>
    <n v="384.54"/>
    <x v="43"/>
    <n v="50"/>
    <n v="22.532806324110698"/>
    <n v="21.2"/>
    <n v="6.2846343873517867"/>
    <x v="40"/>
    <n v="0"/>
    <x v="0"/>
  </r>
  <r>
    <x v="268"/>
    <n v="20"/>
    <x v="45"/>
    <x v="0"/>
    <n v="0.57499999999999996"/>
    <n v="7.47"/>
    <x v="224"/>
    <n v="2.8719999999999999"/>
    <x v="3"/>
    <n v="264"/>
    <x v="32"/>
    <n v="390.3"/>
    <x v="253"/>
    <n v="43.5"/>
    <n v="22.532806324110698"/>
    <n v="21.2"/>
    <n v="6.2846343873517867"/>
    <x v="71"/>
    <n v="1"/>
    <x v="0"/>
  </r>
  <r>
    <x v="269"/>
    <n v="20"/>
    <x v="46"/>
    <x v="1"/>
    <n v="0.46400000000000002"/>
    <n v="5.92"/>
    <x v="198"/>
    <n v="3.9175"/>
    <x v="2"/>
    <n v="223"/>
    <x v="13"/>
    <n v="391.34"/>
    <x v="254"/>
    <n v="20.7"/>
    <n v="22.532806324110698"/>
    <n v="21.2"/>
    <n v="6.2846343873517867"/>
    <x v="2"/>
    <n v="0"/>
    <x v="0"/>
  </r>
  <r>
    <x v="270"/>
    <n v="20"/>
    <x v="46"/>
    <x v="0"/>
    <n v="0.46400000000000002"/>
    <n v="5.8559999999999999"/>
    <x v="225"/>
    <n v="4.4290000000000003"/>
    <x v="2"/>
    <n v="223"/>
    <x v="13"/>
    <n v="388.65"/>
    <x v="109"/>
    <n v="21.1"/>
    <n v="22.532806324110698"/>
    <n v="21.2"/>
    <n v="6.2846343873517867"/>
    <x v="72"/>
    <n v="1"/>
    <x v="0"/>
  </r>
  <r>
    <x v="271"/>
    <n v="20"/>
    <x v="46"/>
    <x v="0"/>
    <n v="0.46400000000000002"/>
    <n v="6.24"/>
    <x v="226"/>
    <n v="4.4290000000000003"/>
    <x v="2"/>
    <n v="223"/>
    <x v="13"/>
    <n v="396.9"/>
    <x v="255"/>
    <n v="25.2"/>
    <n v="22.532806324110698"/>
    <n v="21.2"/>
    <n v="6.2846343873517867"/>
    <x v="77"/>
    <n v="1"/>
    <x v="0"/>
  </r>
  <r>
    <x v="272"/>
    <n v="20"/>
    <x v="46"/>
    <x v="0"/>
    <n v="0.46400000000000002"/>
    <n v="6.5380000000000003"/>
    <x v="5"/>
    <n v="3.9175"/>
    <x v="2"/>
    <n v="223"/>
    <x v="13"/>
    <n v="394.96"/>
    <x v="256"/>
    <n v="24.4"/>
    <n v="22.532806324110698"/>
    <n v="21.2"/>
    <n v="6.2846343873517867"/>
    <x v="5"/>
    <n v="1"/>
    <x v="0"/>
  </r>
  <r>
    <x v="273"/>
    <n v="20"/>
    <x v="46"/>
    <x v="1"/>
    <n v="0.46400000000000002"/>
    <n v="7.6909999999999998"/>
    <x v="227"/>
    <n v="4.3665000000000003"/>
    <x v="2"/>
    <n v="223"/>
    <x v="13"/>
    <n v="390.77"/>
    <x v="16"/>
    <n v="35.200000000000003"/>
    <n v="22.532806324110698"/>
    <n v="21.2"/>
    <n v="6.2846343873517867"/>
    <x v="78"/>
    <n v="1"/>
    <x v="0"/>
  </r>
  <r>
    <x v="274"/>
    <n v="40"/>
    <x v="47"/>
    <x v="1"/>
    <n v="0.44700000000000001"/>
    <n v="6.758"/>
    <x v="228"/>
    <n v="4.0776000000000003"/>
    <x v="4"/>
    <n v="254"/>
    <x v="33"/>
    <n v="396.9"/>
    <x v="241"/>
    <n v="32.4"/>
    <n v="22.532806324110698"/>
    <n v="21.2"/>
    <n v="6.2846343873517867"/>
    <x v="49"/>
    <n v="1"/>
    <x v="0"/>
  </r>
  <r>
    <x v="275"/>
    <n v="40"/>
    <x v="47"/>
    <x v="0"/>
    <n v="0.44700000000000001"/>
    <n v="6.8540000000000001"/>
    <x v="229"/>
    <n v="4.2672999999999996"/>
    <x v="4"/>
    <n v="254"/>
    <x v="33"/>
    <n v="396.9"/>
    <x v="257"/>
    <n v="32"/>
    <n v="22.532806324110698"/>
    <n v="21.2"/>
    <n v="6.2846343873517867"/>
    <x v="72"/>
    <n v="1"/>
    <x v="0"/>
  </r>
  <r>
    <x v="276"/>
    <n v="40"/>
    <x v="47"/>
    <x v="1"/>
    <n v="0.44700000000000001"/>
    <n v="7.2670000000000003"/>
    <x v="230"/>
    <n v="4.7872000000000003"/>
    <x v="4"/>
    <n v="254"/>
    <x v="33"/>
    <n v="389.25"/>
    <x v="258"/>
    <n v="33.200000000000003"/>
    <n v="22.532806324110698"/>
    <n v="21.2"/>
    <n v="6.2846343873517867"/>
    <x v="74"/>
    <n v="1"/>
    <x v="0"/>
  </r>
  <r>
    <x v="277"/>
    <n v="40"/>
    <x v="47"/>
    <x v="1"/>
    <n v="0.44700000000000001"/>
    <n v="6.8259999999999996"/>
    <x v="231"/>
    <n v="4.8628"/>
    <x v="4"/>
    <n v="254"/>
    <x v="33"/>
    <n v="393.45"/>
    <x v="259"/>
    <n v="33.1"/>
    <n v="22.532806324110698"/>
    <n v="21.2"/>
    <n v="6.2846343873517867"/>
    <x v="79"/>
    <n v="1"/>
    <x v="0"/>
  </r>
  <r>
    <x v="278"/>
    <n v="40"/>
    <x v="47"/>
    <x v="0"/>
    <n v="0.44700000000000001"/>
    <n v="6.4820000000000002"/>
    <x v="232"/>
    <n v="4.1402999999999999"/>
    <x v="4"/>
    <n v="254"/>
    <x v="33"/>
    <n v="396.9"/>
    <x v="260"/>
    <n v="29.1"/>
    <n v="22.532806324110698"/>
    <n v="21.2"/>
    <n v="6.2846343873517867"/>
    <x v="49"/>
    <n v="1"/>
    <x v="0"/>
  </r>
  <r>
    <x v="279"/>
    <n v="20"/>
    <x v="48"/>
    <x v="0"/>
    <n v="0.44290000000000002"/>
    <n v="6.8120000000000003"/>
    <x v="75"/>
    <n v="4.1006999999999998"/>
    <x v="3"/>
    <n v="216"/>
    <x v="34"/>
    <n v="396.9"/>
    <x v="261"/>
    <n v="35.1"/>
    <n v="22.532806324110698"/>
    <n v="21.2"/>
    <n v="6.2846343873517867"/>
    <x v="49"/>
    <n v="1"/>
    <x v="0"/>
  </r>
  <r>
    <x v="280"/>
    <n v="20"/>
    <x v="48"/>
    <x v="0"/>
    <n v="0.44290000000000002"/>
    <n v="7.82"/>
    <x v="233"/>
    <n v="4.6947000000000001"/>
    <x v="3"/>
    <n v="216"/>
    <x v="34"/>
    <n v="387.31"/>
    <x v="222"/>
    <n v="45.4"/>
    <n v="22.532806324110698"/>
    <n v="21.2"/>
    <n v="6.2846343873517867"/>
    <x v="80"/>
    <n v="0"/>
    <x v="0"/>
  </r>
  <r>
    <x v="281"/>
    <n v="20"/>
    <x v="48"/>
    <x v="0"/>
    <n v="0.44290000000000002"/>
    <n v="6.968"/>
    <x v="234"/>
    <n v="5.2446999999999999"/>
    <x v="3"/>
    <n v="216"/>
    <x v="34"/>
    <n v="392.23"/>
    <x v="155"/>
    <n v="35.4"/>
    <n v="22.532806324110698"/>
    <n v="21.2"/>
    <n v="6.2846343873517867"/>
    <x v="81"/>
    <n v="1"/>
    <x v="0"/>
  </r>
  <r>
    <x v="282"/>
    <n v="20"/>
    <x v="48"/>
    <x v="1"/>
    <n v="0.44290000000000002"/>
    <n v="7.6449999999999996"/>
    <x v="235"/>
    <n v="5.2119"/>
    <x v="3"/>
    <n v="216"/>
    <x v="34"/>
    <n v="377.07"/>
    <x v="262"/>
    <n v="46"/>
    <n v="22.532806324110698"/>
    <n v="21.2"/>
    <n v="6.2846343873517867"/>
    <x v="74"/>
    <n v="1"/>
    <x v="0"/>
  </r>
  <r>
    <x v="283"/>
    <n v="90"/>
    <x v="49"/>
    <x v="1"/>
    <n v="0.40100000000000002"/>
    <n v="7.923"/>
    <x v="236"/>
    <n v="5.8849999999999998"/>
    <x v="0"/>
    <n v="198"/>
    <x v="35"/>
    <n v="395.52"/>
    <x v="253"/>
    <n v="50"/>
    <n v="22.532806324110698"/>
    <n v="21.2"/>
    <n v="6.2846343873517867"/>
    <x v="82"/>
    <n v="1"/>
    <x v="0"/>
  </r>
  <r>
    <x v="284"/>
    <n v="90"/>
    <x v="50"/>
    <x v="0"/>
    <n v="0.4"/>
    <n v="7.0880000000000001"/>
    <x v="237"/>
    <n v="7.3072999999999997"/>
    <x v="0"/>
    <n v="285"/>
    <x v="0"/>
    <n v="394.72"/>
    <x v="263"/>
    <n v="32.200000000000003"/>
    <n v="22.532806324110698"/>
    <n v="21.2"/>
    <n v="6.2846343873517867"/>
    <x v="83"/>
    <n v="1"/>
    <x v="0"/>
  </r>
  <r>
    <x v="285"/>
    <n v="55"/>
    <x v="51"/>
    <x v="0"/>
    <n v="0.38900000000000001"/>
    <n v="6.4530000000000003"/>
    <x v="173"/>
    <n v="7.3072999999999997"/>
    <x v="0"/>
    <n v="300"/>
    <x v="0"/>
    <n v="394.72"/>
    <x v="264"/>
    <n v="22"/>
    <n v="22.532806324110698"/>
    <n v="21.2"/>
    <n v="6.2846343873517867"/>
    <x v="44"/>
    <n v="1"/>
    <x v="0"/>
  </r>
  <r>
    <x v="286"/>
    <n v="80"/>
    <x v="52"/>
    <x v="0"/>
    <n v="0.38500000000000001"/>
    <n v="6.23"/>
    <x v="238"/>
    <n v="9.0891999999999999"/>
    <x v="0"/>
    <n v="241"/>
    <x v="18"/>
    <n v="341.6"/>
    <x v="265"/>
    <n v="20.100000000000001"/>
    <n v="22.532806324110698"/>
    <n v="21.2"/>
    <n v="6.2846343873517867"/>
    <x v="44"/>
    <n v="1"/>
    <x v="0"/>
  </r>
  <r>
    <x v="287"/>
    <n v="52.5"/>
    <x v="53"/>
    <x v="0"/>
    <n v="0.40500000000000003"/>
    <n v="6.2089999999999996"/>
    <x v="239"/>
    <n v="7.3171999999999997"/>
    <x v="6"/>
    <n v="293"/>
    <x v="24"/>
    <n v="396.9"/>
    <x v="266"/>
    <n v="23.2"/>
    <n v="22.532806324110698"/>
    <n v="21.2"/>
    <n v="6.2846343873517867"/>
    <x v="44"/>
    <n v="1"/>
    <x v="0"/>
  </r>
  <r>
    <x v="288"/>
    <n v="52.5"/>
    <x v="53"/>
    <x v="0"/>
    <n v="0.40500000000000003"/>
    <n v="6.3150000000000004"/>
    <x v="240"/>
    <n v="7.3171999999999997"/>
    <x v="6"/>
    <n v="293"/>
    <x v="24"/>
    <n v="396.9"/>
    <x v="216"/>
    <n v="22.3"/>
    <n v="22.532806324110698"/>
    <n v="21.2"/>
    <n v="6.2846343873517867"/>
    <x v="3"/>
    <n v="1"/>
    <x v="0"/>
  </r>
  <r>
    <x v="289"/>
    <n v="52.5"/>
    <x v="53"/>
    <x v="0"/>
    <n v="0.40500000000000003"/>
    <n v="6.5650000000000004"/>
    <x v="241"/>
    <n v="7.3171999999999997"/>
    <x v="6"/>
    <n v="293"/>
    <x v="24"/>
    <n v="371.72"/>
    <x v="267"/>
    <n v="24.8"/>
    <n v="22.532806324110698"/>
    <n v="21.2"/>
    <n v="6.2846343873517867"/>
    <x v="70"/>
    <n v="1"/>
    <x v="0"/>
  </r>
  <r>
    <x v="290"/>
    <n v="80"/>
    <x v="54"/>
    <x v="0"/>
    <n v="0.41099999999999998"/>
    <n v="6.8609999999999998"/>
    <x v="242"/>
    <n v="5.1166999999999998"/>
    <x v="4"/>
    <n v="245"/>
    <x v="5"/>
    <n v="396.9"/>
    <x v="268"/>
    <n v="28.5"/>
    <n v="22.532806324110698"/>
    <n v="21.2"/>
    <n v="6.2846343873517867"/>
    <x v="79"/>
    <n v="1"/>
    <x v="0"/>
  </r>
  <r>
    <x v="291"/>
    <n v="80"/>
    <x v="54"/>
    <x v="0"/>
    <n v="0.41099999999999998"/>
    <n v="7.1479999999999997"/>
    <x v="243"/>
    <n v="5.1166999999999998"/>
    <x v="4"/>
    <n v="245"/>
    <x v="5"/>
    <n v="396.9"/>
    <x v="269"/>
    <n v="37.299999999999997"/>
    <n v="22.532806324110698"/>
    <n v="21.2"/>
    <n v="6.2846343873517867"/>
    <x v="79"/>
    <n v="1"/>
    <x v="0"/>
  </r>
  <r>
    <x v="292"/>
    <n v="80"/>
    <x v="54"/>
    <x v="0"/>
    <n v="0.41099999999999998"/>
    <n v="6.63"/>
    <x v="244"/>
    <n v="5.1166999999999998"/>
    <x v="4"/>
    <n v="245"/>
    <x v="5"/>
    <n v="396.9"/>
    <x v="270"/>
    <n v="27.9"/>
    <n v="22.532806324110698"/>
    <n v="21.2"/>
    <n v="6.2846343873517867"/>
    <x v="84"/>
    <n v="1"/>
    <x v="0"/>
  </r>
  <r>
    <x v="293"/>
    <n v="0"/>
    <x v="55"/>
    <x v="0"/>
    <n v="0.437"/>
    <n v="6.1269999999999998"/>
    <x v="245"/>
    <n v="5.5026999999999999"/>
    <x v="4"/>
    <n v="289"/>
    <x v="36"/>
    <n v="396.9"/>
    <x v="271"/>
    <n v="23.9"/>
    <n v="22.532806324110698"/>
    <n v="21.2"/>
    <n v="6.2846343873517867"/>
    <x v="67"/>
    <n v="1"/>
    <x v="0"/>
  </r>
  <r>
    <x v="294"/>
    <n v="0"/>
    <x v="55"/>
    <x v="0"/>
    <n v="0.437"/>
    <n v="6.0090000000000003"/>
    <x v="246"/>
    <n v="5.5026999999999999"/>
    <x v="4"/>
    <n v="289"/>
    <x v="36"/>
    <n v="396.9"/>
    <x v="272"/>
    <n v="21.7"/>
    <n v="22.532806324110698"/>
    <n v="21.2"/>
    <n v="6.2846343873517867"/>
    <x v="72"/>
    <n v="1"/>
    <x v="0"/>
  </r>
  <r>
    <x v="295"/>
    <n v="0"/>
    <x v="55"/>
    <x v="0"/>
    <n v="0.437"/>
    <n v="6.6779999999999999"/>
    <x v="63"/>
    <n v="5.9603999999999999"/>
    <x v="4"/>
    <n v="289"/>
    <x v="36"/>
    <n v="396.9"/>
    <x v="273"/>
    <n v="28.6"/>
    <n v="22.532806324110698"/>
    <n v="21.2"/>
    <n v="6.2846343873517867"/>
    <x v="44"/>
    <n v="1"/>
    <x v="0"/>
  </r>
  <r>
    <x v="296"/>
    <n v="0"/>
    <x v="55"/>
    <x v="0"/>
    <n v="0.437"/>
    <n v="6.5490000000000004"/>
    <x v="247"/>
    <n v="5.9603999999999999"/>
    <x v="4"/>
    <n v="289"/>
    <x v="36"/>
    <n v="392.85"/>
    <x v="157"/>
    <n v="27.1"/>
    <n v="22.532806324110698"/>
    <n v="21.2"/>
    <n v="6.2846343873517867"/>
    <x v="78"/>
    <n v="1"/>
    <x v="0"/>
  </r>
  <r>
    <x v="297"/>
    <n v="0"/>
    <x v="55"/>
    <x v="0"/>
    <n v="0.437"/>
    <n v="5.79"/>
    <x v="248"/>
    <n v="6.32"/>
    <x v="4"/>
    <n v="289"/>
    <x v="36"/>
    <n v="396.9"/>
    <x v="274"/>
    <n v="20.3"/>
    <n v="22.532806324110698"/>
    <n v="21.2"/>
    <n v="6.2846343873517867"/>
    <x v="5"/>
    <n v="1"/>
    <x v="0"/>
  </r>
  <r>
    <x v="298"/>
    <n v="70"/>
    <x v="56"/>
    <x v="0"/>
    <n v="0.4"/>
    <n v="6.3449999999999998"/>
    <x v="249"/>
    <n v="7.8277999999999999"/>
    <x v="3"/>
    <n v="358"/>
    <x v="37"/>
    <n v="368.24"/>
    <x v="275"/>
    <n v="22.5"/>
    <n v="22.532806324110698"/>
    <n v="21.2"/>
    <n v="6.2846343873517867"/>
    <x v="83"/>
    <n v="1"/>
    <x v="0"/>
  </r>
  <r>
    <x v="299"/>
    <n v="70"/>
    <x v="56"/>
    <x v="0"/>
    <n v="0.4"/>
    <n v="7.0410000000000004"/>
    <x v="250"/>
    <n v="7.8277999999999999"/>
    <x v="3"/>
    <n v="358"/>
    <x v="37"/>
    <n v="371.58"/>
    <x v="276"/>
    <n v="29"/>
    <n v="22.532806324110698"/>
    <n v="21.2"/>
    <n v="6.2846343873517867"/>
    <x v="85"/>
    <n v="1"/>
    <x v="0"/>
  </r>
  <r>
    <x v="300"/>
    <n v="70"/>
    <x v="56"/>
    <x v="0"/>
    <n v="0.4"/>
    <n v="6.8710000000000004"/>
    <x v="251"/>
    <n v="7.8277999999999999"/>
    <x v="3"/>
    <n v="358"/>
    <x v="37"/>
    <n v="390.86"/>
    <x v="277"/>
    <n v="24.8"/>
    <n v="22.532806324110698"/>
    <n v="21.2"/>
    <n v="6.2846343873517867"/>
    <x v="37"/>
    <n v="1"/>
    <x v="0"/>
  </r>
  <r>
    <x v="301"/>
    <n v="34"/>
    <x v="57"/>
    <x v="0"/>
    <n v="0.433"/>
    <n v="6.59"/>
    <x v="252"/>
    <n v="5.4916999999999998"/>
    <x v="7"/>
    <n v="329"/>
    <x v="14"/>
    <n v="395.75"/>
    <x v="63"/>
    <n v="22"/>
    <n v="22.532806324110698"/>
    <n v="21.2"/>
    <n v="6.2846343873517867"/>
    <x v="33"/>
    <n v="1"/>
    <x v="0"/>
  </r>
  <r>
    <x v="302"/>
    <n v="34"/>
    <x v="57"/>
    <x v="0"/>
    <n v="0.433"/>
    <n v="6.4950000000000001"/>
    <x v="245"/>
    <n v="5.4916999999999998"/>
    <x v="7"/>
    <n v="329"/>
    <x v="14"/>
    <n v="383.61"/>
    <x v="278"/>
    <n v="26.4"/>
    <n v="22.532806324110698"/>
    <n v="21.2"/>
    <n v="6.2846343873517867"/>
    <x v="67"/>
    <n v="1"/>
    <x v="0"/>
  </r>
  <r>
    <x v="303"/>
    <n v="34"/>
    <x v="57"/>
    <x v="0"/>
    <n v="0.433"/>
    <n v="6.9820000000000002"/>
    <x v="253"/>
    <n v="5.4916999999999998"/>
    <x v="7"/>
    <n v="329"/>
    <x v="14"/>
    <n v="390.43"/>
    <x v="279"/>
    <n v="33.1"/>
    <n v="22.532806324110698"/>
    <n v="21.2"/>
    <n v="6.2846343873517867"/>
    <x v="43"/>
    <n v="1"/>
    <x v="0"/>
  </r>
  <r>
    <x v="304"/>
    <n v="33"/>
    <x v="2"/>
    <x v="0"/>
    <n v="0.47199999999999998"/>
    <n v="7.2359999999999998"/>
    <x v="157"/>
    <n v="4.0220000000000002"/>
    <x v="7"/>
    <n v="222"/>
    <x v="38"/>
    <n v="393.68"/>
    <x v="280"/>
    <n v="36.1"/>
    <n v="22.532806324110698"/>
    <n v="21.2"/>
    <n v="6.2846343873517867"/>
    <x v="27"/>
    <n v="1"/>
    <x v="0"/>
  </r>
  <r>
    <x v="305"/>
    <n v="33"/>
    <x v="2"/>
    <x v="0"/>
    <n v="0.47199999999999998"/>
    <n v="6.6159999999999997"/>
    <x v="254"/>
    <n v="3.37"/>
    <x v="7"/>
    <n v="222"/>
    <x v="38"/>
    <n v="393.36"/>
    <x v="281"/>
    <n v="28.4"/>
    <n v="22.532806324110698"/>
    <n v="21.2"/>
    <n v="6.2846343873517867"/>
    <x v="5"/>
    <n v="1"/>
    <x v="0"/>
  </r>
  <r>
    <x v="306"/>
    <n v="33"/>
    <x v="2"/>
    <x v="0"/>
    <n v="0.47199999999999998"/>
    <n v="7.42"/>
    <x v="255"/>
    <n v="3.0992000000000002"/>
    <x v="7"/>
    <n v="222"/>
    <x v="38"/>
    <n v="396.9"/>
    <x v="282"/>
    <n v="33.4"/>
    <n v="22.532806324110698"/>
    <n v="21.2"/>
    <n v="6.2846343873517867"/>
    <x v="59"/>
    <n v="0"/>
    <x v="0"/>
  </r>
  <r>
    <x v="307"/>
    <n v="33"/>
    <x v="2"/>
    <x v="0"/>
    <n v="0.47199999999999998"/>
    <n v="6.8490000000000002"/>
    <x v="256"/>
    <n v="3.1827000000000001"/>
    <x v="7"/>
    <n v="222"/>
    <x v="38"/>
    <n v="396.9"/>
    <x v="283"/>
    <n v="28.2"/>
    <n v="22.532806324110698"/>
    <n v="21.2"/>
    <n v="6.2846343873517867"/>
    <x v="48"/>
    <n v="0"/>
    <x v="0"/>
  </r>
  <r>
    <x v="308"/>
    <n v="0"/>
    <x v="58"/>
    <x v="0"/>
    <n v="0.54400000000000004"/>
    <n v="6.6349999999999998"/>
    <x v="257"/>
    <n v="3.3174999999999999"/>
    <x v="4"/>
    <n v="304"/>
    <x v="38"/>
    <n v="396.9"/>
    <x v="284"/>
    <n v="22.8"/>
    <n v="22.532806324110698"/>
    <n v="21.2"/>
    <n v="6.2846343873517867"/>
    <x v="11"/>
    <n v="0"/>
    <x v="0"/>
  </r>
  <r>
    <x v="309"/>
    <n v="0"/>
    <x v="58"/>
    <x v="0"/>
    <n v="0.54400000000000004"/>
    <n v="5.9720000000000004"/>
    <x v="258"/>
    <n v="3.1025"/>
    <x v="4"/>
    <n v="304"/>
    <x v="38"/>
    <n v="396.24"/>
    <x v="285"/>
    <n v="20.3"/>
    <n v="22.532806324110698"/>
    <n v="21.2"/>
    <n v="6.2846343873517867"/>
    <x v="57"/>
    <n v="0"/>
    <x v="0"/>
  </r>
  <r>
    <x v="310"/>
    <n v="0"/>
    <x v="58"/>
    <x v="0"/>
    <n v="0.54400000000000004"/>
    <n v="4.9729999999999999"/>
    <x v="259"/>
    <n v="2.5194000000000001"/>
    <x v="4"/>
    <n v="304"/>
    <x v="38"/>
    <n v="350.45"/>
    <x v="286"/>
    <n v="16.100000000000001"/>
    <n v="22.532806324110698"/>
    <n v="21.2"/>
    <n v="6.2846343873517867"/>
    <x v="81"/>
    <n v="1"/>
    <x v="0"/>
  </r>
  <r>
    <x v="311"/>
    <n v="0"/>
    <x v="58"/>
    <x v="0"/>
    <n v="0.54400000000000004"/>
    <n v="6.1219999999999999"/>
    <x v="260"/>
    <n v="2.6402999999999999"/>
    <x v="4"/>
    <n v="304"/>
    <x v="38"/>
    <n v="396.9"/>
    <x v="287"/>
    <n v="22.1"/>
    <n v="22.532806324110698"/>
    <n v="21.2"/>
    <n v="6.2846343873517867"/>
    <x v="71"/>
    <n v="1"/>
    <x v="0"/>
  </r>
  <r>
    <x v="312"/>
    <n v="0"/>
    <x v="58"/>
    <x v="0"/>
    <n v="0.54400000000000004"/>
    <n v="6.0229999999999997"/>
    <x v="261"/>
    <n v="2.8340000000000001"/>
    <x v="4"/>
    <n v="304"/>
    <x v="38"/>
    <n v="396.3"/>
    <x v="288"/>
    <n v="19.399999999999999"/>
    <n v="22.532806324110698"/>
    <n v="21.2"/>
    <n v="6.2846343873517867"/>
    <x v="22"/>
    <n v="0"/>
    <x v="0"/>
  </r>
  <r>
    <x v="313"/>
    <n v="0"/>
    <x v="58"/>
    <x v="0"/>
    <n v="0.54400000000000004"/>
    <n v="6.266"/>
    <x v="262"/>
    <n v="3.2627999999999999"/>
    <x v="4"/>
    <n v="304"/>
    <x v="38"/>
    <n v="393.39"/>
    <x v="289"/>
    <n v="21.6"/>
    <n v="22.532806324110698"/>
    <n v="21.2"/>
    <n v="6.2846343873517867"/>
    <x v="11"/>
    <n v="0"/>
    <x v="0"/>
  </r>
  <r>
    <x v="314"/>
    <n v="0"/>
    <x v="58"/>
    <x v="0"/>
    <n v="0.54400000000000004"/>
    <n v="6.5670000000000002"/>
    <x v="28"/>
    <n v="3.6023000000000001"/>
    <x v="4"/>
    <n v="304"/>
    <x v="38"/>
    <n v="395.69"/>
    <x v="290"/>
    <n v="23.8"/>
    <n v="22.532806324110698"/>
    <n v="21.2"/>
    <n v="6.2846343873517867"/>
    <x v="24"/>
    <n v="0"/>
    <x v="0"/>
  </r>
  <r>
    <x v="315"/>
    <n v="0"/>
    <x v="58"/>
    <x v="0"/>
    <n v="0.54400000000000004"/>
    <n v="5.7050000000000001"/>
    <x v="188"/>
    <n v="3.9449999999999998"/>
    <x v="4"/>
    <n v="304"/>
    <x v="38"/>
    <n v="396.42"/>
    <x v="291"/>
    <n v="16.2"/>
    <n v="22.532806324110698"/>
    <n v="21.2"/>
    <n v="6.2846343873517867"/>
    <x v="55"/>
    <n v="0"/>
    <x v="0"/>
  </r>
  <r>
    <x v="316"/>
    <n v="0"/>
    <x v="58"/>
    <x v="0"/>
    <n v="0.54400000000000004"/>
    <n v="5.9139999999999997"/>
    <x v="263"/>
    <n v="3.9986000000000002"/>
    <x v="4"/>
    <n v="304"/>
    <x v="38"/>
    <n v="390.7"/>
    <x v="292"/>
    <n v="17.8"/>
    <n v="22.532806324110698"/>
    <n v="21.2"/>
    <n v="6.2846343873517867"/>
    <x v="63"/>
    <n v="0"/>
    <x v="0"/>
  </r>
  <r>
    <x v="317"/>
    <n v="0"/>
    <x v="58"/>
    <x v="0"/>
    <n v="0.54400000000000004"/>
    <n v="5.782"/>
    <x v="264"/>
    <n v="4.0316999999999998"/>
    <x v="4"/>
    <n v="304"/>
    <x v="38"/>
    <n v="396.9"/>
    <x v="293"/>
    <n v="19.8"/>
    <n v="22.532806324110698"/>
    <n v="21.2"/>
    <n v="6.2846343873517867"/>
    <x v="59"/>
    <n v="0"/>
    <x v="0"/>
  </r>
  <r>
    <x v="318"/>
    <n v="0"/>
    <x v="58"/>
    <x v="0"/>
    <n v="0.54400000000000004"/>
    <n v="6.3819999999999997"/>
    <x v="265"/>
    <n v="3.5325000000000002"/>
    <x v="4"/>
    <n v="304"/>
    <x v="38"/>
    <n v="395.21"/>
    <x v="294"/>
    <n v="23.1"/>
    <n v="22.532806324110698"/>
    <n v="21.2"/>
    <n v="6.2846343873517867"/>
    <x v="40"/>
    <n v="0"/>
    <x v="0"/>
  </r>
  <r>
    <x v="319"/>
    <n v="0"/>
    <x v="58"/>
    <x v="0"/>
    <n v="0.54400000000000004"/>
    <n v="6.1130000000000004"/>
    <x v="266"/>
    <n v="4.0019"/>
    <x v="4"/>
    <n v="304"/>
    <x v="38"/>
    <n v="396.23"/>
    <x v="295"/>
    <n v="21"/>
    <n v="22.532806324110698"/>
    <n v="21.2"/>
    <n v="6.2846343873517867"/>
    <x v="5"/>
    <n v="1"/>
    <x v="0"/>
  </r>
  <r>
    <x v="320"/>
    <n v="0"/>
    <x v="59"/>
    <x v="0"/>
    <n v="0.49299999999999999"/>
    <n v="6.4260000000000002"/>
    <x v="267"/>
    <n v="4.5404"/>
    <x v="3"/>
    <n v="287"/>
    <x v="39"/>
    <n v="396.9"/>
    <x v="296"/>
    <n v="23.8"/>
    <n v="22.532806324110698"/>
    <n v="21.2"/>
    <n v="6.2846343873517867"/>
    <x v="71"/>
    <n v="1"/>
    <x v="0"/>
  </r>
  <r>
    <x v="321"/>
    <n v="0"/>
    <x v="59"/>
    <x v="0"/>
    <n v="0.49299999999999999"/>
    <n v="6.3760000000000003"/>
    <x v="203"/>
    <n v="4.5404"/>
    <x v="3"/>
    <n v="287"/>
    <x v="39"/>
    <n v="396.9"/>
    <x v="297"/>
    <n v="23.1"/>
    <n v="22.532806324110698"/>
    <n v="21.2"/>
    <n v="6.2846343873517867"/>
    <x v="4"/>
    <n v="1"/>
    <x v="0"/>
  </r>
  <r>
    <x v="322"/>
    <n v="0"/>
    <x v="59"/>
    <x v="0"/>
    <n v="0.49299999999999999"/>
    <n v="6.0410000000000004"/>
    <x v="268"/>
    <n v="4.7210999999999999"/>
    <x v="3"/>
    <n v="287"/>
    <x v="39"/>
    <n v="396.9"/>
    <x v="298"/>
    <n v="20.399999999999999"/>
    <n v="22.532806324110698"/>
    <n v="21.2"/>
    <n v="6.2846343873517867"/>
    <x v="74"/>
    <n v="1"/>
    <x v="0"/>
  </r>
  <r>
    <x v="323"/>
    <n v="0"/>
    <x v="59"/>
    <x v="0"/>
    <n v="0.49299999999999999"/>
    <n v="5.7080000000000002"/>
    <x v="269"/>
    <n v="4.7210999999999999"/>
    <x v="3"/>
    <n v="287"/>
    <x v="39"/>
    <n v="391.13"/>
    <x v="299"/>
    <n v="18.5"/>
    <n v="22.532806324110698"/>
    <n v="21.2"/>
    <n v="6.2846343873517867"/>
    <x v="46"/>
    <n v="0"/>
    <x v="0"/>
  </r>
  <r>
    <x v="324"/>
    <n v="0"/>
    <x v="59"/>
    <x v="0"/>
    <n v="0.49299999999999999"/>
    <n v="6.415"/>
    <x v="270"/>
    <n v="4.7210999999999999"/>
    <x v="3"/>
    <n v="287"/>
    <x v="39"/>
    <n v="396.9"/>
    <x v="300"/>
    <n v="25"/>
    <n v="22.532806324110698"/>
    <n v="21.2"/>
    <n v="6.2846343873517867"/>
    <x v="33"/>
    <n v="1"/>
    <x v="0"/>
  </r>
  <r>
    <x v="325"/>
    <n v="0"/>
    <x v="59"/>
    <x v="0"/>
    <n v="0.49299999999999999"/>
    <n v="6.431"/>
    <x v="271"/>
    <n v="5.4158999999999997"/>
    <x v="3"/>
    <n v="287"/>
    <x v="39"/>
    <n v="393.68"/>
    <x v="301"/>
    <n v="24.6"/>
    <n v="22.532806324110698"/>
    <n v="21.2"/>
    <n v="6.2846343873517867"/>
    <x v="86"/>
    <n v="1"/>
    <x v="0"/>
  </r>
  <r>
    <x v="326"/>
    <n v="0"/>
    <x v="59"/>
    <x v="0"/>
    <n v="0.49299999999999999"/>
    <n v="6.3120000000000003"/>
    <x v="86"/>
    <n v="5.4158999999999997"/>
    <x v="3"/>
    <n v="287"/>
    <x v="39"/>
    <n v="396.9"/>
    <x v="302"/>
    <n v="23"/>
    <n v="22.532806324110698"/>
    <n v="21.2"/>
    <n v="6.2846343873517867"/>
    <x v="54"/>
    <n v="1"/>
    <x v="0"/>
  </r>
  <r>
    <x v="327"/>
    <n v="0"/>
    <x v="59"/>
    <x v="0"/>
    <n v="0.49299999999999999"/>
    <n v="6.0830000000000002"/>
    <x v="272"/>
    <n v="5.4158999999999997"/>
    <x v="3"/>
    <n v="287"/>
    <x v="39"/>
    <n v="396.9"/>
    <x v="303"/>
    <n v="22.2"/>
    <n v="22.532806324110698"/>
    <n v="21.2"/>
    <n v="6.2846343873517867"/>
    <x v="41"/>
    <n v="1"/>
    <x v="0"/>
  </r>
  <r>
    <x v="328"/>
    <n v="0"/>
    <x v="60"/>
    <x v="0"/>
    <n v="0.46"/>
    <n v="5.8680000000000003"/>
    <x v="273"/>
    <n v="5.2145999999999999"/>
    <x v="4"/>
    <n v="430"/>
    <x v="40"/>
    <n v="382.44"/>
    <x v="285"/>
    <n v="19.3"/>
    <n v="22.532806324110698"/>
    <n v="21.2"/>
    <n v="6.2846343873517867"/>
    <x v="87"/>
    <n v="1"/>
    <x v="0"/>
  </r>
  <r>
    <x v="329"/>
    <n v="0"/>
    <x v="60"/>
    <x v="0"/>
    <n v="0.46"/>
    <n v="6.3330000000000002"/>
    <x v="274"/>
    <n v="5.2145999999999999"/>
    <x v="4"/>
    <n v="430"/>
    <x v="40"/>
    <n v="375.21"/>
    <x v="304"/>
    <n v="22.6"/>
    <n v="22.532806324110698"/>
    <n v="21.2"/>
    <n v="6.2846343873517867"/>
    <x v="43"/>
    <n v="1"/>
    <x v="0"/>
  </r>
  <r>
    <x v="330"/>
    <n v="0"/>
    <x v="60"/>
    <x v="0"/>
    <n v="0.46"/>
    <n v="6.1440000000000001"/>
    <x v="75"/>
    <n v="5.8735999999999997"/>
    <x v="4"/>
    <n v="430"/>
    <x v="40"/>
    <n v="368.57"/>
    <x v="305"/>
    <n v="19.8"/>
    <n v="22.532806324110698"/>
    <n v="21.2"/>
    <n v="6.2846343873517867"/>
    <x v="49"/>
    <n v="1"/>
    <x v="0"/>
  </r>
  <r>
    <x v="331"/>
    <n v="35"/>
    <x v="61"/>
    <x v="0"/>
    <n v="0.43790000000000001"/>
    <n v="5.7060000000000004"/>
    <x v="275"/>
    <n v="6.6406999999999998"/>
    <x v="0"/>
    <n v="304"/>
    <x v="40"/>
    <n v="394.02"/>
    <x v="6"/>
    <n v="17.100000000000001"/>
    <n v="22.532806324110698"/>
    <n v="21.2"/>
    <n v="6.2846343873517867"/>
    <x v="54"/>
    <n v="1"/>
    <x v="0"/>
  </r>
  <r>
    <x v="332"/>
    <n v="35"/>
    <x v="61"/>
    <x v="0"/>
    <n v="0.43790000000000001"/>
    <n v="6.0309999999999997"/>
    <x v="276"/>
    <n v="6.6406999999999998"/>
    <x v="0"/>
    <n v="304"/>
    <x v="40"/>
    <n v="362.25"/>
    <x v="306"/>
    <n v="19.399999999999999"/>
    <n v="22.532806324110698"/>
    <n v="21.2"/>
    <n v="6.2846343873517867"/>
    <x v="84"/>
    <n v="1"/>
    <x v="0"/>
  </r>
  <r>
    <x v="333"/>
    <n v="0"/>
    <x v="62"/>
    <x v="0"/>
    <n v="0.51500000000000001"/>
    <n v="6.3159999999999998"/>
    <x v="277"/>
    <n v="6.4584000000000001"/>
    <x v="3"/>
    <n v="224"/>
    <x v="41"/>
    <n v="389.71"/>
    <x v="179"/>
    <n v="22.2"/>
    <n v="22.532806324110698"/>
    <n v="21.2"/>
    <n v="6.2846343873517867"/>
    <x v="64"/>
    <n v="1"/>
    <x v="0"/>
  </r>
  <r>
    <x v="334"/>
    <n v="0"/>
    <x v="62"/>
    <x v="0"/>
    <n v="0.51500000000000001"/>
    <n v="6.31"/>
    <x v="278"/>
    <n v="6.4584000000000001"/>
    <x v="3"/>
    <n v="224"/>
    <x v="41"/>
    <n v="389.4"/>
    <x v="307"/>
    <n v="20.7"/>
    <n v="22.532806324110698"/>
    <n v="21.2"/>
    <n v="6.2846343873517867"/>
    <x v="64"/>
    <n v="1"/>
    <x v="0"/>
  </r>
  <r>
    <x v="335"/>
    <n v="0"/>
    <x v="62"/>
    <x v="0"/>
    <n v="0.51500000000000001"/>
    <n v="6.0369999999999999"/>
    <x v="279"/>
    <n v="5.9852999999999996"/>
    <x v="3"/>
    <n v="224"/>
    <x v="41"/>
    <n v="396.9"/>
    <x v="308"/>
    <n v="21.1"/>
    <n v="22.532806324110698"/>
    <n v="21.2"/>
    <n v="6.2846343873517867"/>
    <x v="68"/>
    <n v="1"/>
    <x v="0"/>
  </r>
  <r>
    <x v="336"/>
    <n v="0"/>
    <x v="62"/>
    <x v="0"/>
    <n v="0.51500000000000001"/>
    <n v="5.8689999999999998"/>
    <x v="280"/>
    <n v="5.2310999999999996"/>
    <x v="3"/>
    <n v="224"/>
    <x v="41"/>
    <n v="396.9"/>
    <x v="309"/>
    <n v="19.5"/>
    <n v="22.532806324110698"/>
    <n v="21.2"/>
    <n v="6.2846343873517867"/>
    <x v="50"/>
    <n v="1"/>
    <x v="0"/>
  </r>
  <r>
    <x v="337"/>
    <n v="0"/>
    <x v="62"/>
    <x v="0"/>
    <n v="0.51500000000000001"/>
    <n v="5.8949999999999996"/>
    <x v="281"/>
    <n v="5.6150000000000002"/>
    <x v="3"/>
    <n v="224"/>
    <x v="41"/>
    <n v="394.81"/>
    <x v="310"/>
    <n v="18.5"/>
    <n v="22.532806324110698"/>
    <n v="21.2"/>
    <n v="6.2846343873517867"/>
    <x v="42"/>
    <n v="1"/>
    <x v="0"/>
  </r>
  <r>
    <x v="338"/>
    <n v="0"/>
    <x v="62"/>
    <x v="0"/>
    <n v="0.51500000000000001"/>
    <n v="6.0590000000000002"/>
    <x v="282"/>
    <n v="4.8121999999999998"/>
    <x v="3"/>
    <n v="224"/>
    <x v="41"/>
    <n v="396.14"/>
    <x v="311"/>
    <n v="20.6"/>
    <n v="22.532806324110698"/>
    <n v="21.2"/>
    <n v="6.2846343873517867"/>
    <x v="81"/>
    <n v="1"/>
    <x v="0"/>
  </r>
  <r>
    <x v="339"/>
    <n v="0"/>
    <x v="62"/>
    <x v="0"/>
    <n v="0.51500000000000001"/>
    <n v="5.9850000000000003"/>
    <x v="283"/>
    <n v="4.8121999999999998"/>
    <x v="3"/>
    <n v="224"/>
    <x v="41"/>
    <n v="396.9"/>
    <x v="312"/>
    <n v="19"/>
    <n v="22.532806324110698"/>
    <n v="21.2"/>
    <n v="6.2846343873517867"/>
    <x v="3"/>
    <n v="1"/>
    <x v="0"/>
  </r>
  <r>
    <x v="340"/>
    <n v="0"/>
    <x v="62"/>
    <x v="0"/>
    <n v="0.51500000000000001"/>
    <n v="5.968"/>
    <x v="284"/>
    <n v="4.8121999999999998"/>
    <x v="3"/>
    <n v="224"/>
    <x v="41"/>
    <n v="396.9"/>
    <x v="313"/>
    <n v="18.7"/>
    <n v="22.532806324110698"/>
    <n v="21.2"/>
    <n v="6.2846343873517867"/>
    <x v="5"/>
    <n v="1"/>
    <x v="0"/>
  </r>
  <r>
    <x v="341"/>
    <n v="35"/>
    <x v="34"/>
    <x v="0"/>
    <n v="0.442"/>
    <n v="7.2409999999999997"/>
    <x v="285"/>
    <n v="7.0378999999999996"/>
    <x v="0"/>
    <n v="284"/>
    <x v="42"/>
    <n v="394.74"/>
    <x v="314"/>
    <n v="32.700000000000003"/>
    <n v="22.532806324110698"/>
    <n v="21.2"/>
    <n v="6.2846343873517867"/>
    <x v="74"/>
    <n v="1"/>
    <x v="0"/>
  </r>
  <r>
    <x v="342"/>
    <n v="0"/>
    <x v="63"/>
    <x v="0"/>
    <n v="0.51800000000000002"/>
    <n v="6.54"/>
    <x v="286"/>
    <n v="6.2668999999999997"/>
    <x v="0"/>
    <n v="422"/>
    <x v="31"/>
    <n v="389.96"/>
    <x v="315"/>
    <n v="16.5"/>
    <n v="22.532806324110698"/>
    <n v="21.2"/>
    <n v="6.2846343873517867"/>
    <x v="42"/>
    <n v="1"/>
    <x v="0"/>
  </r>
  <r>
    <x v="343"/>
    <n v="55"/>
    <x v="64"/>
    <x v="0"/>
    <n v="0.48399999999999999"/>
    <n v="6.6959999999999997"/>
    <x v="287"/>
    <n v="5.7321"/>
    <x v="3"/>
    <n v="370"/>
    <x v="33"/>
    <n v="396.9"/>
    <x v="316"/>
    <n v="23.9"/>
    <n v="22.532806324110698"/>
    <n v="21.2"/>
    <n v="6.2846343873517867"/>
    <x v="14"/>
    <n v="1"/>
    <x v="0"/>
  </r>
  <r>
    <x v="344"/>
    <n v="55"/>
    <x v="64"/>
    <x v="0"/>
    <n v="0.48399999999999999"/>
    <n v="6.8739999999999997"/>
    <x v="288"/>
    <n v="6.4653999999999998"/>
    <x v="3"/>
    <n v="370"/>
    <x v="33"/>
    <n v="387.97"/>
    <x v="317"/>
    <n v="31.2"/>
    <n v="22.532806324110698"/>
    <n v="21.2"/>
    <n v="6.2846343873517867"/>
    <x v="54"/>
    <n v="1"/>
    <x v="0"/>
  </r>
  <r>
    <x v="345"/>
    <n v="0"/>
    <x v="65"/>
    <x v="0"/>
    <n v="0.442"/>
    <n v="6.0140000000000002"/>
    <x v="289"/>
    <n v="8.0136000000000003"/>
    <x v="2"/>
    <n v="352"/>
    <x v="43"/>
    <n v="385.64"/>
    <x v="318"/>
    <n v="17.5"/>
    <n v="22.532806324110698"/>
    <n v="21.2"/>
    <n v="6.2846343873517867"/>
    <x v="51"/>
    <n v="1"/>
    <x v="0"/>
  </r>
  <r>
    <x v="346"/>
    <n v="0"/>
    <x v="65"/>
    <x v="0"/>
    <n v="0.442"/>
    <n v="5.8979999999999997"/>
    <x v="267"/>
    <n v="8.0136000000000003"/>
    <x v="2"/>
    <n v="352"/>
    <x v="43"/>
    <n v="364.61"/>
    <x v="319"/>
    <n v="17.2"/>
    <n v="22.532806324110698"/>
    <n v="21.2"/>
    <n v="6.2846343873517867"/>
    <x v="71"/>
    <n v="1"/>
    <x v="0"/>
  </r>
  <r>
    <x v="347"/>
    <n v="85"/>
    <x v="66"/>
    <x v="0"/>
    <n v="0.42899999999999999"/>
    <n v="6.516"/>
    <x v="243"/>
    <n v="8.5352999999999994"/>
    <x v="4"/>
    <n v="351"/>
    <x v="7"/>
    <n v="392.43"/>
    <x v="220"/>
    <n v="23.1"/>
    <n v="22.532806324110698"/>
    <n v="21.2"/>
    <n v="6.2846343873517867"/>
    <x v="79"/>
    <n v="1"/>
    <x v="0"/>
  </r>
  <r>
    <x v="283"/>
    <n v="80"/>
    <x v="67"/>
    <x v="0"/>
    <n v="0.435"/>
    <n v="6.6349999999999998"/>
    <x v="290"/>
    <n v="8.3439999999999994"/>
    <x v="4"/>
    <n v="280"/>
    <x v="28"/>
    <n v="390.94"/>
    <x v="320"/>
    <n v="24.5"/>
    <n v="22.532806324110698"/>
    <n v="21.2"/>
    <n v="6.2846343873517867"/>
    <x v="15"/>
    <n v="1"/>
    <x v="0"/>
  </r>
  <r>
    <x v="348"/>
    <n v="40"/>
    <x v="68"/>
    <x v="0"/>
    <n v="0.42899999999999999"/>
    <n v="6.9390000000000001"/>
    <x v="279"/>
    <n v="8.7920999999999996"/>
    <x v="0"/>
    <n v="335"/>
    <x v="12"/>
    <n v="389.85"/>
    <x v="321"/>
    <n v="26.6"/>
    <n v="22.532806324110698"/>
    <n v="21.2"/>
    <n v="6.2846343873517867"/>
    <x v="68"/>
    <n v="1"/>
    <x v="0"/>
  </r>
  <r>
    <x v="349"/>
    <n v="40"/>
    <x v="68"/>
    <x v="0"/>
    <n v="0.42899999999999999"/>
    <n v="6.49"/>
    <x v="291"/>
    <n v="8.7920999999999996"/>
    <x v="0"/>
    <n v="335"/>
    <x v="12"/>
    <n v="396.9"/>
    <x v="287"/>
    <n v="22.9"/>
    <n v="22.532806324110698"/>
    <n v="21.2"/>
    <n v="6.2846343873517867"/>
    <x v="88"/>
    <n v="1"/>
    <x v="0"/>
  </r>
  <r>
    <x v="350"/>
    <n v="60"/>
    <x v="69"/>
    <x v="0"/>
    <n v="0.41099999999999998"/>
    <n v="6.5789999999999997"/>
    <x v="292"/>
    <n v="10.7103"/>
    <x v="4"/>
    <n v="411"/>
    <x v="6"/>
    <n v="370.78"/>
    <x v="314"/>
    <n v="24.1"/>
    <n v="22.532806324110698"/>
    <n v="21.2"/>
    <n v="6.2846343873517867"/>
    <x v="38"/>
    <n v="1"/>
    <x v="0"/>
  </r>
  <r>
    <x v="351"/>
    <n v="60"/>
    <x v="69"/>
    <x v="0"/>
    <n v="0.41099999999999998"/>
    <n v="5.8840000000000003"/>
    <x v="201"/>
    <n v="10.7103"/>
    <x v="4"/>
    <n v="411"/>
    <x v="6"/>
    <n v="392.33"/>
    <x v="246"/>
    <n v="18.600000000000001"/>
    <n v="22.532806324110698"/>
    <n v="21.2"/>
    <n v="6.2846343873517867"/>
    <x v="67"/>
    <n v="1"/>
    <x v="0"/>
  </r>
  <r>
    <x v="352"/>
    <n v="90"/>
    <x v="70"/>
    <x v="0"/>
    <n v="0.41"/>
    <n v="6.7279999999999998"/>
    <x v="293"/>
    <n v="12.1265"/>
    <x v="3"/>
    <n v="187"/>
    <x v="28"/>
    <n v="384.46"/>
    <x v="322"/>
    <n v="30.1"/>
    <n v="22.532806324110698"/>
    <n v="21.2"/>
    <n v="6.2846343873517867"/>
    <x v="17"/>
    <n v="1"/>
    <x v="0"/>
  </r>
  <r>
    <x v="353"/>
    <n v="80"/>
    <x v="71"/>
    <x v="0"/>
    <n v="0.41299999999999998"/>
    <n v="5.6630000000000003"/>
    <x v="52"/>
    <n v="10.585699999999999"/>
    <x v="4"/>
    <n v="334"/>
    <x v="44"/>
    <n v="382.8"/>
    <x v="64"/>
    <n v="18.2"/>
    <n v="22.532806324110698"/>
    <n v="21.2"/>
    <n v="6.2846343873517867"/>
    <x v="29"/>
    <n v="1"/>
    <x v="0"/>
  </r>
  <r>
    <x v="354"/>
    <n v="80"/>
    <x v="71"/>
    <x v="0"/>
    <n v="0.41299999999999998"/>
    <n v="5.9359999999999999"/>
    <x v="294"/>
    <n v="10.585699999999999"/>
    <x v="4"/>
    <n v="334"/>
    <x v="44"/>
    <n v="376.04"/>
    <x v="323"/>
    <n v="20.6"/>
    <n v="22.532806324110698"/>
    <n v="21.2"/>
    <n v="6.2846343873517867"/>
    <x v="76"/>
    <n v="1"/>
    <x v="0"/>
  </r>
  <r>
    <x v="355"/>
    <n v="0"/>
    <x v="72"/>
    <x v="1"/>
    <n v="0.77"/>
    <n v="6.2119999999999997"/>
    <x v="136"/>
    <n v="2.1221999999999999"/>
    <x v="8"/>
    <n v="666"/>
    <x v="41"/>
    <n v="377.73"/>
    <x v="324"/>
    <n v="17.8"/>
    <n v="22.532806324110698"/>
    <n v="21.2"/>
    <n v="6.2846343873517867"/>
    <x v="60"/>
    <n v="0"/>
    <x v="0"/>
  </r>
  <r>
    <x v="356"/>
    <n v="0"/>
    <x v="72"/>
    <x v="1"/>
    <n v="0.77"/>
    <n v="6.3949999999999996"/>
    <x v="295"/>
    <n v="2.5051999999999999"/>
    <x v="8"/>
    <n v="666"/>
    <x v="41"/>
    <n v="391.34"/>
    <x v="11"/>
    <n v="21.7"/>
    <n v="22.532806324110698"/>
    <n v="21.2"/>
    <n v="6.2846343873517867"/>
    <x v="21"/>
    <n v="0"/>
    <x v="0"/>
  </r>
  <r>
    <x v="357"/>
    <n v="0"/>
    <x v="72"/>
    <x v="1"/>
    <n v="0.77"/>
    <n v="6.1269999999999998"/>
    <x v="296"/>
    <n v="2.7227000000000001"/>
    <x v="8"/>
    <n v="666"/>
    <x v="41"/>
    <n v="395.43"/>
    <x v="325"/>
    <n v="22.7"/>
    <n v="22.532806324110698"/>
    <n v="21.2"/>
    <n v="6.2846343873517867"/>
    <x v="63"/>
    <n v="0"/>
    <x v="0"/>
  </r>
  <r>
    <x v="358"/>
    <n v="0"/>
    <x v="72"/>
    <x v="0"/>
    <n v="0.77"/>
    <n v="6.1120000000000001"/>
    <x v="297"/>
    <n v="2.5091000000000001"/>
    <x v="8"/>
    <n v="666"/>
    <x v="41"/>
    <n v="390.74"/>
    <x v="319"/>
    <n v="22.6"/>
    <n v="22.532806324110698"/>
    <n v="21.2"/>
    <n v="6.2846343873517867"/>
    <x v="16"/>
    <n v="0"/>
    <x v="0"/>
  </r>
  <r>
    <x v="359"/>
    <n v="0"/>
    <x v="72"/>
    <x v="0"/>
    <n v="0.77"/>
    <n v="6.3979999999999997"/>
    <x v="133"/>
    <n v="2.5182000000000002"/>
    <x v="8"/>
    <n v="666"/>
    <x v="41"/>
    <n v="374.56"/>
    <x v="246"/>
    <n v="25"/>
    <n v="22.532806324110698"/>
    <n v="21.2"/>
    <n v="6.2846343873517867"/>
    <x v="23"/>
    <n v="0"/>
    <x v="0"/>
  </r>
  <r>
    <x v="360"/>
    <n v="0"/>
    <x v="72"/>
    <x v="0"/>
    <n v="0.77"/>
    <n v="6.2510000000000003"/>
    <x v="298"/>
    <n v="2.2955000000000001"/>
    <x v="8"/>
    <n v="666"/>
    <x v="41"/>
    <n v="350.65"/>
    <x v="326"/>
    <n v="19.899999999999999"/>
    <n v="22.532806324110698"/>
    <n v="21.2"/>
    <n v="6.2846343873517867"/>
    <x v="21"/>
    <n v="0"/>
    <x v="0"/>
  </r>
  <r>
    <x v="361"/>
    <n v="0"/>
    <x v="72"/>
    <x v="0"/>
    <n v="0.77"/>
    <n v="5.3620000000000001"/>
    <x v="142"/>
    <n v="2.1036000000000001"/>
    <x v="8"/>
    <n v="666"/>
    <x v="41"/>
    <n v="380.79"/>
    <x v="327"/>
    <n v="20.8"/>
    <n v="22.532806324110698"/>
    <n v="21.2"/>
    <n v="6.2846343873517867"/>
    <x v="7"/>
    <n v="0"/>
    <x v="0"/>
  </r>
  <r>
    <x v="362"/>
    <n v="0"/>
    <x v="72"/>
    <x v="1"/>
    <n v="0.77"/>
    <n v="5.8029999999999999"/>
    <x v="299"/>
    <n v="1.9047000000000001"/>
    <x v="8"/>
    <n v="666"/>
    <x v="41"/>
    <n v="353.04"/>
    <x v="328"/>
    <n v="16.8"/>
    <n v="22.532806324110698"/>
    <n v="21.2"/>
    <n v="6.2846343873517867"/>
    <x v="20"/>
    <n v="0"/>
    <x v="0"/>
  </r>
  <r>
    <x v="363"/>
    <n v="0"/>
    <x v="72"/>
    <x v="1"/>
    <n v="0.71799999999999997"/>
    <n v="8.7799999999999994"/>
    <x v="11"/>
    <n v="1.9047000000000001"/>
    <x v="8"/>
    <n v="666"/>
    <x v="41"/>
    <n v="354.55"/>
    <x v="80"/>
    <n v="21.9"/>
    <n v="22.532806324110698"/>
    <n v="21.2"/>
    <n v="6.2846343873517867"/>
    <x v="11"/>
    <n v="0"/>
    <x v="0"/>
  </r>
  <r>
    <x v="364"/>
    <n v="0"/>
    <x v="72"/>
    <x v="0"/>
    <n v="0.71799999999999997"/>
    <n v="3.5609999999999999"/>
    <x v="300"/>
    <n v="1.6132"/>
    <x v="8"/>
    <n v="666"/>
    <x v="41"/>
    <n v="354.7"/>
    <x v="329"/>
    <n v="27.5"/>
    <n v="22.532806324110698"/>
    <n v="21.2"/>
    <n v="6.2846343873517867"/>
    <x v="24"/>
    <n v="0"/>
    <x v="0"/>
  </r>
  <r>
    <x v="365"/>
    <n v="0"/>
    <x v="72"/>
    <x v="0"/>
    <n v="0.71799999999999997"/>
    <n v="4.9630000000000001"/>
    <x v="301"/>
    <n v="1.7523"/>
    <x v="8"/>
    <n v="666"/>
    <x v="41"/>
    <n v="316.02999999999997"/>
    <x v="330"/>
    <n v="21.9"/>
    <n v="22.532806324110698"/>
    <n v="21.2"/>
    <n v="6.2846343873517867"/>
    <x v="21"/>
    <n v="0"/>
    <x v="0"/>
  </r>
  <r>
    <x v="366"/>
    <n v="0"/>
    <x v="72"/>
    <x v="0"/>
    <n v="0.63100000000000001"/>
    <n v="3.863"/>
    <x v="8"/>
    <n v="1.5105999999999999"/>
    <x v="8"/>
    <n v="666"/>
    <x v="41"/>
    <n v="131.41999999999999"/>
    <x v="331"/>
    <n v="23.1"/>
    <n v="22.532806324110698"/>
    <n v="21.2"/>
    <n v="6.2846343873517867"/>
    <x v="8"/>
    <n v="0"/>
    <x v="0"/>
  </r>
  <r>
    <x v="367"/>
    <n v="0"/>
    <x v="72"/>
    <x v="0"/>
    <n v="0.63100000000000001"/>
    <n v="4.97"/>
    <x v="8"/>
    <n v="1.3325"/>
    <x v="8"/>
    <n v="666"/>
    <x v="41"/>
    <n v="375.52"/>
    <x v="332"/>
    <n v="50"/>
    <n v="22.532806324110698"/>
    <n v="21.2"/>
    <n v="6.2846343873517867"/>
    <x v="8"/>
    <n v="0"/>
    <x v="0"/>
  </r>
  <r>
    <x v="368"/>
    <n v="0"/>
    <x v="72"/>
    <x v="1"/>
    <n v="0.63100000000000001"/>
    <n v="6.6829999999999998"/>
    <x v="302"/>
    <n v="1.3567"/>
    <x v="8"/>
    <n v="666"/>
    <x v="41"/>
    <n v="375.33"/>
    <x v="333"/>
    <n v="50"/>
    <n v="22.532806324110698"/>
    <n v="21.2"/>
    <n v="6.2846343873517867"/>
    <x v="7"/>
    <n v="0"/>
    <x v="0"/>
  </r>
  <r>
    <x v="369"/>
    <n v="0"/>
    <x v="72"/>
    <x v="1"/>
    <n v="0.63100000000000001"/>
    <n v="7.016"/>
    <x v="303"/>
    <n v="1.2023999999999999"/>
    <x v="8"/>
    <n v="666"/>
    <x v="41"/>
    <n v="392.05"/>
    <x v="334"/>
    <n v="50"/>
    <n v="22.532806324110698"/>
    <n v="21.2"/>
    <n v="6.2846343873517867"/>
    <x v="60"/>
    <n v="0"/>
    <x v="0"/>
  </r>
  <r>
    <x v="370"/>
    <n v="0"/>
    <x v="72"/>
    <x v="0"/>
    <n v="0.63100000000000001"/>
    <n v="6.2160000000000002"/>
    <x v="8"/>
    <n v="1.1691"/>
    <x v="8"/>
    <n v="666"/>
    <x v="41"/>
    <n v="366.15"/>
    <x v="335"/>
    <n v="50"/>
    <n v="22.532806324110698"/>
    <n v="21.2"/>
    <n v="6.2846343873517867"/>
    <x v="8"/>
    <n v="0"/>
    <x v="0"/>
  </r>
  <r>
    <x v="371"/>
    <n v="0"/>
    <x v="72"/>
    <x v="1"/>
    <n v="0.66800000000000004"/>
    <n v="5.875"/>
    <x v="304"/>
    <n v="1.1295999999999999"/>
    <x v="8"/>
    <n v="666"/>
    <x v="41"/>
    <n v="347.88"/>
    <x v="336"/>
    <n v="50"/>
    <n v="22.532806324110698"/>
    <n v="21.2"/>
    <n v="6.2846343873517867"/>
    <x v="20"/>
    <n v="0"/>
    <x v="0"/>
  </r>
  <r>
    <x v="372"/>
    <n v="0"/>
    <x v="72"/>
    <x v="0"/>
    <n v="0.66800000000000004"/>
    <n v="4.9059999999999997"/>
    <x v="8"/>
    <n v="1.1741999999999999"/>
    <x v="8"/>
    <n v="666"/>
    <x v="41"/>
    <n v="396.9"/>
    <x v="337"/>
    <n v="13.8"/>
    <n v="22.532806324110698"/>
    <n v="21.2"/>
    <n v="6.2846343873517867"/>
    <x v="8"/>
    <n v="0"/>
    <x v="0"/>
  </r>
  <r>
    <x v="373"/>
    <n v="0"/>
    <x v="72"/>
    <x v="0"/>
    <n v="0.66800000000000004"/>
    <n v="4.1379999999999999"/>
    <x v="8"/>
    <n v="1.137"/>
    <x v="8"/>
    <n v="666"/>
    <x v="41"/>
    <n v="396.9"/>
    <x v="338"/>
    <n v="13.8"/>
    <n v="22.532806324110698"/>
    <n v="21.2"/>
    <n v="6.2846343873517867"/>
    <x v="8"/>
    <n v="0"/>
    <x v="0"/>
  </r>
  <r>
    <x v="374"/>
    <n v="0"/>
    <x v="72"/>
    <x v="0"/>
    <n v="0.67100000000000004"/>
    <n v="7.3129999999999997"/>
    <x v="123"/>
    <n v="1.3163"/>
    <x v="8"/>
    <n v="666"/>
    <x v="41"/>
    <n v="396.9"/>
    <x v="102"/>
    <n v="15"/>
    <n v="22.532806324110698"/>
    <n v="21.2"/>
    <n v="6.2846343873517867"/>
    <x v="60"/>
    <n v="0"/>
    <x v="0"/>
  </r>
  <r>
    <x v="375"/>
    <n v="0"/>
    <x v="72"/>
    <x v="0"/>
    <n v="0.67100000000000004"/>
    <n v="6.649"/>
    <x v="305"/>
    <n v="1.3449"/>
    <x v="8"/>
    <n v="666"/>
    <x v="41"/>
    <n v="363.02"/>
    <x v="339"/>
    <n v="13.9"/>
    <n v="22.532806324110698"/>
    <n v="21.2"/>
    <n v="6.2846343873517867"/>
    <x v="39"/>
    <n v="0"/>
    <x v="0"/>
  </r>
  <r>
    <x v="376"/>
    <n v="0"/>
    <x v="72"/>
    <x v="0"/>
    <n v="0.67100000000000004"/>
    <n v="6.7939999999999996"/>
    <x v="119"/>
    <n v="1.3580000000000001"/>
    <x v="8"/>
    <n v="666"/>
    <x v="41"/>
    <n v="396.9"/>
    <x v="340"/>
    <n v="13.3"/>
    <n v="22.532806324110698"/>
    <n v="21.2"/>
    <n v="6.2846343873517867"/>
    <x v="19"/>
    <n v="0"/>
    <x v="0"/>
  </r>
  <r>
    <x v="377"/>
    <n v="0"/>
    <x v="72"/>
    <x v="0"/>
    <n v="0.67100000000000004"/>
    <n v="6.38"/>
    <x v="142"/>
    <n v="1.3861000000000001"/>
    <x v="8"/>
    <n v="666"/>
    <x v="41"/>
    <n v="396.9"/>
    <x v="341"/>
    <n v="13.1"/>
    <n v="22.532806324110698"/>
    <n v="21.2"/>
    <n v="6.2846343873517867"/>
    <x v="7"/>
    <n v="0"/>
    <x v="0"/>
  </r>
  <r>
    <x v="378"/>
    <n v="0"/>
    <x v="72"/>
    <x v="0"/>
    <n v="0.67100000000000004"/>
    <n v="6.2229999999999999"/>
    <x v="8"/>
    <n v="1.3861000000000001"/>
    <x v="8"/>
    <n v="666"/>
    <x v="41"/>
    <n v="393.74"/>
    <x v="342"/>
    <n v="10.199999999999999"/>
    <n v="22.532806324110698"/>
    <n v="21.2"/>
    <n v="6.2846343873517867"/>
    <x v="8"/>
    <n v="0"/>
    <x v="0"/>
  </r>
  <r>
    <x v="379"/>
    <n v="0"/>
    <x v="72"/>
    <x v="0"/>
    <n v="0.67100000000000004"/>
    <n v="6.968"/>
    <x v="99"/>
    <n v="1.4165000000000001"/>
    <x v="8"/>
    <n v="666"/>
    <x v="41"/>
    <n v="396.9"/>
    <x v="343"/>
    <n v="10.4"/>
    <n v="22.532806324110698"/>
    <n v="21.2"/>
    <n v="6.2846343873517867"/>
    <x v="21"/>
    <n v="0"/>
    <x v="0"/>
  </r>
  <r>
    <x v="380"/>
    <n v="0"/>
    <x v="72"/>
    <x v="0"/>
    <n v="0.67100000000000004"/>
    <n v="6.5449999999999999"/>
    <x v="306"/>
    <n v="1.5192000000000001"/>
    <x v="8"/>
    <n v="666"/>
    <x v="41"/>
    <n v="396.9"/>
    <x v="344"/>
    <n v="10.9"/>
    <n v="22.532806324110698"/>
    <n v="21.2"/>
    <n v="6.2846343873517867"/>
    <x v="89"/>
    <n v="0"/>
    <x v="0"/>
  </r>
  <r>
    <x v="381"/>
    <n v="0"/>
    <x v="72"/>
    <x v="0"/>
    <n v="0.7"/>
    <n v="5.5359999999999996"/>
    <x v="8"/>
    <n v="1.5804"/>
    <x v="8"/>
    <n v="666"/>
    <x v="41"/>
    <n v="396.9"/>
    <x v="345"/>
    <n v="11.3"/>
    <n v="22.532806324110698"/>
    <n v="21.2"/>
    <n v="6.2846343873517867"/>
    <x v="8"/>
    <n v="0"/>
    <x v="0"/>
  </r>
  <r>
    <x v="382"/>
    <n v="0"/>
    <x v="72"/>
    <x v="0"/>
    <n v="0.7"/>
    <n v="5.52"/>
    <x v="8"/>
    <n v="1.5330999999999999"/>
    <x v="8"/>
    <n v="666"/>
    <x v="41"/>
    <n v="396.9"/>
    <x v="346"/>
    <n v="12.3"/>
    <n v="22.532806324110698"/>
    <n v="21.2"/>
    <n v="6.2846343873517867"/>
    <x v="8"/>
    <n v="0"/>
    <x v="0"/>
  </r>
  <r>
    <x v="383"/>
    <n v="0"/>
    <x v="72"/>
    <x v="0"/>
    <n v="0.7"/>
    <n v="4.3680000000000003"/>
    <x v="102"/>
    <n v="1.4395"/>
    <x v="8"/>
    <n v="666"/>
    <x v="41"/>
    <n v="285.83"/>
    <x v="347"/>
    <n v="8.8000000000000007"/>
    <n v="22.532806324110698"/>
    <n v="21.2"/>
    <n v="6.2846343873517867"/>
    <x v="21"/>
    <n v="0"/>
    <x v="0"/>
  </r>
  <r>
    <x v="384"/>
    <n v="0"/>
    <x v="72"/>
    <x v="0"/>
    <n v="0.7"/>
    <n v="5.2770000000000001"/>
    <x v="20"/>
    <n v="1.4260999999999999"/>
    <x v="8"/>
    <n v="666"/>
    <x v="41"/>
    <n v="396.9"/>
    <x v="48"/>
    <n v="7.2"/>
    <n v="22.532806324110698"/>
    <n v="21.2"/>
    <n v="6.2846343873517867"/>
    <x v="19"/>
    <n v="0"/>
    <x v="0"/>
  </r>
  <r>
    <x v="385"/>
    <n v="0"/>
    <x v="72"/>
    <x v="0"/>
    <n v="0.7"/>
    <n v="4.6520000000000001"/>
    <x v="8"/>
    <n v="1.4672000000000001"/>
    <x v="8"/>
    <n v="666"/>
    <x v="41"/>
    <n v="396.9"/>
    <x v="348"/>
    <n v="10.5"/>
    <n v="22.532806324110698"/>
    <n v="21.2"/>
    <n v="6.2846343873517867"/>
    <x v="8"/>
    <n v="0"/>
    <x v="0"/>
  </r>
  <r>
    <x v="386"/>
    <n v="0"/>
    <x v="72"/>
    <x v="0"/>
    <n v="0.7"/>
    <n v="5"/>
    <x v="307"/>
    <n v="1.5184"/>
    <x v="8"/>
    <n v="666"/>
    <x v="41"/>
    <n v="396.9"/>
    <x v="349"/>
    <n v="7.4"/>
    <n v="22.532806324110698"/>
    <n v="21.2"/>
    <n v="6.2846343873517867"/>
    <x v="20"/>
    <n v="0"/>
    <x v="0"/>
  </r>
  <r>
    <x v="387"/>
    <n v="0"/>
    <x v="72"/>
    <x v="0"/>
    <n v="0.7"/>
    <n v="4.88"/>
    <x v="8"/>
    <n v="1.5894999999999999"/>
    <x v="8"/>
    <n v="666"/>
    <x v="41"/>
    <n v="372.92"/>
    <x v="350"/>
    <n v="10.199999999999999"/>
    <n v="22.532806324110698"/>
    <n v="21.2"/>
    <n v="6.2846343873517867"/>
    <x v="8"/>
    <n v="0"/>
    <x v="0"/>
  </r>
  <r>
    <x v="388"/>
    <n v="0"/>
    <x v="72"/>
    <x v="0"/>
    <n v="0.7"/>
    <n v="5.39"/>
    <x v="121"/>
    <n v="1.7281"/>
    <x v="8"/>
    <n v="666"/>
    <x v="41"/>
    <n v="396.9"/>
    <x v="351"/>
    <n v="11.5"/>
    <n v="22.532806324110698"/>
    <n v="21.2"/>
    <n v="6.2846343873517867"/>
    <x v="19"/>
    <n v="0"/>
    <x v="0"/>
  </r>
  <r>
    <x v="389"/>
    <n v="0"/>
    <x v="72"/>
    <x v="0"/>
    <n v="0.7"/>
    <n v="5.7130000000000001"/>
    <x v="114"/>
    <n v="1.9265000000000001"/>
    <x v="8"/>
    <n v="666"/>
    <x v="41"/>
    <n v="394.43"/>
    <x v="352"/>
    <n v="15.1"/>
    <n v="22.532806324110698"/>
    <n v="21.2"/>
    <n v="6.2846343873517867"/>
    <x v="60"/>
    <n v="0"/>
    <x v="0"/>
  </r>
  <r>
    <x v="390"/>
    <n v="0"/>
    <x v="72"/>
    <x v="0"/>
    <n v="0.7"/>
    <n v="6.0510000000000002"/>
    <x v="257"/>
    <n v="2.1678000000000002"/>
    <x v="8"/>
    <n v="666"/>
    <x v="41"/>
    <n v="378.38"/>
    <x v="353"/>
    <n v="23.2"/>
    <n v="22.532806324110698"/>
    <n v="21.2"/>
    <n v="6.2846343873517867"/>
    <x v="11"/>
    <n v="0"/>
    <x v="0"/>
  </r>
  <r>
    <x v="391"/>
    <n v="0"/>
    <x v="72"/>
    <x v="0"/>
    <n v="0.7"/>
    <n v="5.0359999999999996"/>
    <x v="114"/>
    <n v="1.77"/>
    <x v="8"/>
    <n v="666"/>
    <x v="41"/>
    <n v="396.9"/>
    <x v="354"/>
    <n v="9.6999999999999993"/>
    <n v="22.532806324110698"/>
    <n v="21.2"/>
    <n v="6.2846343873517867"/>
    <x v="60"/>
    <n v="0"/>
    <x v="0"/>
  </r>
  <r>
    <x v="392"/>
    <n v="0"/>
    <x v="72"/>
    <x v="0"/>
    <n v="0.69299999999999995"/>
    <n v="6.1929999999999996"/>
    <x v="137"/>
    <n v="1.7911999999999999"/>
    <x v="8"/>
    <n v="666"/>
    <x v="41"/>
    <n v="396.9"/>
    <x v="355"/>
    <n v="13.8"/>
    <n v="22.532806324110698"/>
    <n v="21.2"/>
    <n v="6.2846343873517867"/>
    <x v="61"/>
    <n v="0"/>
    <x v="0"/>
  </r>
  <r>
    <x v="393"/>
    <n v="0"/>
    <x v="72"/>
    <x v="0"/>
    <n v="0.69299999999999995"/>
    <n v="5.8869999999999996"/>
    <x v="120"/>
    <n v="1.7821"/>
    <x v="8"/>
    <n v="666"/>
    <x v="41"/>
    <n v="396.9"/>
    <x v="356"/>
    <n v="12.7"/>
    <n v="22.532806324110698"/>
    <n v="21.2"/>
    <n v="6.2846343873517867"/>
    <x v="10"/>
    <n v="0"/>
    <x v="0"/>
  </r>
  <r>
    <x v="394"/>
    <n v="0"/>
    <x v="72"/>
    <x v="0"/>
    <n v="0.69299999999999995"/>
    <n v="6.4710000000000001"/>
    <x v="119"/>
    <n v="1.7257"/>
    <x v="8"/>
    <n v="666"/>
    <x v="41"/>
    <n v="391.98"/>
    <x v="357"/>
    <n v="13.1"/>
    <n v="22.532806324110698"/>
    <n v="21.2"/>
    <n v="6.2846343873517867"/>
    <x v="19"/>
    <n v="0"/>
    <x v="0"/>
  </r>
  <r>
    <x v="395"/>
    <n v="0"/>
    <x v="72"/>
    <x v="0"/>
    <n v="0.69299999999999995"/>
    <n v="6.4050000000000002"/>
    <x v="118"/>
    <n v="1.6768000000000001"/>
    <x v="8"/>
    <n v="666"/>
    <x v="41"/>
    <n v="396.9"/>
    <x v="358"/>
    <n v="12.5"/>
    <n v="22.532806324110698"/>
    <n v="21.2"/>
    <n v="6.2846343873517867"/>
    <x v="7"/>
    <n v="0"/>
    <x v="0"/>
  </r>
  <r>
    <x v="396"/>
    <n v="0"/>
    <x v="72"/>
    <x v="0"/>
    <n v="0.69299999999999995"/>
    <n v="5.7469999999999999"/>
    <x v="121"/>
    <n v="1.6334"/>
    <x v="8"/>
    <n v="666"/>
    <x v="41"/>
    <n v="393.1"/>
    <x v="359"/>
    <n v="8.5"/>
    <n v="22.532806324110698"/>
    <n v="21.2"/>
    <n v="6.2846343873517867"/>
    <x v="19"/>
    <n v="0"/>
    <x v="0"/>
  </r>
  <r>
    <x v="397"/>
    <n v="0"/>
    <x v="72"/>
    <x v="0"/>
    <n v="0.69299999999999995"/>
    <n v="5.4530000000000003"/>
    <x v="8"/>
    <n v="1.4896"/>
    <x v="8"/>
    <n v="666"/>
    <x v="41"/>
    <n v="396.9"/>
    <x v="360"/>
    <n v="5"/>
    <n v="22.532806324110698"/>
    <n v="21.2"/>
    <n v="6.2846343873517867"/>
    <x v="8"/>
    <n v="0"/>
    <x v="0"/>
  </r>
  <r>
    <x v="398"/>
    <n v="0"/>
    <x v="72"/>
    <x v="0"/>
    <n v="0.69299999999999995"/>
    <n v="5.8520000000000003"/>
    <x v="308"/>
    <n v="1.5004"/>
    <x v="8"/>
    <n v="666"/>
    <x v="41"/>
    <n v="338.16"/>
    <x v="361"/>
    <n v="6.3"/>
    <n v="22.532806324110698"/>
    <n v="21.2"/>
    <n v="6.2846343873517867"/>
    <x v="55"/>
    <n v="0"/>
    <x v="0"/>
  </r>
  <r>
    <x v="399"/>
    <n v="0"/>
    <x v="72"/>
    <x v="0"/>
    <n v="0.69299999999999995"/>
    <n v="5.9870000000000001"/>
    <x v="8"/>
    <n v="1.5888"/>
    <x v="8"/>
    <n v="666"/>
    <x v="41"/>
    <n v="396.9"/>
    <x v="362"/>
    <n v="5.6"/>
    <n v="22.532806324110698"/>
    <n v="21.2"/>
    <n v="6.2846343873517867"/>
    <x v="8"/>
    <n v="0"/>
    <x v="0"/>
  </r>
  <r>
    <x v="400"/>
    <n v="0"/>
    <x v="72"/>
    <x v="0"/>
    <n v="0.69299999999999995"/>
    <n v="6.343"/>
    <x v="8"/>
    <n v="1.5741000000000001"/>
    <x v="8"/>
    <n v="666"/>
    <x v="41"/>
    <n v="396.9"/>
    <x v="363"/>
    <n v="7.2"/>
    <n v="22.532806324110698"/>
    <n v="21.2"/>
    <n v="6.2846343873517867"/>
    <x v="8"/>
    <n v="0"/>
    <x v="0"/>
  </r>
  <r>
    <x v="401"/>
    <n v="0"/>
    <x v="72"/>
    <x v="0"/>
    <n v="0.69299999999999995"/>
    <n v="6.4039999999999999"/>
    <x v="8"/>
    <n v="1.639"/>
    <x v="8"/>
    <n v="666"/>
    <x v="41"/>
    <n v="376.11"/>
    <x v="364"/>
    <n v="12.1"/>
    <n v="22.532806324110698"/>
    <n v="21.2"/>
    <n v="6.2846343873517867"/>
    <x v="8"/>
    <n v="0"/>
    <x v="0"/>
  </r>
  <r>
    <x v="402"/>
    <n v="0"/>
    <x v="72"/>
    <x v="0"/>
    <n v="0.69299999999999995"/>
    <n v="5.3490000000000002"/>
    <x v="118"/>
    <n v="1.7028000000000001"/>
    <x v="8"/>
    <n v="666"/>
    <x v="41"/>
    <n v="396.9"/>
    <x v="365"/>
    <n v="8.3000000000000007"/>
    <n v="22.532806324110698"/>
    <n v="21.2"/>
    <n v="6.2846343873517867"/>
    <x v="7"/>
    <n v="0"/>
    <x v="0"/>
  </r>
  <r>
    <x v="403"/>
    <n v="0"/>
    <x v="72"/>
    <x v="0"/>
    <n v="0.69299999999999995"/>
    <n v="5.5309999999999997"/>
    <x v="95"/>
    <n v="1.6073999999999999"/>
    <x v="8"/>
    <n v="666"/>
    <x v="41"/>
    <n v="329.46"/>
    <x v="366"/>
    <n v="8.5"/>
    <n v="22.532806324110698"/>
    <n v="21.2"/>
    <n v="6.2846343873517867"/>
    <x v="9"/>
    <n v="0"/>
    <x v="0"/>
  </r>
  <r>
    <x v="404"/>
    <n v="0"/>
    <x v="72"/>
    <x v="0"/>
    <n v="0.69299999999999995"/>
    <n v="5.6829999999999998"/>
    <x v="8"/>
    <n v="1.4254"/>
    <x v="8"/>
    <n v="666"/>
    <x v="41"/>
    <n v="384.97"/>
    <x v="367"/>
    <n v="5"/>
    <n v="22.532806324110698"/>
    <n v="21.2"/>
    <n v="6.2846343873517867"/>
    <x v="8"/>
    <n v="0"/>
    <x v="0"/>
  </r>
  <r>
    <x v="405"/>
    <n v="0"/>
    <x v="72"/>
    <x v="0"/>
    <n v="0.65900000000000003"/>
    <n v="4.1379999999999999"/>
    <x v="8"/>
    <n v="1.1780999999999999"/>
    <x v="8"/>
    <n v="666"/>
    <x v="41"/>
    <n v="370.22"/>
    <x v="368"/>
    <n v="11.9"/>
    <n v="22.532806324110698"/>
    <n v="21.2"/>
    <n v="6.2846343873517867"/>
    <x v="8"/>
    <n v="0"/>
    <x v="0"/>
  </r>
  <r>
    <x v="406"/>
    <n v="0"/>
    <x v="72"/>
    <x v="0"/>
    <n v="0.65900000000000003"/>
    <n v="5.6079999999999997"/>
    <x v="8"/>
    <n v="1.2851999999999999"/>
    <x v="8"/>
    <n v="666"/>
    <x v="41"/>
    <n v="332.09"/>
    <x v="369"/>
    <n v="27.9"/>
    <n v="22.532806324110698"/>
    <n v="21.2"/>
    <n v="6.2846343873517867"/>
    <x v="8"/>
    <n v="0"/>
    <x v="0"/>
  </r>
  <r>
    <x v="407"/>
    <n v="0"/>
    <x v="72"/>
    <x v="0"/>
    <n v="0.59699999999999998"/>
    <n v="5.617"/>
    <x v="123"/>
    <n v="1.4547000000000001"/>
    <x v="8"/>
    <n v="666"/>
    <x v="41"/>
    <n v="314.64"/>
    <x v="370"/>
    <n v="17.2"/>
    <n v="22.532806324110698"/>
    <n v="21.2"/>
    <n v="6.2846343873517867"/>
    <x v="60"/>
    <n v="0"/>
    <x v="0"/>
  </r>
  <r>
    <x v="408"/>
    <n v="0"/>
    <x v="72"/>
    <x v="0"/>
    <n v="0.59699999999999998"/>
    <n v="6.8520000000000003"/>
    <x v="8"/>
    <n v="1.4655"/>
    <x v="8"/>
    <n v="666"/>
    <x v="41"/>
    <n v="179.36"/>
    <x v="371"/>
    <n v="27.5"/>
    <n v="22.532806324110698"/>
    <n v="21.2"/>
    <n v="6.2846343873517867"/>
    <x v="8"/>
    <n v="0"/>
    <x v="0"/>
  </r>
  <r>
    <x v="409"/>
    <n v="0"/>
    <x v="72"/>
    <x v="0"/>
    <n v="0.59699999999999998"/>
    <n v="5.7569999999999997"/>
    <x v="8"/>
    <n v="1.413"/>
    <x v="8"/>
    <n v="666"/>
    <x v="41"/>
    <n v="2.6"/>
    <x v="172"/>
    <n v="15"/>
    <n v="22.532806324110698"/>
    <n v="21.2"/>
    <n v="6.2846343873517867"/>
    <x v="8"/>
    <n v="0"/>
    <x v="0"/>
  </r>
  <r>
    <x v="410"/>
    <n v="0"/>
    <x v="72"/>
    <x v="0"/>
    <n v="0.59699999999999998"/>
    <n v="6.657"/>
    <x v="8"/>
    <n v="1.5275000000000001"/>
    <x v="8"/>
    <n v="666"/>
    <x v="41"/>
    <n v="35.049999999999997"/>
    <x v="372"/>
    <n v="17.2"/>
    <n v="22.532806324110698"/>
    <n v="21.2"/>
    <n v="6.2846343873517867"/>
    <x v="8"/>
    <n v="0"/>
    <x v="0"/>
  </r>
  <r>
    <x v="411"/>
    <n v="0"/>
    <x v="72"/>
    <x v="0"/>
    <n v="0.59699999999999998"/>
    <n v="4.6280000000000001"/>
    <x v="8"/>
    <n v="1.5539000000000001"/>
    <x v="8"/>
    <n v="666"/>
    <x v="41"/>
    <n v="28.79"/>
    <x v="373"/>
    <n v="17.899999999999999"/>
    <n v="22.532806324110698"/>
    <n v="21.2"/>
    <n v="6.2846343873517867"/>
    <x v="8"/>
    <n v="0"/>
    <x v="0"/>
  </r>
  <r>
    <x v="412"/>
    <n v="0"/>
    <x v="72"/>
    <x v="0"/>
    <n v="0.59699999999999998"/>
    <n v="5.1550000000000002"/>
    <x v="8"/>
    <n v="1.5893999999999999"/>
    <x v="8"/>
    <n v="666"/>
    <x v="41"/>
    <n v="210.97"/>
    <x v="374"/>
    <n v="16.3"/>
    <n v="22.532806324110698"/>
    <n v="21.2"/>
    <n v="6.2846343873517867"/>
    <x v="8"/>
    <n v="0"/>
    <x v="0"/>
  </r>
  <r>
    <x v="413"/>
    <n v="0"/>
    <x v="72"/>
    <x v="0"/>
    <n v="0.69299999999999995"/>
    <n v="4.5190000000000001"/>
    <x v="8"/>
    <n v="1.6581999999999999"/>
    <x v="8"/>
    <n v="666"/>
    <x v="41"/>
    <n v="88.27"/>
    <x v="375"/>
    <n v="7"/>
    <n v="22.532806324110698"/>
    <n v="21.2"/>
    <n v="6.2846343873517867"/>
    <x v="8"/>
    <n v="0"/>
    <x v="0"/>
  </r>
  <r>
    <x v="414"/>
    <n v="0"/>
    <x v="72"/>
    <x v="0"/>
    <n v="0.67900000000000005"/>
    <n v="6.4340000000000002"/>
    <x v="8"/>
    <n v="1.8347"/>
    <x v="8"/>
    <n v="666"/>
    <x v="41"/>
    <n v="27.25"/>
    <x v="376"/>
    <n v="7.2"/>
    <n v="22.532806324110698"/>
    <n v="21.2"/>
    <n v="6.2846343873517867"/>
    <x v="8"/>
    <n v="0"/>
    <x v="0"/>
  </r>
  <r>
    <x v="415"/>
    <n v="0"/>
    <x v="72"/>
    <x v="0"/>
    <n v="0.67900000000000005"/>
    <n v="6.782"/>
    <x v="138"/>
    <n v="1.8194999999999999"/>
    <x v="8"/>
    <n v="666"/>
    <x v="41"/>
    <n v="21.57"/>
    <x v="377"/>
    <n v="7.5"/>
    <n v="22.532806324110698"/>
    <n v="21.2"/>
    <n v="6.2846343873517867"/>
    <x v="22"/>
    <n v="0"/>
    <x v="0"/>
  </r>
  <r>
    <x v="416"/>
    <n v="0"/>
    <x v="72"/>
    <x v="0"/>
    <n v="0.67900000000000005"/>
    <n v="5.3040000000000003"/>
    <x v="309"/>
    <n v="1.6475"/>
    <x v="8"/>
    <n v="666"/>
    <x v="41"/>
    <n v="127.36"/>
    <x v="378"/>
    <n v="10.4"/>
    <n v="22.532806324110698"/>
    <n v="21.2"/>
    <n v="6.2846343873517867"/>
    <x v="20"/>
    <n v="0"/>
    <x v="0"/>
  </r>
  <r>
    <x v="417"/>
    <n v="0"/>
    <x v="72"/>
    <x v="0"/>
    <n v="0.67900000000000005"/>
    <n v="5.9569999999999999"/>
    <x v="8"/>
    <n v="1.8026"/>
    <x v="8"/>
    <n v="666"/>
    <x v="41"/>
    <n v="16.45"/>
    <x v="379"/>
    <n v="8.8000000000000007"/>
    <n v="22.532806324110698"/>
    <n v="21.2"/>
    <n v="6.2846343873517867"/>
    <x v="8"/>
    <n v="0"/>
    <x v="0"/>
  </r>
  <r>
    <x v="418"/>
    <n v="0"/>
    <x v="72"/>
    <x v="0"/>
    <n v="0.71799999999999997"/>
    <n v="6.8239999999999998"/>
    <x v="199"/>
    <n v="1.794"/>
    <x v="8"/>
    <n v="666"/>
    <x v="41"/>
    <n v="48.45"/>
    <x v="380"/>
    <n v="8.4"/>
    <n v="22.532806324110698"/>
    <n v="21.2"/>
    <n v="6.2846343873517867"/>
    <x v="57"/>
    <n v="0"/>
    <x v="0"/>
  </r>
  <r>
    <x v="419"/>
    <n v="0"/>
    <x v="72"/>
    <x v="0"/>
    <n v="0.71799999999999997"/>
    <n v="6.4109999999999996"/>
    <x v="8"/>
    <n v="1.8589"/>
    <x v="8"/>
    <n v="666"/>
    <x v="41"/>
    <n v="318.75"/>
    <x v="153"/>
    <n v="16.7"/>
    <n v="22.532806324110698"/>
    <n v="21.2"/>
    <n v="6.2846343873517867"/>
    <x v="8"/>
    <n v="0"/>
    <x v="0"/>
  </r>
  <r>
    <x v="420"/>
    <n v="0"/>
    <x v="72"/>
    <x v="0"/>
    <n v="0.71799999999999997"/>
    <n v="6.0060000000000002"/>
    <x v="45"/>
    <n v="1.8746"/>
    <x v="8"/>
    <n v="666"/>
    <x v="41"/>
    <n v="319.98"/>
    <x v="381"/>
    <n v="14.2"/>
    <n v="22.532806324110698"/>
    <n v="21.2"/>
    <n v="6.2846343873517867"/>
    <x v="25"/>
    <n v="0"/>
    <x v="0"/>
  </r>
  <r>
    <x v="421"/>
    <n v="0"/>
    <x v="72"/>
    <x v="0"/>
    <n v="0.61399999999999999"/>
    <n v="5.6479999999999997"/>
    <x v="310"/>
    <n v="1.9512"/>
    <x v="8"/>
    <n v="666"/>
    <x v="41"/>
    <n v="291.55"/>
    <x v="148"/>
    <n v="20.8"/>
    <n v="22.532806324110698"/>
    <n v="21.2"/>
    <n v="6.2846343873517867"/>
    <x v="24"/>
    <n v="0"/>
    <x v="0"/>
  </r>
  <r>
    <x v="422"/>
    <n v="0"/>
    <x v="72"/>
    <x v="0"/>
    <n v="0.61399999999999999"/>
    <n v="6.1029999999999998"/>
    <x v="185"/>
    <n v="2.0217999999999998"/>
    <x v="8"/>
    <n v="666"/>
    <x v="41"/>
    <n v="2.52"/>
    <x v="382"/>
    <n v="13.4"/>
    <n v="22.532806324110698"/>
    <n v="21.2"/>
    <n v="6.2846343873517867"/>
    <x v="9"/>
    <n v="0"/>
    <x v="0"/>
  </r>
  <r>
    <x v="423"/>
    <n v="0"/>
    <x v="72"/>
    <x v="0"/>
    <n v="0.58399999999999996"/>
    <n v="5.5650000000000004"/>
    <x v="311"/>
    <n v="2.0634999999999999"/>
    <x v="8"/>
    <n v="666"/>
    <x v="41"/>
    <n v="3.65"/>
    <x v="383"/>
    <n v="11.7"/>
    <n v="22.532806324110698"/>
    <n v="21.2"/>
    <n v="6.2846343873517867"/>
    <x v="48"/>
    <n v="0"/>
    <x v="0"/>
  </r>
  <r>
    <x v="424"/>
    <n v="0"/>
    <x v="72"/>
    <x v="0"/>
    <n v="0.67900000000000005"/>
    <n v="5.8959999999999999"/>
    <x v="106"/>
    <n v="1.9096"/>
    <x v="8"/>
    <n v="666"/>
    <x v="41"/>
    <n v="7.68"/>
    <x v="384"/>
    <n v="8.3000000000000007"/>
    <n v="22.532806324110698"/>
    <n v="21.2"/>
    <n v="6.2846343873517867"/>
    <x v="25"/>
    <n v="0"/>
    <x v="0"/>
  </r>
  <r>
    <x v="425"/>
    <n v="0"/>
    <x v="72"/>
    <x v="0"/>
    <n v="0.58399999999999996"/>
    <n v="5.8369999999999997"/>
    <x v="286"/>
    <n v="1.9976"/>
    <x v="8"/>
    <n v="666"/>
    <x v="41"/>
    <n v="24.65"/>
    <x v="385"/>
    <n v="10.199999999999999"/>
    <n v="22.532806324110698"/>
    <n v="21.2"/>
    <n v="6.2846343873517867"/>
    <x v="42"/>
    <n v="1"/>
    <x v="0"/>
  </r>
  <r>
    <x v="426"/>
    <n v="0"/>
    <x v="72"/>
    <x v="0"/>
    <n v="0.67900000000000005"/>
    <n v="6.202"/>
    <x v="312"/>
    <n v="1.8629"/>
    <x v="8"/>
    <n v="666"/>
    <x v="41"/>
    <n v="18.82"/>
    <x v="386"/>
    <n v="10.9"/>
    <n v="22.532806324110698"/>
    <n v="21.2"/>
    <n v="6.2846343873517867"/>
    <x v="1"/>
    <n v="0"/>
    <x v="0"/>
  </r>
  <r>
    <x v="427"/>
    <n v="0"/>
    <x v="72"/>
    <x v="0"/>
    <n v="0.67900000000000005"/>
    <n v="6.1929999999999996"/>
    <x v="313"/>
    <n v="1.9356"/>
    <x v="8"/>
    <n v="666"/>
    <x v="41"/>
    <n v="96.73"/>
    <x v="387"/>
    <n v="11"/>
    <n v="22.532806324110698"/>
    <n v="21.2"/>
    <n v="6.2846343873517867"/>
    <x v="1"/>
    <n v="0"/>
    <x v="0"/>
  </r>
  <r>
    <x v="428"/>
    <n v="0"/>
    <x v="72"/>
    <x v="0"/>
    <n v="0.67900000000000005"/>
    <n v="6.38"/>
    <x v="117"/>
    <n v="1.9681999999999999"/>
    <x v="8"/>
    <n v="666"/>
    <x v="41"/>
    <n v="60.72"/>
    <x v="388"/>
    <n v="9.5"/>
    <n v="22.532806324110698"/>
    <n v="21.2"/>
    <n v="6.2846343873517867"/>
    <x v="25"/>
    <n v="0"/>
    <x v="0"/>
  </r>
  <r>
    <x v="429"/>
    <n v="0"/>
    <x v="72"/>
    <x v="0"/>
    <n v="0.58399999999999996"/>
    <n v="6.3479999999999999"/>
    <x v="314"/>
    <n v="2.0527000000000002"/>
    <x v="8"/>
    <n v="666"/>
    <x v="41"/>
    <n v="83.45"/>
    <x v="389"/>
    <n v="14.5"/>
    <n v="22.532806324110698"/>
    <n v="21.2"/>
    <n v="6.2846343873517867"/>
    <x v="52"/>
    <n v="0"/>
    <x v="0"/>
  </r>
  <r>
    <x v="430"/>
    <n v="0"/>
    <x v="72"/>
    <x v="0"/>
    <n v="0.58399999999999996"/>
    <n v="6.8330000000000002"/>
    <x v="10"/>
    <n v="2.0882000000000001"/>
    <x v="8"/>
    <n v="666"/>
    <x v="41"/>
    <n v="81.33"/>
    <x v="390"/>
    <n v="14.1"/>
    <n v="22.532806324110698"/>
    <n v="21.2"/>
    <n v="6.2846343873517867"/>
    <x v="10"/>
    <n v="0"/>
    <x v="0"/>
  </r>
  <r>
    <x v="431"/>
    <n v="0"/>
    <x v="72"/>
    <x v="0"/>
    <n v="0.58399999999999996"/>
    <n v="6.4249999999999998"/>
    <x v="315"/>
    <n v="2.2004000000000001"/>
    <x v="8"/>
    <n v="666"/>
    <x v="41"/>
    <n v="97.95"/>
    <x v="168"/>
    <n v="16.100000000000001"/>
    <n v="22.532806324110698"/>
    <n v="21.2"/>
    <n v="6.2846343873517867"/>
    <x v="46"/>
    <n v="0"/>
    <x v="0"/>
  </r>
  <r>
    <x v="432"/>
    <n v="0"/>
    <x v="72"/>
    <x v="0"/>
    <n v="0.71299999999999997"/>
    <n v="6.4359999999999999"/>
    <x v="300"/>
    <n v="2.3157999999999999"/>
    <x v="8"/>
    <n v="666"/>
    <x v="41"/>
    <n v="100.19"/>
    <x v="391"/>
    <n v="14.3"/>
    <n v="22.532806324110698"/>
    <n v="21.2"/>
    <n v="6.2846343873517867"/>
    <x v="24"/>
    <n v="0"/>
    <x v="0"/>
  </r>
  <r>
    <x v="433"/>
    <n v="0"/>
    <x v="72"/>
    <x v="0"/>
    <n v="0.71299999999999997"/>
    <n v="6.2080000000000002"/>
    <x v="30"/>
    <n v="2.2222"/>
    <x v="8"/>
    <n v="666"/>
    <x v="41"/>
    <n v="100.63"/>
    <x v="355"/>
    <n v="11.7"/>
    <n v="22.532806324110698"/>
    <n v="21.2"/>
    <n v="6.2846343873517867"/>
    <x v="25"/>
    <n v="0"/>
    <x v="0"/>
  </r>
  <r>
    <x v="434"/>
    <n v="0"/>
    <x v="72"/>
    <x v="0"/>
    <n v="0.74"/>
    <n v="6.6289999999999996"/>
    <x v="145"/>
    <n v="2.1246999999999998"/>
    <x v="8"/>
    <n v="666"/>
    <x v="41"/>
    <n v="109.85"/>
    <x v="392"/>
    <n v="13.4"/>
    <n v="22.532806324110698"/>
    <n v="21.2"/>
    <n v="6.2846343873517867"/>
    <x v="10"/>
    <n v="0"/>
    <x v="0"/>
  </r>
  <r>
    <x v="435"/>
    <n v="0"/>
    <x v="72"/>
    <x v="0"/>
    <n v="0.74"/>
    <n v="6.4610000000000003"/>
    <x v="305"/>
    <n v="2.0026000000000002"/>
    <x v="8"/>
    <n v="666"/>
    <x v="41"/>
    <n v="27.49"/>
    <x v="393"/>
    <n v="9.6"/>
    <n v="22.532806324110698"/>
    <n v="21.2"/>
    <n v="6.2846343873517867"/>
    <x v="39"/>
    <n v="0"/>
    <x v="0"/>
  </r>
  <r>
    <x v="436"/>
    <n v="0"/>
    <x v="72"/>
    <x v="0"/>
    <n v="0.74"/>
    <n v="6.1520000000000001"/>
    <x v="8"/>
    <n v="1.9141999999999999"/>
    <x v="8"/>
    <n v="666"/>
    <x v="41"/>
    <n v="9.32"/>
    <x v="394"/>
    <n v="8.6999999999999993"/>
    <n v="22.532806324110698"/>
    <n v="21.2"/>
    <n v="6.2846343873517867"/>
    <x v="8"/>
    <n v="0"/>
    <x v="0"/>
  </r>
  <r>
    <x v="437"/>
    <n v="0"/>
    <x v="72"/>
    <x v="0"/>
    <n v="0.74"/>
    <n v="5.9349999999999996"/>
    <x v="300"/>
    <n v="1.8206"/>
    <x v="8"/>
    <n v="666"/>
    <x v="41"/>
    <n v="68.95"/>
    <x v="395"/>
    <n v="8.4"/>
    <n v="22.532806324110698"/>
    <n v="21.2"/>
    <n v="6.2846343873517867"/>
    <x v="24"/>
    <n v="0"/>
    <x v="0"/>
  </r>
  <r>
    <x v="438"/>
    <n v="0"/>
    <x v="72"/>
    <x v="0"/>
    <n v="0.74"/>
    <n v="5.6269999999999998"/>
    <x v="139"/>
    <n v="1.8171999999999999"/>
    <x v="8"/>
    <n v="666"/>
    <x v="41"/>
    <n v="396.9"/>
    <x v="396"/>
    <n v="12.8"/>
    <n v="22.532806324110698"/>
    <n v="21.2"/>
    <n v="6.2846343873517867"/>
    <x v="39"/>
    <n v="0"/>
    <x v="0"/>
  </r>
  <r>
    <x v="439"/>
    <n v="0"/>
    <x v="72"/>
    <x v="0"/>
    <n v="0.74"/>
    <n v="5.8179999999999996"/>
    <x v="186"/>
    <n v="1.8662000000000001"/>
    <x v="8"/>
    <n v="666"/>
    <x v="41"/>
    <n v="391.45"/>
    <x v="397"/>
    <n v="10.5"/>
    <n v="22.532806324110698"/>
    <n v="21.2"/>
    <n v="6.2846343873517867"/>
    <x v="61"/>
    <n v="0"/>
    <x v="0"/>
  </r>
  <r>
    <x v="440"/>
    <n v="0"/>
    <x v="72"/>
    <x v="0"/>
    <n v="0.74"/>
    <n v="6.4059999999999997"/>
    <x v="316"/>
    <n v="2.0651000000000002"/>
    <x v="8"/>
    <n v="666"/>
    <x v="41"/>
    <n v="385.96"/>
    <x v="398"/>
    <n v="17.100000000000001"/>
    <n v="22.532806324110698"/>
    <n v="21.2"/>
    <n v="6.2846343873517867"/>
    <x v="60"/>
    <n v="0"/>
    <x v="0"/>
  </r>
  <r>
    <x v="441"/>
    <n v="0"/>
    <x v="72"/>
    <x v="0"/>
    <n v="0.74"/>
    <n v="6.2190000000000003"/>
    <x v="8"/>
    <n v="2.0047999999999999"/>
    <x v="8"/>
    <n v="666"/>
    <x v="41"/>
    <n v="395.69"/>
    <x v="399"/>
    <n v="18.399999999999999"/>
    <n v="22.532806324110698"/>
    <n v="21.2"/>
    <n v="6.2846343873517867"/>
    <x v="8"/>
    <n v="0"/>
    <x v="0"/>
  </r>
  <r>
    <x v="442"/>
    <n v="0"/>
    <x v="72"/>
    <x v="0"/>
    <n v="0.74"/>
    <n v="6.4850000000000003"/>
    <x v="8"/>
    <n v="1.9783999999999999"/>
    <x v="8"/>
    <n v="666"/>
    <x v="41"/>
    <n v="386.73"/>
    <x v="400"/>
    <n v="15.4"/>
    <n v="22.532806324110698"/>
    <n v="21.2"/>
    <n v="6.2846343873517867"/>
    <x v="8"/>
    <n v="0"/>
    <x v="0"/>
  </r>
  <r>
    <x v="443"/>
    <n v="0"/>
    <x v="72"/>
    <x v="0"/>
    <n v="0.74"/>
    <n v="5.8540000000000001"/>
    <x v="317"/>
    <n v="1.8956"/>
    <x v="8"/>
    <n v="666"/>
    <x v="41"/>
    <n v="240.52"/>
    <x v="401"/>
    <n v="10.8"/>
    <n v="22.532806324110698"/>
    <n v="21.2"/>
    <n v="6.2846343873517867"/>
    <x v="7"/>
    <n v="0"/>
    <x v="0"/>
  </r>
  <r>
    <x v="444"/>
    <n v="0"/>
    <x v="72"/>
    <x v="0"/>
    <n v="0.74"/>
    <n v="6.4589999999999996"/>
    <x v="318"/>
    <n v="1.9879"/>
    <x v="8"/>
    <n v="666"/>
    <x v="41"/>
    <n v="43.06"/>
    <x v="204"/>
    <n v="11.8"/>
    <n v="22.532806324110698"/>
    <n v="21.2"/>
    <n v="6.2846343873517867"/>
    <x v="10"/>
    <n v="0"/>
    <x v="0"/>
  </r>
  <r>
    <x v="445"/>
    <n v="0"/>
    <x v="72"/>
    <x v="0"/>
    <n v="0.74"/>
    <n v="6.3410000000000002"/>
    <x v="319"/>
    <n v="2.0720000000000001"/>
    <x v="8"/>
    <n v="666"/>
    <x v="41"/>
    <n v="318.01"/>
    <x v="402"/>
    <n v="14.9"/>
    <n v="22.532806324110698"/>
    <n v="21.2"/>
    <n v="6.2846343873517867"/>
    <x v="7"/>
    <n v="0"/>
    <x v="0"/>
  </r>
  <r>
    <x v="446"/>
    <n v="0"/>
    <x v="72"/>
    <x v="0"/>
    <n v="0.74"/>
    <n v="6.2510000000000003"/>
    <x v="317"/>
    <n v="2.198"/>
    <x v="8"/>
    <n v="666"/>
    <x v="41"/>
    <n v="388.52"/>
    <x v="403"/>
    <n v="12.6"/>
    <n v="22.532806324110698"/>
    <n v="21.2"/>
    <n v="6.2846343873517867"/>
    <x v="7"/>
    <n v="0"/>
    <x v="0"/>
  </r>
  <r>
    <x v="447"/>
    <n v="0"/>
    <x v="72"/>
    <x v="0"/>
    <n v="0.71299999999999997"/>
    <n v="6.1849999999999996"/>
    <x v="320"/>
    <n v="2.2616000000000001"/>
    <x v="8"/>
    <n v="666"/>
    <x v="41"/>
    <n v="396.9"/>
    <x v="404"/>
    <n v="14.1"/>
    <n v="22.532806324110698"/>
    <n v="21.2"/>
    <n v="6.2846343873517867"/>
    <x v="19"/>
    <n v="0"/>
    <x v="0"/>
  </r>
  <r>
    <x v="448"/>
    <n v="0"/>
    <x v="72"/>
    <x v="0"/>
    <n v="0.71299999999999997"/>
    <n v="6.4169999999999998"/>
    <x v="321"/>
    <n v="2.1850000000000001"/>
    <x v="8"/>
    <n v="666"/>
    <x v="41"/>
    <n v="304.20999999999998"/>
    <x v="405"/>
    <n v="13"/>
    <n v="22.532806324110698"/>
    <n v="21.2"/>
    <n v="6.2846343873517867"/>
    <x v="19"/>
    <n v="0"/>
    <x v="0"/>
  </r>
  <r>
    <x v="449"/>
    <n v="0"/>
    <x v="72"/>
    <x v="0"/>
    <n v="0.71299999999999997"/>
    <n v="6.7489999999999997"/>
    <x v="137"/>
    <n v="2.3235999999999999"/>
    <x v="8"/>
    <n v="666"/>
    <x v="41"/>
    <n v="0.32"/>
    <x v="406"/>
    <n v="13.4"/>
    <n v="22.532806324110698"/>
    <n v="21.2"/>
    <n v="6.2846343873517867"/>
    <x v="61"/>
    <n v="0"/>
    <x v="0"/>
  </r>
  <r>
    <x v="450"/>
    <n v="0"/>
    <x v="72"/>
    <x v="0"/>
    <n v="0.71299999999999997"/>
    <n v="6.6550000000000002"/>
    <x v="125"/>
    <n v="2.3552"/>
    <x v="8"/>
    <n v="666"/>
    <x v="41"/>
    <n v="355.29"/>
    <x v="407"/>
    <n v="15.2"/>
    <n v="22.532806324110698"/>
    <n v="21.2"/>
    <n v="6.2846343873517867"/>
    <x v="19"/>
    <n v="0"/>
    <x v="0"/>
  </r>
  <r>
    <x v="451"/>
    <n v="0"/>
    <x v="72"/>
    <x v="0"/>
    <n v="0.71299999999999997"/>
    <n v="6.2969999999999997"/>
    <x v="140"/>
    <n v="2.3681999999999999"/>
    <x v="8"/>
    <n v="666"/>
    <x v="41"/>
    <n v="385.09"/>
    <x v="203"/>
    <n v="16.100000000000001"/>
    <n v="22.532806324110698"/>
    <n v="21.2"/>
    <n v="6.2846343873517867"/>
    <x v="21"/>
    <n v="0"/>
    <x v="0"/>
  </r>
  <r>
    <x v="452"/>
    <n v="0"/>
    <x v="72"/>
    <x v="0"/>
    <n v="0.71299999999999997"/>
    <n v="7.3929999999999998"/>
    <x v="322"/>
    <n v="2.4527000000000001"/>
    <x v="8"/>
    <n v="666"/>
    <x v="41"/>
    <n v="375.87"/>
    <x v="408"/>
    <n v="17.8"/>
    <n v="22.532806324110698"/>
    <n v="21.2"/>
    <n v="6.2846343873517867"/>
    <x v="89"/>
    <n v="0"/>
    <x v="0"/>
  </r>
  <r>
    <x v="453"/>
    <n v="0"/>
    <x v="72"/>
    <x v="0"/>
    <n v="0.71299999999999997"/>
    <n v="6.7279999999999998"/>
    <x v="23"/>
    <n v="2.4961000000000002"/>
    <x v="8"/>
    <n v="666"/>
    <x v="41"/>
    <n v="6.68"/>
    <x v="409"/>
    <n v="14.9"/>
    <n v="22.532806324110698"/>
    <n v="21.2"/>
    <n v="6.2846343873517867"/>
    <x v="10"/>
    <n v="0"/>
    <x v="0"/>
  </r>
  <r>
    <x v="454"/>
    <n v="0"/>
    <x v="72"/>
    <x v="0"/>
    <n v="0.71299999999999997"/>
    <n v="6.5250000000000004"/>
    <x v="192"/>
    <n v="2.4358"/>
    <x v="8"/>
    <n v="666"/>
    <x v="41"/>
    <n v="50.92"/>
    <x v="404"/>
    <n v="14.1"/>
    <n v="22.532806324110698"/>
    <n v="21.2"/>
    <n v="6.2846343873517867"/>
    <x v="52"/>
    <n v="0"/>
    <x v="0"/>
  </r>
  <r>
    <x v="455"/>
    <n v="0"/>
    <x v="72"/>
    <x v="0"/>
    <n v="0.71299999999999997"/>
    <n v="5.976"/>
    <x v="300"/>
    <n v="2.5806"/>
    <x v="8"/>
    <n v="666"/>
    <x v="41"/>
    <n v="10.48"/>
    <x v="410"/>
    <n v="12.7"/>
    <n v="22.532806324110698"/>
    <n v="21.2"/>
    <n v="6.2846343873517867"/>
    <x v="24"/>
    <n v="0"/>
    <x v="0"/>
  </r>
  <r>
    <x v="456"/>
    <n v="0"/>
    <x v="72"/>
    <x v="0"/>
    <n v="0.71299999999999997"/>
    <n v="5.9359999999999999"/>
    <x v="323"/>
    <n v="2.7791999999999999"/>
    <x v="8"/>
    <n v="666"/>
    <x v="41"/>
    <n v="3.5"/>
    <x v="411"/>
    <n v="13.5"/>
    <n v="22.532806324110698"/>
    <n v="21.2"/>
    <n v="6.2846343873517867"/>
    <x v="73"/>
    <n v="0"/>
    <x v="0"/>
  </r>
  <r>
    <x v="457"/>
    <n v="0"/>
    <x v="72"/>
    <x v="0"/>
    <n v="0.71299999999999997"/>
    <n v="6.3010000000000002"/>
    <x v="324"/>
    <n v="2.7831000000000001"/>
    <x v="8"/>
    <n v="666"/>
    <x v="41"/>
    <n v="272.20999999999998"/>
    <x v="412"/>
    <n v="14.9"/>
    <n v="22.532806324110698"/>
    <n v="21.2"/>
    <n v="6.2846343873517867"/>
    <x v="63"/>
    <n v="0"/>
    <x v="0"/>
  </r>
  <r>
    <x v="458"/>
    <n v="0"/>
    <x v="72"/>
    <x v="0"/>
    <n v="0.71299999999999997"/>
    <n v="6.0810000000000004"/>
    <x v="325"/>
    <n v="2.7174999999999998"/>
    <x v="8"/>
    <n v="666"/>
    <x v="41"/>
    <n v="396.9"/>
    <x v="413"/>
    <n v="20"/>
    <n v="22.532806324110698"/>
    <n v="21.2"/>
    <n v="6.2846343873517867"/>
    <x v="13"/>
    <n v="0"/>
    <x v="0"/>
  </r>
  <r>
    <x v="459"/>
    <n v="0"/>
    <x v="72"/>
    <x v="0"/>
    <n v="0.71299999999999997"/>
    <n v="6.7009999999999996"/>
    <x v="97"/>
    <n v="2.5975000000000001"/>
    <x v="8"/>
    <n v="666"/>
    <x v="41"/>
    <n v="255.23"/>
    <x v="414"/>
    <n v="16.399999999999999"/>
    <n v="22.532806324110698"/>
    <n v="21.2"/>
    <n v="6.2846343873517867"/>
    <x v="22"/>
    <n v="0"/>
    <x v="0"/>
  </r>
  <r>
    <x v="460"/>
    <n v="0"/>
    <x v="72"/>
    <x v="0"/>
    <n v="0.71299999999999997"/>
    <n v="6.3760000000000003"/>
    <x v="116"/>
    <n v="2.5670999999999999"/>
    <x v="8"/>
    <n v="666"/>
    <x v="41"/>
    <n v="391.43"/>
    <x v="415"/>
    <n v="17.7"/>
    <n v="22.532806324110698"/>
    <n v="21.2"/>
    <n v="6.2846343873517867"/>
    <x v="23"/>
    <n v="0"/>
    <x v="0"/>
  </r>
  <r>
    <x v="461"/>
    <n v="0"/>
    <x v="72"/>
    <x v="0"/>
    <n v="0.71299999999999997"/>
    <n v="6.3170000000000002"/>
    <x v="191"/>
    <n v="2.7343999999999999"/>
    <x v="8"/>
    <n v="666"/>
    <x v="41"/>
    <n v="396.9"/>
    <x v="416"/>
    <n v="19.5"/>
    <n v="22.532806324110698"/>
    <n v="21.2"/>
    <n v="6.2846343873517867"/>
    <x v="63"/>
    <n v="0"/>
    <x v="0"/>
  </r>
  <r>
    <x v="462"/>
    <n v="0"/>
    <x v="72"/>
    <x v="0"/>
    <n v="0.71299999999999997"/>
    <n v="6.5129999999999999"/>
    <x v="326"/>
    <n v="2.8016000000000001"/>
    <x v="8"/>
    <n v="666"/>
    <x v="41"/>
    <n v="393.82"/>
    <x v="417"/>
    <n v="20.2"/>
    <n v="22.532806324110698"/>
    <n v="21.2"/>
    <n v="6.2846343873517867"/>
    <x v="20"/>
    <n v="0"/>
    <x v="0"/>
  </r>
  <r>
    <x v="463"/>
    <n v="0"/>
    <x v="72"/>
    <x v="0"/>
    <n v="0.65500000000000003"/>
    <n v="6.2089999999999996"/>
    <x v="327"/>
    <n v="2.9634"/>
    <x v="8"/>
    <n v="666"/>
    <x v="41"/>
    <n v="396.9"/>
    <x v="418"/>
    <n v="21.4"/>
    <n v="22.532806324110698"/>
    <n v="21.2"/>
    <n v="6.2846343873517867"/>
    <x v="0"/>
    <n v="0"/>
    <x v="0"/>
  </r>
  <r>
    <x v="464"/>
    <n v="0"/>
    <x v="72"/>
    <x v="0"/>
    <n v="0.65500000000000003"/>
    <n v="5.7590000000000003"/>
    <x v="328"/>
    <n v="3.0665"/>
    <x v="8"/>
    <n v="666"/>
    <x v="41"/>
    <n v="334.4"/>
    <x v="419"/>
    <n v="19.899999999999999"/>
    <n v="22.532806324110698"/>
    <n v="21.2"/>
    <n v="6.2846343873517867"/>
    <x v="51"/>
    <n v="1"/>
    <x v="0"/>
  </r>
  <r>
    <x v="465"/>
    <n v="0"/>
    <x v="72"/>
    <x v="0"/>
    <n v="0.65500000000000003"/>
    <n v="5.952"/>
    <x v="329"/>
    <n v="2.8715000000000002"/>
    <x v="8"/>
    <n v="666"/>
    <x v="41"/>
    <n v="22.01"/>
    <x v="420"/>
    <n v="19"/>
    <n v="22.532806324110698"/>
    <n v="21.2"/>
    <n v="6.2846343873517867"/>
    <x v="13"/>
    <n v="0"/>
    <x v="0"/>
  </r>
  <r>
    <x v="466"/>
    <n v="0"/>
    <x v="72"/>
    <x v="0"/>
    <n v="0.58399999999999996"/>
    <n v="6.0030000000000001"/>
    <x v="219"/>
    <n v="2.5402999999999998"/>
    <x v="8"/>
    <n v="666"/>
    <x v="41"/>
    <n v="331.29"/>
    <x v="136"/>
    <n v="19.100000000000001"/>
    <n v="22.532806324110698"/>
    <n v="21.2"/>
    <n v="6.2846343873517867"/>
    <x v="10"/>
    <n v="0"/>
    <x v="0"/>
  </r>
  <r>
    <x v="467"/>
    <n v="0"/>
    <x v="72"/>
    <x v="0"/>
    <n v="0.57999999999999996"/>
    <n v="5.9260000000000002"/>
    <x v="330"/>
    <n v="2.9083999999999999"/>
    <x v="8"/>
    <n v="666"/>
    <x v="41"/>
    <n v="368.74"/>
    <x v="404"/>
    <n v="19.100000000000001"/>
    <n v="22.532806324110698"/>
    <n v="21.2"/>
    <n v="6.2846343873517867"/>
    <x v="59"/>
    <n v="0"/>
    <x v="0"/>
  </r>
  <r>
    <x v="468"/>
    <n v="0"/>
    <x v="72"/>
    <x v="0"/>
    <n v="0.57999999999999996"/>
    <n v="5.7130000000000001"/>
    <x v="331"/>
    <n v="2.8237000000000001"/>
    <x v="8"/>
    <n v="666"/>
    <x v="41"/>
    <n v="396.9"/>
    <x v="421"/>
    <n v="20.100000000000001"/>
    <n v="22.532806324110698"/>
    <n v="21.2"/>
    <n v="6.2846343873517867"/>
    <x v="14"/>
    <n v="1"/>
    <x v="0"/>
  </r>
  <r>
    <x v="469"/>
    <n v="0"/>
    <x v="72"/>
    <x v="0"/>
    <n v="0.57999999999999996"/>
    <n v="6.1669999999999998"/>
    <x v="332"/>
    <n v="3.0333999999999999"/>
    <x v="8"/>
    <n v="666"/>
    <x v="41"/>
    <n v="396.9"/>
    <x v="422"/>
    <n v="19.899999999999999"/>
    <n v="22.532806324110698"/>
    <n v="21.2"/>
    <n v="6.2846343873517867"/>
    <x v="13"/>
    <n v="0"/>
    <x v="0"/>
  </r>
  <r>
    <x v="470"/>
    <n v="0"/>
    <x v="72"/>
    <x v="0"/>
    <n v="0.53200000000000003"/>
    <n v="6.2290000000000001"/>
    <x v="333"/>
    <n v="3.0992999999999999"/>
    <x v="8"/>
    <n v="666"/>
    <x v="41"/>
    <n v="395.33"/>
    <x v="423"/>
    <n v="19.600000000000001"/>
    <n v="22.532806324110698"/>
    <n v="21.2"/>
    <n v="6.2846343873517867"/>
    <x v="22"/>
    <n v="0"/>
    <x v="0"/>
  </r>
  <r>
    <x v="471"/>
    <n v="0"/>
    <x v="72"/>
    <x v="0"/>
    <n v="0.57999999999999996"/>
    <n v="6.4370000000000003"/>
    <x v="334"/>
    <n v="2.8965000000000001"/>
    <x v="8"/>
    <n v="666"/>
    <x v="41"/>
    <n v="393.37"/>
    <x v="424"/>
    <n v="23.2"/>
    <n v="22.532806324110698"/>
    <n v="21.2"/>
    <n v="6.2846343873517867"/>
    <x v="90"/>
    <n v="0"/>
    <x v="0"/>
  </r>
  <r>
    <x v="472"/>
    <n v="0"/>
    <x v="72"/>
    <x v="0"/>
    <n v="0.61399999999999999"/>
    <n v="6.98"/>
    <x v="335"/>
    <n v="2.5329000000000002"/>
    <x v="8"/>
    <n v="666"/>
    <x v="41"/>
    <n v="374.68"/>
    <x v="425"/>
    <n v="29.8"/>
    <n v="22.532806324110698"/>
    <n v="21.2"/>
    <n v="6.2846343873517867"/>
    <x v="40"/>
    <n v="0"/>
    <x v="0"/>
  </r>
  <r>
    <x v="473"/>
    <n v="0"/>
    <x v="72"/>
    <x v="0"/>
    <n v="0.58399999999999996"/>
    <n v="5.4269999999999996"/>
    <x v="106"/>
    <n v="2.4298000000000002"/>
    <x v="8"/>
    <n v="666"/>
    <x v="41"/>
    <n v="352.58"/>
    <x v="426"/>
    <n v="13.8"/>
    <n v="22.532806324110698"/>
    <n v="21.2"/>
    <n v="6.2846343873517867"/>
    <x v="25"/>
    <n v="0"/>
    <x v="0"/>
  </r>
  <r>
    <x v="474"/>
    <n v="0"/>
    <x v="72"/>
    <x v="0"/>
    <n v="0.58399999999999996"/>
    <n v="6.1619999999999999"/>
    <x v="136"/>
    <n v="2.206"/>
    <x v="8"/>
    <n v="666"/>
    <x v="41"/>
    <n v="302.76"/>
    <x v="427"/>
    <n v="13.3"/>
    <n v="22.532806324110698"/>
    <n v="21.2"/>
    <n v="6.2846343873517867"/>
    <x v="60"/>
    <n v="0"/>
    <x v="0"/>
  </r>
  <r>
    <x v="475"/>
    <n v="0"/>
    <x v="72"/>
    <x v="0"/>
    <n v="0.61399999999999999"/>
    <n v="6.484"/>
    <x v="127"/>
    <n v="2.3052999999999999"/>
    <x v="8"/>
    <n v="666"/>
    <x v="41"/>
    <n v="396.21"/>
    <x v="428"/>
    <n v="16.7"/>
    <n v="22.532806324110698"/>
    <n v="21.2"/>
    <n v="6.2846343873517867"/>
    <x v="39"/>
    <n v="0"/>
    <x v="0"/>
  </r>
  <r>
    <x v="476"/>
    <n v="0"/>
    <x v="72"/>
    <x v="0"/>
    <n v="0.61399999999999999"/>
    <n v="5.3040000000000003"/>
    <x v="132"/>
    <n v="2.1006999999999998"/>
    <x v="8"/>
    <n v="666"/>
    <x v="41"/>
    <n v="349.48"/>
    <x v="429"/>
    <n v="12"/>
    <n v="22.532806324110698"/>
    <n v="21.2"/>
    <n v="6.2846343873517867"/>
    <x v="60"/>
    <n v="0"/>
    <x v="0"/>
  </r>
  <r>
    <x v="477"/>
    <n v="0"/>
    <x v="72"/>
    <x v="0"/>
    <n v="0.61399999999999999"/>
    <n v="6.1849999999999996"/>
    <x v="98"/>
    <n v="2.1705000000000001"/>
    <x v="8"/>
    <n v="666"/>
    <x v="41"/>
    <n v="379.7"/>
    <x v="430"/>
    <n v="14.6"/>
    <n v="22.532806324110698"/>
    <n v="21.2"/>
    <n v="6.2846343873517867"/>
    <x v="7"/>
    <n v="0"/>
    <x v="0"/>
  </r>
  <r>
    <x v="387"/>
    <n v="0"/>
    <x v="72"/>
    <x v="0"/>
    <n v="0.61399999999999999"/>
    <n v="6.2290000000000001"/>
    <x v="133"/>
    <n v="1.9512"/>
    <x v="8"/>
    <n v="666"/>
    <x v="41"/>
    <n v="383.32"/>
    <x v="431"/>
    <n v="21.4"/>
    <n v="22.532806324110698"/>
    <n v="21.2"/>
    <n v="6.2846343873517867"/>
    <x v="23"/>
    <n v="0"/>
    <x v="0"/>
  </r>
  <r>
    <x v="478"/>
    <n v="0"/>
    <x v="72"/>
    <x v="0"/>
    <n v="0.53200000000000003"/>
    <n v="6.242"/>
    <x v="336"/>
    <n v="3.4241999999999999"/>
    <x v="8"/>
    <n v="666"/>
    <x v="41"/>
    <n v="396.9"/>
    <x v="432"/>
    <n v="23"/>
    <n v="22.532806324110698"/>
    <n v="21.2"/>
    <n v="6.2846343873517867"/>
    <x v="80"/>
    <n v="0"/>
    <x v="0"/>
  </r>
  <r>
    <x v="479"/>
    <n v="0"/>
    <x v="72"/>
    <x v="0"/>
    <n v="0.53200000000000003"/>
    <n v="6.75"/>
    <x v="337"/>
    <n v="3.3317000000000001"/>
    <x v="8"/>
    <n v="666"/>
    <x v="41"/>
    <n v="393.07"/>
    <x v="433"/>
    <n v="23.7"/>
    <n v="22.532806324110698"/>
    <n v="21.2"/>
    <n v="6.2846343873517867"/>
    <x v="46"/>
    <n v="0"/>
    <x v="0"/>
  </r>
  <r>
    <x v="480"/>
    <n v="0"/>
    <x v="72"/>
    <x v="0"/>
    <n v="0.53200000000000003"/>
    <n v="7.0609999999999999"/>
    <x v="338"/>
    <n v="3.4106000000000001"/>
    <x v="8"/>
    <n v="666"/>
    <x v="41"/>
    <n v="395.28"/>
    <x v="434"/>
    <n v="25"/>
    <n v="22.532806324110698"/>
    <n v="21.2"/>
    <n v="6.2846343873517867"/>
    <x v="55"/>
    <n v="0"/>
    <x v="0"/>
  </r>
  <r>
    <x v="481"/>
    <n v="0"/>
    <x v="72"/>
    <x v="0"/>
    <n v="0.53200000000000003"/>
    <n v="5.7619999999999996"/>
    <x v="339"/>
    <n v="4.0983000000000001"/>
    <x v="8"/>
    <n v="666"/>
    <x v="41"/>
    <n v="392.92"/>
    <x v="435"/>
    <n v="21.8"/>
    <n v="22.532806324110698"/>
    <n v="21.2"/>
    <n v="6.2846343873517867"/>
    <x v="33"/>
    <n v="1"/>
    <x v="0"/>
  </r>
  <r>
    <x v="482"/>
    <n v="0"/>
    <x v="72"/>
    <x v="0"/>
    <n v="0.58299999999999996"/>
    <n v="5.8710000000000004"/>
    <x v="340"/>
    <n v="3.7240000000000002"/>
    <x v="8"/>
    <n v="666"/>
    <x v="41"/>
    <n v="370.73"/>
    <x v="436"/>
    <n v="20.6"/>
    <n v="22.532806324110698"/>
    <n v="21.2"/>
    <n v="6.2846343873517867"/>
    <x v="27"/>
    <n v="1"/>
    <x v="0"/>
  </r>
  <r>
    <x v="483"/>
    <n v="0"/>
    <x v="72"/>
    <x v="0"/>
    <n v="0.58299999999999996"/>
    <n v="6.3120000000000003"/>
    <x v="341"/>
    <n v="3.9916999999999998"/>
    <x v="8"/>
    <n v="666"/>
    <x v="41"/>
    <n v="388.62"/>
    <x v="437"/>
    <n v="21.2"/>
    <n v="22.532806324110698"/>
    <n v="21.2"/>
    <n v="6.2846343873517867"/>
    <x v="78"/>
    <n v="1"/>
    <x v="0"/>
  </r>
  <r>
    <x v="484"/>
    <n v="0"/>
    <x v="72"/>
    <x v="0"/>
    <n v="0.58299999999999996"/>
    <n v="6.1139999999999999"/>
    <x v="342"/>
    <n v="3.5459000000000001"/>
    <x v="8"/>
    <n v="666"/>
    <x v="41"/>
    <n v="392.68"/>
    <x v="438"/>
    <n v="19.100000000000001"/>
    <n v="22.532806324110698"/>
    <n v="21.2"/>
    <n v="6.2846343873517867"/>
    <x v="58"/>
    <n v="0"/>
    <x v="0"/>
  </r>
  <r>
    <x v="485"/>
    <n v="0"/>
    <x v="72"/>
    <x v="0"/>
    <n v="0.58299999999999996"/>
    <n v="5.9050000000000002"/>
    <x v="343"/>
    <n v="3.1522999999999999"/>
    <x v="8"/>
    <n v="666"/>
    <x v="41"/>
    <n v="388.22"/>
    <x v="439"/>
    <n v="20.6"/>
    <n v="22.532806324110698"/>
    <n v="21.2"/>
    <n v="6.2846343873517867"/>
    <x v="47"/>
    <n v="1"/>
    <x v="0"/>
  </r>
  <r>
    <x v="486"/>
    <n v="0"/>
    <x v="73"/>
    <x v="0"/>
    <n v="0.60899999999999999"/>
    <n v="5.4539999999999997"/>
    <x v="344"/>
    <n v="1.8209"/>
    <x v="4"/>
    <n v="711"/>
    <x v="45"/>
    <n v="395.09"/>
    <x v="200"/>
    <n v="15.2"/>
    <n v="22.532806324110698"/>
    <n v="21.2"/>
    <n v="6.2846343873517867"/>
    <x v="61"/>
    <n v="0"/>
    <x v="0"/>
  </r>
  <r>
    <x v="487"/>
    <n v="0"/>
    <x v="73"/>
    <x v="0"/>
    <n v="0.60899999999999999"/>
    <n v="5.4139999999999997"/>
    <x v="321"/>
    <n v="1.7554000000000001"/>
    <x v="4"/>
    <n v="711"/>
    <x v="45"/>
    <n v="344.05"/>
    <x v="440"/>
    <n v="7"/>
    <n v="22.532806324110698"/>
    <n v="21.2"/>
    <n v="6.2846343873517867"/>
    <x v="19"/>
    <n v="0"/>
    <x v="0"/>
  </r>
  <r>
    <x v="488"/>
    <n v="0"/>
    <x v="73"/>
    <x v="0"/>
    <n v="0.60899999999999999"/>
    <n v="5.093"/>
    <x v="345"/>
    <n v="1.8226"/>
    <x v="4"/>
    <n v="711"/>
    <x v="45"/>
    <n v="318.43"/>
    <x v="441"/>
    <n v="8.1"/>
    <n v="22.532806324110698"/>
    <n v="21.2"/>
    <n v="6.2846343873517867"/>
    <x v="19"/>
    <n v="0"/>
    <x v="0"/>
  </r>
  <r>
    <x v="489"/>
    <n v="0"/>
    <x v="73"/>
    <x v="0"/>
    <n v="0.60899999999999999"/>
    <n v="5.9829999999999997"/>
    <x v="119"/>
    <n v="1.8681000000000001"/>
    <x v="4"/>
    <n v="711"/>
    <x v="45"/>
    <n v="390.11"/>
    <x v="442"/>
    <n v="13.6"/>
    <n v="22.532806324110698"/>
    <n v="21.2"/>
    <n v="6.2846343873517867"/>
    <x v="19"/>
    <n v="0"/>
    <x v="0"/>
  </r>
  <r>
    <x v="490"/>
    <n v="0"/>
    <x v="73"/>
    <x v="0"/>
    <n v="0.60899999999999999"/>
    <n v="5.9829999999999997"/>
    <x v="346"/>
    <n v="2.1099000000000001"/>
    <x v="4"/>
    <n v="711"/>
    <x v="45"/>
    <n v="396.9"/>
    <x v="443"/>
    <n v="20.100000000000001"/>
    <n v="22.532806324110698"/>
    <n v="21.2"/>
    <n v="6.2846343873517867"/>
    <x v="63"/>
    <n v="0"/>
    <x v="0"/>
  </r>
  <r>
    <x v="491"/>
    <n v="0"/>
    <x v="74"/>
    <x v="0"/>
    <n v="0.58499999999999996"/>
    <n v="5.7069999999999999"/>
    <x v="347"/>
    <n v="2.3816999999999999"/>
    <x v="6"/>
    <n v="391"/>
    <x v="5"/>
    <n v="396.9"/>
    <x v="444"/>
    <n v="21.8"/>
    <n v="22.532806324110698"/>
    <n v="21.2"/>
    <n v="6.2846343873517867"/>
    <x v="4"/>
    <n v="1"/>
    <x v="0"/>
  </r>
  <r>
    <x v="492"/>
    <n v="0"/>
    <x v="74"/>
    <x v="0"/>
    <n v="0.58499999999999996"/>
    <n v="5.9260000000000002"/>
    <x v="348"/>
    <n v="2.3816999999999999"/>
    <x v="6"/>
    <n v="391"/>
    <x v="5"/>
    <n v="396.9"/>
    <x v="445"/>
    <n v="24.5"/>
    <n v="22.532806324110698"/>
    <n v="21.2"/>
    <n v="6.2846343873517867"/>
    <x v="72"/>
    <n v="1"/>
    <x v="0"/>
  </r>
  <r>
    <x v="493"/>
    <n v="0"/>
    <x v="74"/>
    <x v="0"/>
    <n v="0.58499999999999996"/>
    <n v="5.67"/>
    <x v="349"/>
    <n v="2.7986"/>
    <x v="6"/>
    <n v="391"/>
    <x v="5"/>
    <n v="393.29"/>
    <x v="324"/>
    <n v="23.1"/>
    <n v="22.532806324110698"/>
    <n v="21.2"/>
    <n v="6.2846343873517867"/>
    <x v="54"/>
    <n v="1"/>
    <x v="0"/>
  </r>
  <r>
    <x v="494"/>
    <n v="0"/>
    <x v="74"/>
    <x v="0"/>
    <n v="0.58499999999999996"/>
    <n v="5.39"/>
    <x v="350"/>
    <n v="2.7986"/>
    <x v="6"/>
    <n v="391"/>
    <x v="5"/>
    <n v="396.9"/>
    <x v="446"/>
    <n v="19.7"/>
    <n v="22.532806324110698"/>
    <n v="21.2"/>
    <n v="6.2846343873517867"/>
    <x v="62"/>
    <n v="0"/>
    <x v="0"/>
  </r>
  <r>
    <x v="495"/>
    <n v="0"/>
    <x v="74"/>
    <x v="0"/>
    <n v="0.58499999999999996"/>
    <n v="5.7939999999999996"/>
    <x v="311"/>
    <n v="2.8927"/>
    <x v="6"/>
    <n v="391"/>
    <x v="5"/>
    <n v="396.9"/>
    <x v="148"/>
    <n v="18.3"/>
    <n v="22.532806324110698"/>
    <n v="21.2"/>
    <n v="6.2846343873517867"/>
    <x v="48"/>
    <n v="0"/>
    <x v="0"/>
  </r>
  <r>
    <x v="496"/>
    <n v="0"/>
    <x v="74"/>
    <x v="0"/>
    <n v="0.58499999999999996"/>
    <n v="6.0190000000000001"/>
    <x v="351"/>
    <n v="2.4091"/>
    <x v="6"/>
    <n v="391"/>
    <x v="5"/>
    <n v="396.9"/>
    <x v="447"/>
    <n v="21.2"/>
    <n v="22.532806324110698"/>
    <n v="21.2"/>
    <n v="6.2846343873517867"/>
    <x v="0"/>
    <n v="0"/>
    <x v="0"/>
  </r>
  <r>
    <x v="497"/>
    <n v="0"/>
    <x v="74"/>
    <x v="0"/>
    <n v="0.58499999999999996"/>
    <n v="5.569"/>
    <x v="352"/>
    <n v="2.3999000000000001"/>
    <x v="6"/>
    <n v="391"/>
    <x v="5"/>
    <n v="395.77"/>
    <x v="448"/>
    <n v="17.5"/>
    <n v="22.532806324110698"/>
    <n v="21.2"/>
    <n v="6.2846343873517867"/>
    <x v="53"/>
    <n v="0"/>
    <x v="0"/>
  </r>
  <r>
    <x v="498"/>
    <n v="0"/>
    <x v="74"/>
    <x v="0"/>
    <n v="0.58499999999999996"/>
    <n v="6.0270000000000001"/>
    <x v="353"/>
    <n v="2.4982000000000002"/>
    <x v="6"/>
    <n v="391"/>
    <x v="5"/>
    <n v="396.9"/>
    <x v="449"/>
    <n v="16.8"/>
    <n v="22.532806324110698"/>
    <n v="21.2"/>
    <n v="6.2846343873517867"/>
    <x v="58"/>
    <n v="0"/>
    <x v="0"/>
  </r>
  <r>
    <x v="499"/>
    <n v="0"/>
    <x v="75"/>
    <x v="0"/>
    <n v="0.57299999999999995"/>
    <n v="6.593"/>
    <x v="354"/>
    <n v="2.4786000000000001"/>
    <x v="0"/>
    <n v="273"/>
    <x v="4"/>
    <n v="391.99"/>
    <x v="450"/>
    <n v="22.4"/>
    <n v="22.532806324110698"/>
    <n v="21.2"/>
    <n v="6.2846343873517867"/>
    <x v="18"/>
    <n v="0"/>
    <x v="0"/>
  </r>
  <r>
    <x v="500"/>
    <n v="0"/>
    <x v="75"/>
    <x v="0"/>
    <n v="0.57299999999999995"/>
    <n v="6.12"/>
    <x v="258"/>
    <n v="2.2875000000000001"/>
    <x v="0"/>
    <n v="273"/>
    <x v="4"/>
    <n v="396.9"/>
    <x v="451"/>
    <n v="20.6"/>
    <n v="22.532806324110698"/>
    <n v="21.2"/>
    <n v="6.2846343873517867"/>
    <x v="57"/>
    <n v="0"/>
    <x v="0"/>
  </r>
  <r>
    <x v="501"/>
    <n v="0"/>
    <x v="75"/>
    <x v="0"/>
    <n v="0.57299999999999995"/>
    <n v="6.976"/>
    <x v="295"/>
    <n v="2.1675"/>
    <x v="0"/>
    <n v="273"/>
    <x v="4"/>
    <n v="396.9"/>
    <x v="452"/>
    <n v="23.9"/>
    <n v="22.532806324110698"/>
    <n v="21.2"/>
    <n v="6.2846343873517867"/>
    <x v="21"/>
    <n v="0"/>
    <x v="0"/>
  </r>
  <r>
    <x v="502"/>
    <n v="0"/>
    <x v="75"/>
    <x v="0"/>
    <n v="0.57299999999999995"/>
    <n v="6.7939999999999996"/>
    <x v="355"/>
    <n v="2.3889"/>
    <x v="0"/>
    <n v="273"/>
    <x v="4"/>
    <n v="393.45"/>
    <x v="453"/>
    <n v="22"/>
    <n v="22.532806324110698"/>
    <n v="21.2"/>
    <n v="6.2846343873517867"/>
    <x v="20"/>
    <n v="0"/>
    <x v="0"/>
  </r>
  <r>
    <x v="503"/>
    <n v="0"/>
    <x v="75"/>
    <x v="0"/>
    <n v="0.57299999999999995"/>
    <n v="6.03"/>
    <x v="189"/>
    <n v="2.5049999999999999"/>
    <x v="0"/>
    <n v="273"/>
    <x v="4"/>
    <n v="396.9"/>
    <x v="454"/>
    <n v="11.9"/>
    <n v="22.532806324110698"/>
    <n v="21.2"/>
    <n v="6.2846343873517867"/>
    <x v="73"/>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B4C178-5D2F-46A5-AB46-0F9D797D48D2}" name="PivotTable2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B4:D7" firstHeaderRow="0" firstDataRow="1" firstDataCol="1"/>
  <pivotFields count="2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s>
  <rowFields count="1">
    <field x="3"/>
  </rowFields>
  <rowItems count="3">
    <i>
      <x/>
    </i>
    <i>
      <x v="1"/>
    </i>
    <i t="grand">
      <x/>
    </i>
  </rowItems>
  <colFields count="1">
    <field x="-2"/>
  </colFields>
  <colItems count="2">
    <i>
      <x/>
    </i>
    <i i="1">
      <x v="1"/>
    </i>
  </colItems>
  <dataFields count="2">
    <dataField name="Average of MEDV" fld="13" subtotal="average" baseField="3" baseItem="0"/>
    <dataField name="median of medv" fld="15" baseField="3" baseItem="0" numFmtId="2"/>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78BA380-04C7-4733-A42C-5DCB4015F969}"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C5:D461" firstHeaderRow="1" firstDataRow="1" firstDataCol="1"/>
  <pivotFields count="2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456">
        <item x="158"/>
        <item x="159"/>
        <item x="40"/>
        <item x="225"/>
        <item x="187"/>
        <item x="197"/>
        <item x="3"/>
        <item x="334"/>
        <item x="190"/>
        <item x="257"/>
        <item x="262"/>
        <item x="195"/>
        <item x="219"/>
        <item x="253"/>
        <item x="332"/>
        <item x="160"/>
        <item x="268"/>
        <item x="241"/>
        <item x="242"/>
        <item x="269"/>
        <item x="97"/>
        <item x="240"/>
        <item x="163"/>
        <item x="333"/>
        <item x="222"/>
        <item x="196"/>
        <item x="221"/>
        <item x="57"/>
        <item x="2"/>
        <item x="191"/>
        <item x="217"/>
        <item x="259"/>
        <item x="96"/>
        <item x="39"/>
        <item x="189"/>
        <item x="181"/>
        <item x="322"/>
        <item x="284"/>
        <item x="183"/>
        <item x="155"/>
        <item x="317"/>
        <item x="218"/>
        <item x="65"/>
        <item x="186"/>
        <item x="270"/>
        <item x="228"/>
        <item x="276"/>
        <item x="55"/>
        <item x="178"/>
        <item x="41"/>
        <item x="261"/>
        <item x="279"/>
        <item x="275"/>
        <item x="0"/>
        <item x="188"/>
        <item x="175"/>
        <item x="301"/>
        <item x="185"/>
        <item x="245"/>
        <item x="233"/>
        <item x="5"/>
        <item x="224"/>
        <item x="52"/>
        <item x="80"/>
        <item x="4"/>
        <item x="184"/>
        <item x="314"/>
        <item x="87"/>
        <item x="72"/>
        <item x="323"/>
        <item x="452"/>
        <item x="179"/>
        <item x="88"/>
        <item x="56"/>
        <item x="42"/>
        <item x="321"/>
        <item x="239"/>
        <item x="250"/>
        <item x="287"/>
        <item x="320"/>
        <item x="258"/>
        <item x="277"/>
        <item x="300"/>
        <item x="302"/>
        <item x="98"/>
        <item x="92"/>
        <item x="273"/>
        <item x="173"/>
        <item x="220"/>
        <item x="156"/>
        <item x="282"/>
        <item x="453"/>
        <item x="84"/>
        <item x="238"/>
        <item x="243"/>
        <item x="16"/>
        <item x="255"/>
        <item x="193"/>
        <item x="94"/>
        <item x="182"/>
        <item x="70"/>
        <item x="62"/>
        <item x="307"/>
        <item x="74"/>
        <item x="58"/>
        <item x="297"/>
        <item x="247"/>
        <item x="174"/>
        <item x="280"/>
        <item x="434"/>
        <item x="329"/>
        <item x="266"/>
        <item x="316"/>
        <item x="260"/>
        <item x="296"/>
        <item x="81"/>
        <item x="249"/>
        <item x="304"/>
        <item x="229"/>
        <item x="157"/>
        <item x="194"/>
        <item x="43"/>
        <item x="82"/>
        <item x="283"/>
        <item x="73"/>
        <item x="176"/>
        <item x="216"/>
        <item x="100"/>
        <item x="298"/>
        <item x="256"/>
        <item x="433"/>
        <item x="246"/>
        <item x="306"/>
        <item x="263"/>
        <item x="454"/>
        <item x="289"/>
        <item x="308"/>
        <item x="64"/>
        <item x="67"/>
        <item x="91"/>
        <item x="90"/>
        <item x="264"/>
        <item x="13"/>
        <item x="53"/>
        <item x="86"/>
        <item x="15"/>
        <item x="311"/>
        <item x="271"/>
        <item x="192"/>
        <item x="315"/>
        <item x="278"/>
        <item x="37"/>
        <item x="69"/>
        <item x="89"/>
        <item x="336"/>
        <item x="281"/>
        <item x="75"/>
        <item x="170"/>
        <item x="451"/>
        <item x="305"/>
        <item x="79"/>
        <item x="1"/>
        <item x="235"/>
        <item x="59"/>
        <item x="244"/>
        <item x="290"/>
        <item x="313"/>
        <item x="206"/>
        <item x="99"/>
        <item x="51"/>
        <item x="177"/>
        <item x="208"/>
        <item x="63"/>
        <item x="267"/>
        <item x="237"/>
        <item x="335"/>
        <item x="227"/>
        <item x="44"/>
        <item x="248"/>
        <item x="83"/>
        <item x="171"/>
        <item x="450"/>
        <item x="35"/>
        <item x="210"/>
        <item x="213"/>
        <item x="312"/>
        <item x="309"/>
        <item x="162"/>
        <item x="71"/>
        <item x="215"/>
        <item x="285"/>
        <item x="172"/>
        <item x="38"/>
        <item x="236"/>
        <item x="110"/>
        <item x="327"/>
        <item x="45"/>
        <item x="66"/>
        <item x="14"/>
        <item x="77"/>
        <item x="417"/>
        <item x="116"/>
        <item x="294"/>
        <item x="272"/>
        <item x="435"/>
        <item x="113"/>
        <item x="212"/>
        <item x="318"/>
        <item x="310"/>
        <item x="437"/>
        <item x="93"/>
        <item x="101"/>
        <item x="432"/>
        <item x="198"/>
        <item x="226"/>
        <item x="199"/>
        <item x="165"/>
        <item x="130"/>
        <item x="232"/>
        <item x="251"/>
        <item x="19"/>
        <item x="166"/>
        <item x="95"/>
        <item x="230"/>
        <item x="36"/>
        <item x="439"/>
        <item x="325"/>
        <item x="291"/>
        <item x="161"/>
        <item x="223"/>
        <item x="425"/>
        <item x="18"/>
        <item x="288"/>
        <item x="299"/>
        <item x="76"/>
        <item x="29"/>
        <item x="444"/>
        <item x="168"/>
        <item x="115"/>
        <item x="150"/>
        <item x="369"/>
        <item x="164"/>
        <item x="129"/>
        <item x="107"/>
        <item x="103"/>
        <item x="78"/>
        <item x="231"/>
        <item x="6"/>
        <item x="234"/>
        <item x="128"/>
        <item x="286"/>
        <item x="319"/>
        <item x="295"/>
        <item x="303"/>
        <item x="28"/>
        <item x="85"/>
        <item x="423"/>
        <item x="447"/>
        <item x="265"/>
        <item x="109"/>
        <item x="31"/>
        <item x="68"/>
        <item x="431"/>
        <item x="60"/>
        <item x="418"/>
        <item x="11"/>
        <item x="149"/>
        <item x="331"/>
        <item x="436"/>
        <item x="443"/>
        <item x="102"/>
        <item x="50"/>
        <item x="209"/>
        <item x="445"/>
        <item x="118"/>
        <item x="254"/>
        <item x="21"/>
        <item x="180"/>
        <item x="416"/>
        <item x="330"/>
        <item x="106"/>
        <item x="148"/>
        <item x="419"/>
        <item x="46"/>
        <item x="326"/>
        <item x="120"/>
        <item x="449"/>
        <item x="424"/>
        <item x="119"/>
        <item x="167"/>
        <item x="61"/>
        <item x="386"/>
        <item x="135"/>
        <item x="328"/>
        <item x="415"/>
        <item x="201"/>
        <item x="17"/>
        <item x="169"/>
        <item x="413"/>
        <item x="421"/>
        <item x="252"/>
        <item x="54"/>
        <item x="26"/>
        <item x="438"/>
        <item x="153"/>
        <item x="131"/>
        <item x="448"/>
        <item x="152"/>
        <item x="355"/>
        <item x="117"/>
        <item x="126"/>
        <item x="108"/>
        <item x="385"/>
        <item x="381"/>
        <item x="12"/>
        <item x="114"/>
        <item x="151"/>
        <item x="274"/>
        <item x="293"/>
        <item x="205"/>
        <item x="154"/>
        <item x="49"/>
        <item x="111"/>
        <item x="391"/>
        <item x="412"/>
        <item x="422"/>
        <item x="24"/>
        <item x="356"/>
        <item x="414"/>
        <item x="403"/>
        <item x="104"/>
        <item x="25"/>
        <item x="399"/>
        <item x="144"/>
        <item x="408"/>
        <item x="134"/>
        <item x="411"/>
        <item x="133"/>
        <item x="112"/>
        <item x="9"/>
        <item x="352"/>
        <item x="357"/>
        <item x="420"/>
        <item x="383"/>
        <item x="125"/>
        <item x="343"/>
        <item x="203"/>
        <item x="27"/>
        <item x="132"/>
        <item x="406"/>
        <item x="123"/>
        <item x="324"/>
        <item x="389"/>
        <item x="407"/>
        <item x="402"/>
        <item x="211"/>
        <item x="121"/>
        <item x="430"/>
        <item x="393"/>
        <item x="200"/>
        <item x="442"/>
        <item x="404"/>
        <item x="426"/>
        <item x="292"/>
        <item x="127"/>
        <item x="33"/>
        <item x="137"/>
        <item x="105"/>
        <item x="428"/>
        <item x="409"/>
        <item x="22"/>
        <item x="353"/>
        <item x="47"/>
        <item x="400"/>
        <item x="410"/>
        <item x="7"/>
        <item x="405"/>
        <item x="358"/>
        <item x="398"/>
        <item x="390"/>
        <item x="365"/>
        <item x="371"/>
        <item x="23"/>
        <item x="359"/>
        <item x="374"/>
        <item x="364"/>
        <item x="363"/>
        <item x="34"/>
        <item x="10"/>
        <item x="379"/>
        <item x="351"/>
        <item x="20"/>
        <item x="344"/>
        <item x="446"/>
        <item x="372"/>
        <item x="340"/>
        <item x="136"/>
        <item x="147"/>
        <item x="214"/>
        <item x="387"/>
        <item x="342"/>
        <item x="397"/>
        <item x="30"/>
        <item x="380"/>
        <item x="396"/>
        <item x="367"/>
        <item x="202"/>
        <item x="339"/>
        <item x="392"/>
        <item x="382"/>
        <item x="368"/>
        <item x="345"/>
        <item x="341"/>
        <item x="401"/>
        <item x="440"/>
        <item x="204"/>
        <item x="388"/>
        <item x="427"/>
        <item x="138"/>
        <item x="384"/>
        <item x="346"/>
        <item x="429"/>
        <item x="122"/>
        <item x="354"/>
        <item x="377"/>
        <item x="370"/>
        <item x="141"/>
        <item x="394"/>
        <item x="378"/>
        <item x="362"/>
        <item x="140"/>
        <item x="124"/>
        <item x="366"/>
        <item x="32"/>
        <item x="143"/>
        <item x="348"/>
        <item x="146"/>
        <item x="376"/>
        <item x="142"/>
        <item x="145"/>
        <item x="207"/>
        <item x="441"/>
        <item x="8"/>
        <item x="361"/>
        <item x="360"/>
        <item x="350"/>
        <item x="347"/>
        <item x="48"/>
        <item x="349"/>
        <item x="395"/>
        <item x="373"/>
        <item x="139"/>
        <item x="337"/>
        <item x="375"/>
        <item x="338"/>
        <item t="default"/>
      </items>
    </pivotField>
    <pivotField dataField="1" showAll="0"/>
    <pivotField showAll="0"/>
    <pivotField showAll="0"/>
    <pivotField showAll="0"/>
    <pivotField showAll="0"/>
    <pivotField showAll="0"/>
    <pivotField showAll="0"/>
  </pivotFields>
  <rowFields count="1">
    <field x="12"/>
  </rowFields>
  <rowItems count="4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t="grand">
      <x/>
    </i>
  </rowItems>
  <colItems count="1">
    <i/>
  </colItems>
  <dataFields count="1">
    <dataField name="Sum of MEDV" fld="13" baseField="0" baseItem="0"/>
  </dataFields>
  <formats count="15">
    <format dxfId="14">
      <pivotArea type="all" dataOnly="0" outline="0" fieldPosition="0"/>
    </format>
    <format dxfId="13">
      <pivotArea outline="0" collapsedLevelsAreSubtotals="1" fieldPosition="0"/>
    </format>
    <format dxfId="12">
      <pivotArea field="12" type="button" dataOnly="0" labelOnly="1" outline="0" axis="axisRow" fieldPosition="0"/>
    </format>
    <format dxfId="11">
      <pivotArea dataOnly="0" labelOnly="1" fieldPosition="0">
        <references count="1">
          <reference field="1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
      <pivotArea dataOnly="0" labelOnly="1" fieldPosition="0">
        <references count="1">
          <reference field="1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9">
      <pivotArea dataOnly="0" labelOnly="1" fieldPosition="0">
        <references count="1">
          <reference field="1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8">
      <pivotArea dataOnly="0" labelOnly="1" fieldPosition="0">
        <references count="1">
          <reference field="1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7">
      <pivotArea dataOnly="0" labelOnly="1" fieldPosition="0">
        <references count="1">
          <reference field="1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6">
      <pivotArea dataOnly="0" labelOnly="1" fieldPosition="0">
        <references count="1">
          <reference field="1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5">
      <pivotArea dataOnly="0" labelOnly="1" fieldPosition="0">
        <references count="1">
          <reference field="12"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4">
      <pivotArea dataOnly="0" labelOnly="1" fieldPosition="0">
        <references count="1">
          <reference field="12"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3">
      <pivotArea dataOnly="0" labelOnly="1" fieldPosition="0">
        <references count="1">
          <reference field="12"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2">
      <pivotArea dataOnly="0" labelOnly="1" fieldPosition="0">
        <references count="1">
          <reference field="12" count="5">
            <x v="450"/>
            <x v="451"/>
            <x v="452"/>
            <x v="453"/>
            <x v="454"/>
          </reference>
        </references>
      </pivotArea>
    </format>
    <format dxfId="1">
      <pivotArea dataOnly="0" labelOnly="1" grandRow="1" outline="0" fieldPosition="0"/>
    </format>
    <format dxfId="0">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F2A7E9E-8A91-475C-81ED-22AE59D8D24B}" name="PivotTable11" cacheId="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7">
  <location ref="C3:E14" firstHeaderRow="1" firstDataRow="2" firstDataCol="1"/>
  <pivotFields count="20">
    <pivotField dataField="1" showAll="0">
      <items count="505">
        <item x="0"/>
        <item x="284"/>
        <item x="285"/>
        <item x="341"/>
        <item x="55"/>
        <item x="54"/>
        <item x="195"/>
        <item x="57"/>
        <item x="194"/>
        <item x="283"/>
        <item x="256"/>
        <item x="352"/>
        <item x="200"/>
        <item x="347"/>
        <item x="64"/>
        <item x="286"/>
        <item x="204"/>
        <item x="56"/>
        <item x="202"/>
        <item x="193"/>
        <item x="342"/>
        <item x="343"/>
        <item x="2"/>
        <item x="1"/>
        <item x="39"/>
        <item x="93"/>
        <item x="348"/>
        <item x="5"/>
        <item x="337"/>
        <item x="344"/>
        <item x="345"/>
        <item x="199"/>
        <item x="3"/>
        <item x="338"/>
        <item x="40"/>
        <item x="336"/>
        <item x="201"/>
        <item x="332"/>
        <item x="290"/>
        <item x="203"/>
        <item x="301"/>
        <item x="255"/>
        <item x="83"/>
        <item x="280"/>
        <item x="65"/>
        <item x="292"/>
        <item x="82"/>
        <item x="281"/>
        <item x="334"/>
        <item x="198"/>
        <item x="287"/>
        <item x="91"/>
        <item x="335"/>
        <item x="196"/>
        <item x="80"/>
        <item x="92"/>
        <item x="94"/>
        <item x="289"/>
        <item x="353"/>
        <item x="51"/>
        <item x="66"/>
        <item x="300"/>
        <item x="81"/>
        <item x="500"/>
        <item x="330"/>
        <item x="216"/>
        <item x="288"/>
        <item x="197"/>
        <item x="90"/>
        <item x="503"/>
        <item x="254"/>
        <item x="307"/>
        <item x="53"/>
        <item x="331"/>
        <item x="84"/>
        <item x="333"/>
        <item x="86"/>
        <item x="89"/>
        <item x="52"/>
        <item x="296"/>
        <item x="177"/>
        <item x="305"/>
        <item x="339"/>
        <item x="304"/>
        <item x="299"/>
        <item x="186"/>
        <item x="274"/>
        <item x="78"/>
        <item x="88"/>
        <item x="85"/>
        <item x="179"/>
        <item x="67"/>
        <item x="185"/>
        <item x="501"/>
        <item x="277"/>
        <item x="282"/>
        <item x="340"/>
        <item x="346"/>
        <item x="349"/>
        <item x="499"/>
        <item x="35"/>
        <item x="298"/>
        <item x="180"/>
        <item x="328"/>
        <item x="178"/>
        <item x="175"/>
        <item x="329"/>
        <item x="99"/>
        <item x="181"/>
        <item x="120"/>
        <item x="4"/>
        <item x="191"/>
        <item x="217"/>
        <item x="176"/>
        <item x="87"/>
        <item x="121"/>
        <item x="351"/>
        <item x="306"/>
        <item x="187"/>
        <item x="291"/>
        <item x="74"/>
        <item x="350"/>
        <item x="278"/>
        <item x="37"/>
        <item x="98"/>
        <item x="294"/>
        <item x="252"/>
        <item x="238"/>
        <item x="293"/>
        <item x="184"/>
        <item x="189"/>
        <item x="79"/>
        <item x="174"/>
        <item x="192"/>
        <item x="77"/>
        <item x="70"/>
        <item x="6"/>
        <item x="50"/>
        <item x="269"/>
        <item x="190"/>
        <item x="182"/>
        <item x="72"/>
        <item x="173"/>
        <item x="239"/>
        <item x="302"/>
        <item x="122"/>
        <item x="12"/>
        <item x="75"/>
        <item x="275"/>
        <item x="36"/>
        <item x="124"/>
        <item x="303"/>
        <item x="183"/>
        <item x="111"/>
        <item x="76"/>
        <item x="242"/>
        <item x="59"/>
        <item x="276"/>
        <item x="489"/>
        <item x="241"/>
        <item x="354"/>
        <item x="110"/>
        <item x="502"/>
        <item x="62"/>
        <item x="218"/>
        <item x="490"/>
        <item x="240"/>
        <item x="219"/>
        <item x="101"/>
        <item x="272"/>
        <item x="96"/>
        <item x="11"/>
        <item x="97"/>
        <item x="95"/>
        <item x="44"/>
        <item x="112"/>
        <item x="188"/>
        <item x="63"/>
        <item x="41"/>
        <item x="243"/>
        <item x="108"/>
        <item x="69"/>
        <item x="295"/>
        <item x="118"/>
        <item x="107"/>
        <item x="116"/>
        <item x="105"/>
        <item x="68"/>
        <item x="208"/>
        <item x="205"/>
        <item x="172"/>
        <item x="104"/>
        <item x="250"/>
        <item x="213"/>
        <item x="297"/>
        <item x="42"/>
        <item x="114"/>
        <item x="7"/>
        <item x="119"/>
        <item x="100"/>
        <item x="60"/>
        <item x="123"/>
        <item x="486"/>
        <item x="117"/>
        <item x="58"/>
        <item x="71"/>
        <item x="43"/>
        <item x="271"/>
        <item x="248"/>
        <item x="320"/>
        <item x="125"/>
        <item x="9"/>
        <item x="106"/>
        <item x="115"/>
        <item x="45"/>
        <item x="61"/>
        <item x="491"/>
        <item x="210"/>
        <item x="38"/>
        <item x="497"/>
        <item x="493"/>
        <item x="321"/>
        <item x="487"/>
        <item x="46"/>
        <item x="249"/>
        <item x="245"/>
        <item x="325"/>
        <item x="73"/>
        <item x="247"/>
        <item x="215"/>
        <item x="244"/>
        <item x="488"/>
        <item x="279"/>
        <item x="8"/>
        <item x="103"/>
        <item x="251"/>
        <item x="212"/>
        <item x="49"/>
        <item x="273"/>
        <item x="113"/>
        <item x="498"/>
        <item x="10"/>
        <item x="102"/>
        <item x="47"/>
        <item x="206"/>
        <item x="496"/>
        <item x="327"/>
        <item x="317"/>
        <item x="138"/>
        <item x="207"/>
        <item x="315"/>
        <item x="48"/>
        <item x="127"/>
        <item x="312"/>
        <item x="109"/>
        <item x="495"/>
        <item x="313"/>
        <item x="492"/>
        <item x="323"/>
        <item x="214"/>
        <item x="494"/>
        <item x="140"/>
        <item x="228"/>
        <item x="270"/>
        <item x="326"/>
        <item x="224"/>
        <item x="316"/>
        <item x="136"/>
        <item x="128"/>
        <item x="133"/>
        <item x="235"/>
        <item x="233"/>
        <item x="246"/>
        <item x="130"/>
        <item x="324"/>
        <item x="309"/>
        <item x="322"/>
        <item x="137"/>
        <item x="220"/>
        <item x="253"/>
        <item x="314"/>
        <item x="211"/>
        <item x="226"/>
        <item x="126"/>
        <item x="318"/>
        <item x="221"/>
        <item x="227"/>
        <item x="209"/>
        <item x="229"/>
        <item x="234"/>
        <item x="231"/>
        <item x="319"/>
        <item x="308"/>
        <item x="237"/>
        <item x="262"/>
        <item x="236"/>
        <item x="225"/>
        <item x="261"/>
        <item x="230"/>
        <item x="260"/>
        <item x="268"/>
        <item x="139"/>
        <item x="264"/>
        <item x="135"/>
        <item x="232"/>
        <item x="267"/>
        <item x="132"/>
        <item x="257"/>
        <item x="223"/>
        <item x="222"/>
        <item x="15"/>
        <item x="13"/>
        <item x="14"/>
        <item x="259"/>
        <item x="258"/>
        <item x="26"/>
        <item x="19"/>
        <item x="24"/>
        <item x="265"/>
        <item x="28"/>
        <item x="17"/>
        <item x="266"/>
        <item x="311"/>
        <item x="18"/>
        <item x="263"/>
        <item x="25"/>
        <item x="21"/>
        <item x="129"/>
        <item x="27"/>
        <item x="134"/>
        <item x="23"/>
        <item x="29"/>
        <item x="16"/>
        <item x="152"/>
        <item x="30"/>
        <item x="33"/>
        <item x="131"/>
        <item x="170"/>
        <item x="157"/>
        <item x="22"/>
        <item x="20"/>
        <item x="160"/>
        <item x="158"/>
        <item x="31"/>
        <item x="32"/>
        <item x="154"/>
        <item x="159"/>
        <item x="161"/>
        <item x="151"/>
        <item x="163"/>
        <item x="34"/>
        <item x="141"/>
        <item x="150"/>
        <item x="167"/>
        <item x="162"/>
        <item x="166"/>
        <item x="153"/>
        <item x="146"/>
        <item x="164"/>
        <item x="168"/>
        <item x="171"/>
        <item x="148"/>
        <item x="147"/>
        <item x="482"/>
        <item x="145"/>
        <item x="156"/>
        <item x="169"/>
        <item x="310"/>
        <item x="149"/>
        <item x="144"/>
        <item x="481"/>
        <item x="165"/>
        <item x="464"/>
        <item x="142"/>
        <item x="363"/>
        <item x="155"/>
        <item x="471"/>
        <item x="483"/>
        <item x="361"/>
        <item x="460"/>
        <item x="365"/>
        <item x="465"/>
        <item x="360"/>
        <item x="356"/>
        <item x="470"/>
        <item x="143"/>
        <item x="362"/>
        <item x="358"/>
        <item x="469"/>
        <item x="466"/>
        <item x="359"/>
        <item x="364"/>
        <item x="472"/>
        <item x="455"/>
        <item x="454"/>
        <item x="459"/>
        <item x="485"/>
        <item x="475"/>
        <item x="367"/>
        <item x="451"/>
        <item x="357"/>
        <item x="390"/>
        <item x="450"/>
        <item x="432"/>
        <item x="441"/>
        <item x="368"/>
        <item x="484"/>
        <item x="479"/>
        <item x="480"/>
        <item x="462"/>
        <item x="478"/>
        <item x="395"/>
        <item x="445"/>
        <item x="474"/>
        <item x="431"/>
        <item x="369"/>
        <item x="461"/>
        <item x="449"/>
        <item x="458"/>
        <item x="389"/>
        <item x="420"/>
        <item x="422"/>
        <item x="427"/>
        <item x="407"/>
        <item x="448"/>
        <item x="396"/>
        <item x="457"/>
        <item x="463"/>
        <item x="382"/>
        <item x="473"/>
        <item x="388"/>
        <item x="456"/>
        <item x="452"/>
        <item x="371"/>
        <item x="429"/>
        <item x="392"/>
        <item x="394"/>
        <item x="423"/>
        <item x="355"/>
        <item x="381"/>
        <item x="370"/>
        <item x="447"/>
        <item x="428"/>
        <item x="438"/>
        <item x="453"/>
        <item x="401"/>
        <item x="440"/>
        <item x="376"/>
        <item x="398"/>
        <item x="446"/>
        <item x="442"/>
        <item x="430"/>
        <item x="477"/>
        <item x="444"/>
        <item x="415"/>
        <item x="419"/>
        <item x="372"/>
        <item x="434"/>
        <item x="391"/>
        <item x="418"/>
        <item x="406"/>
        <item x="421"/>
        <item x="425"/>
        <item x="443"/>
        <item x="468"/>
        <item x="393"/>
        <item x="366"/>
        <item x="437"/>
        <item x="433"/>
        <item x="410"/>
        <item x="400"/>
        <item x="387"/>
        <item x="435"/>
        <item x="408"/>
        <item x="476"/>
        <item x="436"/>
        <item x="375"/>
        <item x="467"/>
        <item x="424"/>
        <item x="380"/>
        <item x="384"/>
        <item x="378"/>
        <item x="414"/>
        <item x="373"/>
        <item x="411"/>
        <item x="374"/>
        <item x="383"/>
        <item x="405"/>
        <item x="439"/>
        <item x="386"/>
        <item x="377"/>
        <item x="385"/>
        <item x="402"/>
        <item x="399"/>
        <item x="416"/>
        <item x="412"/>
        <item x="426"/>
        <item x="397"/>
        <item x="403"/>
        <item x="413"/>
        <item x="409"/>
        <item x="404"/>
        <item x="417"/>
        <item x="379"/>
        <item t="default"/>
      </items>
    </pivotField>
    <pivotField showAll="0"/>
    <pivotField showAll="0"/>
    <pivotField axis="axisCol" showAll="0">
      <items count="3">
        <item x="0"/>
        <item x="1"/>
        <item t="default"/>
      </items>
    </pivotField>
    <pivotField showAll="0"/>
    <pivotField showAll="0"/>
    <pivotField showAll="0"/>
    <pivotField showAll="0"/>
    <pivotField axis="axisRow" showAll="0">
      <items count="10">
        <item x="0"/>
        <item x="1"/>
        <item x="2"/>
        <item x="4"/>
        <item x="3"/>
        <item x="6"/>
        <item x="7"/>
        <item x="5"/>
        <item x="8"/>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0">
    <i>
      <x/>
    </i>
    <i>
      <x v="1"/>
    </i>
    <i>
      <x v="2"/>
    </i>
    <i>
      <x v="3"/>
    </i>
    <i>
      <x v="4"/>
    </i>
    <i>
      <x v="5"/>
    </i>
    <i>
      <x v="6"/>
    </i>
    <i>
      <x v="7"/>
    </i>
    <i>
      <x v="8"/>
    </i>
    <i t="grand">
      <x/>
    </i>
  </rowItems>
  <colFields count="1">
    <field x="3"/>
  </colFields>
  <colItems count="2">
    <i>
      <x/>
    </i>
    <i>
      <x v="1"/>
    </i>
  </colItems>
  <dataFields count="1">
    <dataField name="Count of CRIM" fld="0" subtotal="count" baseField="8"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64A576D-B2A6-4FD3-AD9D-EBF27E569B3E}" name="PivotTable1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C3:D508" firstHeaderRow="1" firstDataRow="1" firstDataCol="1"/>
  <pivotFields count="20">
    <pivotField axis="axisRow" showAll="0" measureFilter="1">
      <items count="505">
        <item x="0"/>
        <item x="284"/>
        <item x="285"/>
        <item x="341"/>
        <item x="55"/>
        <item x="54"/>
        <item x="195"/>
        <item x="57"/>
        <item x="194"/>
        <item x="283"/>
        <item x="256"/>
        <item x="352"/>
        <item x="200"/>
        <item x="347"/>
        <item x="64"/>
        <item x="286"/>
        <item x="204"/>
        <item x="56"/>
        <item x="202"/>
        <item x="193"/>
        <item x="342"/>
        <item x="343"/>
        <item x="2"/>
        <item x="1"/>
        <item x="39"/>
        <item x="93"/>
        <item x="348"/>
        <item x="5"/>
        <item x="337"/>
        <item x="344"/>
        <item x="345"/>
        <item x="199"/>
        <item x="3"/>
        <item x="338"/>
        <item x="40"/>
        <item x="336"/>
        <item x="201"/>
        <item x="332"/>
        <item x="290"/>
        <item x="203"/>
        <item x="301"/>
        <item x="255"/>
        <item x="83"/>
        <item x="280"/>
        <item x="65"/>
        <item x="292"/>
        <item x="82"/>
        <item x="281"/>
        <item x="334"/>
        <item x="198"/>
        <item x="287"/>
        <item x="91"/>
        <item x="335"/>
        <item x="196"/>
        <item x="80"/>
        <item x="92"/>
        <item x="94"/>
        <item x="289"/>
        <item x="353"/>
        <item x="51"/>
        <item x="66"/>
        <item x="300"/>
        <item x="81"/>
        <item x="500"/>
        <item x="330"/>
        <item x="216"/>
        <item x="288"/>
        <item x="197"/>
        <item x="90"/>
        <item x="503"/>
        <item x="254"/>
        <item x="307"/>
        <item x="53"/>
        <item x="331"/>
        <item x="84"/>
        <item x="333"/>
        <item x="86"/>
        <item x="89"/>
        <item x="52"/>
        <item x="296"/>
        <item x="177"/>
        <item x="305"/>
        <item x="339"/>
        <item x="304"/>
        <item x="299"/>
        <item x="186"/>
        <item x="274"/>
        <item x="78"/>
        <item x="88"/>
        <item x="85"/>
        <item x="179"/>
        <item x="67"/>
        <item x="185"/>
        <item x="501"/>
        <item x="277"/>
        <item x="282"/>
        <item x="340"/>
        <item x="346"/>
        <item x="349"/>
        <item x="499"/>
        <item x="35"/>
        <item x="298"/>
        <item x="180"/>
        <item x="328"/>
        <item x="178"/>
        <item x="175"/>
        <item x="329"/>
        <item x="99"/>
        <item x="181"/>
        <item x="120"/>
        <item x="4"/>
        <item x="191"/>
        <item x="217"/>
        <item x="176"/>
        <item x="87"/>
        <item x="121"/>
        <item x="351"/>
        <item x="306"/>
        <item x="187"/>
        <item x="291"/>
        <item x="74"/>
        <item x="350"/>
        <item x="278"/>
        <item x="37"/>
        <item x="98"/>
        <item x="294"/>
        <item x="252"/>
        <item x="238"/>
        <item x="293"/>
        <item x="184"/>
        <item x="189"/>
        <item x="79"/>
        <item x="174"/>
        <item x="192"/>
        <item x="77"/>
        <item x="70"/>
        <item x="6"/>
        <item x="50"/>
        <item x="269"/>
        <item x="190"/>
        <item x="182"/>
        <item x="72"/>
        <item x="173"/>
        <item x="239"/>
        <item x="302"/>
        <item x="122"/>
        <item x="12"/>
        <item x="75"/>
        <item x="275"/>
        <item x="36"/>
        <item x="124"/>
        <item x="303"/>
        <item x="183"/>
        <item x="111"/>
        <item x="76"/>
        <item x="242"/>
        <item x="59"/>
        <item x="276"/>
        <item x="489"/>
        <item x="241"/>
        <item x="354"/>
        <item x="110"/>
        <item x="502"/>
        <item x="62"/>
        <item x="218"/>
        <item x="490"/>
        <item x="240"/>
        <item x="219"/>
        <item x="101"/>
        <item x="272"/>
        <item x="96"/>
        <item x="11"/>
        <item x="97"/>
        <item x="95"/>
        <item x="44"/>
        <item x="112"/>
        <item x="188"/>
        <item x="63"/>
        <item x="41"/>
        <item x="243"/>
        <item x="108"/>
        <item x="69"/>
        <item x="295"/>
        <item x="118"/>
        <item x="107"/>
        <item x="116"/>
        <item x="105"/>
        <item x="68"/>
        <item x="208"/>
        <item x="205"/>
        <item x="172"/>
        <item x="104"/>
        <item x="250"/>
        <item x="213"/>
        <item x="297"/>
        <item x="42"/>
        <item x="114"/>
        <item x="7"/>
        <item x="119"/>
        <item x="100"/>
        <item x="60"/>
        <item x="123"/>
        <item x="486"/>
        <item x="117"/>
        <item x="58"/>
        <item x="71"/>
        <item x="43"/>
        <item x="271"/>
        <item x="248"/>
        <item x="320"/>
        <item x="125"/>
        <item x="9"/>
        <item x="106"/>
        <item x="115"/>
        <item x="45"/>
        <item x="61"/>
        <item x="491"/>
        <item x="210"/>
        <item x="38"/>
        <item x="497"/>
        <item x="493"/>
        <item x="321"/>
        <item x="487"/>
        <item x="46"/>
        <item x="249"/>
        <item x="245"/>
        <item x="325"/>
        <item x="73"/>
        <item x="247"/>
        <item x="215"/>
        <item x="244"/>
        <item x="488"/>
        <item x="279"/>
        <item x="8"/>
        <item x="103"/>
        <item x="251"/>
        <item x="212"/>
        <item x="49"/>
        <item x="273"/>
        <item x="113"/>
        <item x="498"/>
        <item x="10"/>
        <item x="102"/>
        <item x="47"/>
        <item x="206"/>
        <item x="496"/>
        <item x="327"/>
        <item x="317"/>
        <item x="138"/>
        <item x="207"/>
        <item x="315"/>
        <item x="48"/>
        <item x="127"/>
        <item x="312"/>
        <item x="109"/>
        <item x="495"/>
        <item x="313"/>
        <item x="492"/>
        <item x="323"/>
        <item x="214"/>
        <item x="494"/>
        <item x="140"/>
        <item x="228"/>
        <item x="270"/>
        <item x="326"/>
        <item x="224"/>
        <item x="316"/>
        <item x="136"/>
        <item x="128"/>
        <item x="133"/>
        <item x="235"/>
        <item x="233"/>
        <item x="246"/>
        <item x="130"/>
        <item x="324"/>
        <item x="309"/>
        <item x="322"/>
        <item x="137"/>
        <item x="220"/>
        <item x="253"/>
        <item x="314"/>
        <item x="211"/>
        <item x="226"/>
        <item x="126"/>
        <item x="318"/>
        <item x="221"/>
        <item x="227"/>
        <item x="209"/>
        <item x="229"/>
        <item x="234"/>
        <item x="231"/>
        <item x="319"/>
        <item x="308"/>
        <item x="237"/>
        <item x="262"/>
        <item x="236"/>
        <item x="225"/>
        <item x="261"/>
        <item x="230"/>
        <item x="260"/>
        <item x="268"/>
        <item x="139"/>
        <item x="264"/>
        <item x="135"/>
        <item x="232"/>
        <item x="267"/>
        <item x="132"/>
        <item x="257"/>
        <item x="223"/>
        <item x="222"/>
        <item x="15"/>
        <item x="13"/>
        <item x="14"/>
        <item x="259"/>
        <item x="258"/>
        <item x="26"/>
        <item x="19"/>
        <item x="24"/>
        <item x="265"/>
        <item x="28"/>
        <item x="17"/>
        <item x="266"/>
        <item x="311"/>
        <item x="18"/>
        <item x="263"/>
        <item x="25"/>
        <item x="21"/>
        <item x="129"/>
        <item x="27"/>
        <item x="134"/>
        <item x="23"/>
        <item x="29"/>
        <item x="16"/>
        <item x="152"/>
        <item x="30"/>
        <item x="33"/>
        <item x="131"/>
        <item x="170"/>
        <item x="157"/>
        <item x="22"/>
        <item x="20"/>
        <item x="160"/>
        <item x="158"/>
        <item x="31"/>
        <item x="32"/>
        <item x="154"/>
        <item x="159"/>
        <item x="161"/>
        <item x="151"/>
        <item x="163"/>
        <item x="34"/>
        <item x="141"/>
        <item x="150"/>
        <item x="167"/>
        <item x="162"/>
        <item x="166"/>
        <item x="153"/>
        <item x="146"/>
        <item x="164"/>
        <item x="168"/>
        <item x="171"/>
        <item x="148"/>
        <item x="147"/>
        <item x="482"/>
        <item x="145"/>
        <item x="156"/>
        <item x="169"/>
        <item x="310"/>
        <item x="149"/>
        <item x="144"/>
        <item x="481"/>
        <item x="165"/>
        <item x="464"/>
        <item x="142"/>
        <item x="363"/>
        <item x="155"/>
        <item x="471"/>
        <item x="483"/>
        <item x="361"/>
        <item x="460"/>
        <item x="365"/>
        <item x="465"/>
        <item x="360"/>
        <item x="356"/>
        <item x="470"/>
        <item x="143"/>
        <item x="362"/>
        <item x="358"/>
        <item x="469"/>
        <item x="466"/>
        <item x="359"/>
        <item x="364"/>
        <item x="472"/>
        <item x="455"/>
        <item x="454"/>
        <item x="459"/>
        <item x="485"/>
        <item x="475"/>
        <item x="367"/>
        <item x="451"/>
        <item x="357"/>
        <item x="390"/>
        <item x="450"/>
        <item x="432"/>
        <item x="441"/>
        <item x="368"/>
        <item x="484"/>
        <item x="479"/>
        <item x="480"/>
        <item x="462"/>
        <item x="478"/>
        <item x="395"/>
        <item x="445"/>
        <item x="474"/>
        <item x="431"/>
        <item x="369"/>
        <item x="461"/>
        <item x="449"/>
        <item x="458"/>
        <item x="389"/>
        <item x="420"/>
        <item x="422"/>
        <item x="427"/>
        <item x="407"/>
        <item x="448"/>
        <item x="396"/>
        <item x="457"/>
        <item x="463"/>
        <item x="382"/>
        <item x="473"/>
        <item x="388"/>
        <item x="456"/>
        <item x="452"/>
        <item x="371"/>
        <item x="429"/>
        <item x="392"/>
        <item x="394"/>
        <item x="423"/>
        <item x="355"/>
        <item x="381"/>
        <item x="370"/>
        <item x="447"/>
        <item x="428"/>
        <item x="438"/>
        <item x="453"/>
        <item x="401"/>
        <item x="440"/>
        <item x="376"/>
        <item x="398"/>
        <item x="446"/>
        <item x="442"/>
        <item x="430"/>
        <item x="477"/>
        <item x="444"/>
        <item x="415"/>
        <item x="419"/>
        <item x="372"/>
        <item x="434"/>
        <item x="391"/>
        <item x="418"/>
        <item x="406"/>
        <item x="421"/>
        <item x="425"/>
        <item x="443"/>
        <item x="468"/>
        <item x="393"/>
        <item x="366"/>
        <item x="437"/>
        <item x="433"/>
        <item x="410"/>
        <item x="400"/>
        <item x="387"/>
        <item x="435"/>
        <item x="408"/>
        <item x="476"/>
        <item x="436"/>
        <item x="375"/>
        <item x="467"/>
        <item x="424"/>
        <item x="380"/>
        <item x="384"/>
        <item x="378"/>
        <item x="414"/>
        <item x="373"/>
        <item x="411"/>
        <item x="374"/>
        <item x="383"/>
        <item x="405"/>
        <item x="439"/>
        <item x="386"/>
        <item x="377"/>
        <item x="385"/>
        <item x="402"/>
        <item x="399"/>
        <item x="416"/>
        <item x="412"/>
        <item x="426"/>
        <item x="397"/>
        <item x="403"/>
        <item x="413"/>
        <item x="409"/>
        <item x="404"/>
        <item x="417"/>
        <item x="37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5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t="grand">
      <x/>
    </i>
  </rowItems>
  <colItems count="1">
    <i/>
  </colItems>
  <dataFields count="1">
    <dataField name="Average of MEDV" fld="13" subtotal="average" baseField="0" baseItem="0"/>
  </dataFields>
  <chartFormats count="2">
    <chartFormat chart="2"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OrEqual" evalOrder="-1" id="2" iMeasureFld="0">
      <autoFilter ref="A1">
        <filterColumn colId="0">
          <customFilters>
            <customFilter operator="lessThanOrEqual" val="1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BAB0F7E-923C-4F9F-9406-5538EBD86E5D}"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C3:D80" firstHeaderRow="1" firstDataRow="1" firstDataCol="1"/>
  <pivotFields count="20">
    <pivotField dataField="1" showAll="0">
      <items count="505">
        <item x="0"/>
        <item x="284"/>
        <item x="285"/>
        <item x="341"/>
        <item x="55"/>
        <item x="54"/>
        <item x="195"/>
        <item x="57"/>
        <item x="194"/>
        <item x="283"/>
        <item x="256"/>
        <item x="352"/>
        <item x="200"/>
        <item x="347"/>
        <item x="64"/>
        <item x="286"/>
        <item x="204"/>
        <item x="56"/>
        <item x="202"/>
        <item x="193"/>
        <item x="342"/>
        <item x="343"/>
        <item x="2"/>
        <item x="1"/>
        <item x="39"/>
        <item x="93"/>
        <item x="348"/>
        <item x="5"/>
        <item x="337"/>
        <item x="344"/>
        <item x="345"/>
        <item x="199"/>
        <item x="3"/>
        <item x="338"/>
        <item x="40"/>
        <item x="336"/>
        <item x="201"/>
        <item x="332"/>
        <item x="290"/>
        <item x="203"/>
        <item x="301"/>
        <item x="255"/>
        <item x="83"/>
        <item x="280"/>
        <item x="65"/>
        <item x="292"/>
        <item x="82"/>
        <item x="281"/>
        <item x="334"/>
        <item x="198"/>
        <item x="287"/>
        <item x="91"/>
        <item x="335"/>
        <item x="196"/>
        <item x="80"/>
        <item x="92"/>
        <item x="94"/>
        <item x="289"/>
        <item x="353"/>
        <item x="51"/>
        <item x="66"/>
        <item x="300"/>
        <item x="81"/>
        <item x="500"/>
        <item x="330"/>
        <item x="216"/>
        <item x="288"/>
        <item x="197"/>
        <item x="90"/>
        <item x="503"/>
        <item x="254"/>
        <item x="307"/>
        <item x="53"/>
        <item x="331"/>
        <item x="84"/>
        <item x="333"/>
        <item x="86"/>
        <item x="89"/>
        <item x="52"/>
        <item x="296"/>
        <item x="177"/>
        <item x="305"/>
        <item x="339"/>
        <item x="304"/>
        <item x="299"/>
        <item x="186"/>
        <item x="274"/>
        <item x="78"/>
        <item x="88"/>
        <item x="85"/>
        <item x="179"/>
        <item x="67"/>
        <item x="185"/>
        <item x="501"/>
        <item x="277"/>
        <item x="282"/>
        <item x="340"/>
        <item x="346"/>
        <item x="349"/>
        <item x="499"/>
        <item x="35"/>
        <item x="298"/>
        <item x="180"/>
        <item x="328"/>
        <item x="178"/>
        <item x="175"/>
        <item x="329"/>
        <item x="99"/>
        <item x="181"/>
        <item x="120"/>
        <item x="4"/>
        <item x="191"/>
        <item x="217"/>
        <item x="176"/>
        <item x="87"/>
        <item x="121"/>
        <item x="351"/>
        <item x="306"/>
        <item x="187"/>
        <item x="291"/>
        <item x="74"/>
        <item x="350"/>
        <item x="278"/>
        <item x="37"/>
        <item x="98"/>
        <item x="294"/>
        <item x="252"/>
        <item x="238"/>
        <item x="293"/>
        <item x="184"/>
        <item x="189"/>
        <item x="79"/>
        <item x="174"/>
        <item x="192"/>
        <item x="77"/>
        <item x="70"/>
        <item x="6"/>
        <item x="50"/>
        <item x="269"/>
        <item x="190"/>
        <item x="182"/>
        <item x="72"/>
        <item x="173"/>
        <item x="239"/>
        <item x="302"/>
        <item x="122"/>
        <item x="12"/>
        <item x="75"/>
        <item x="275"/>
        <item x="36"/>
        <item x="124"/>
        <item x="303"/>
        <item x="183"/>
        <item x="111"/>
        <item x="76"/>
        <item x="242"/>
        <item x="59"/>
        <item x="276"/>
        <item x="489"/>
        <item x="241"/>
        <item x="354"/>
        <item x="110"/>
        <item x="502"/>
        <item x="62"/>
        <item x="218"/>
        <item x="490"/>
        <item x="240"/>
        <item x="219"/>
        <item x="101"/>
        <item x="272"/>
        <item x="96"/>
        <item x="11"/>
        <item x="97"/>
        <item x="95"/>
        <item x="44"/>
        <item x="112"/>
        <item x="188"/>
        <item x="63"/>
        <item x="41"/>
        <item x="243"/>
        <item x="108"/>
        <item x="69"/>
        <item x="295"/>
        <item x="118"/>
        <item x="107"/>
        <item x="116"/>
        <item x="105"/>
        <item x="68"/>
        <item x="208"/>
        <item x="205"/>
        <item x="172"/>
        <item x="104"/>
        <item x="250"/>
        <item x="213"/>
        <item x="297"/>
        <item x="42"/>
        <item x="114"/>
        <item x="7"/>
        <item x="119"/>
        <item x="100"/>
        <item x="60"/>
        <item x="123"/>
        <item x="486"/>
        <item x="117"/>
        <item x="58"/>
        <item x="71"/>
        <item x="43"/>
        <item x="271"/>
        <item x="248"/>
        <item x="320"/>
        <item x="125"/>
        <item x="9"/>
        <item x="106"/>
        <item x="115"/>
        <item x="45"/>
        <item x="61"/>
        <item x="491"/>
        <item x="210"/>
        <item x="38"/>
        <item x="497"/>
        <item x="493"/>
        <item x="321"/>
        <item x="487"/>
        <item x="46"/>
        <item x="249"/>
        <item x="245"/>
        <item x="325"/>
        <item x="73"/>
        <item x="247"/>
        <item x="215"/>
        <item x="244"/>
        <item x="488"/>
        <item x="279"/>
        <item x="8"/>
        <item x="103"/>
        <item x="251"/>
        <item x="212"/>
        <item x="49"/>
        <item x="273"/>
        <item x="113"/>
        <item x="498"/>
        <item x="10"/>
        <item x="102"/>
        <item x="47"/>
        <item x="206"/>
        <item x="496"/>
        <item x="327"/>
        <item x="317"/>
        <item x="138"/>
        <item x="207"/>
        <item x="315"/>
        <item x="48"/>
        <item x="127"/>
        <item x="312"/>
        <item x="109"/>
        <item x="495"/>
        <item x="313"/>
        <item x="492"/>
        <item x="323"/>
        <item x="214"/>
        <item x="494"/>
        <item x="140"/>
        <item x="228"/>
        <item x="270"/>
        <item x="326"/>
        <item x="224"/>
        <item x="316"/>
        <item x="136"/>
        <item x="128"/>
        <item x="133"/>
        <item x="235"/>
        <item x="233"/>
        <item x="246"/>
        <item x="130"/>
        <item x="324"/>
        <item x="309"/>
        <item x="322"/>
        <item x="137"/>
        <item x="220"/>
        <item x="253"/>
        <item x="314"/>
        <item x="211"/>
        <item x="226"/>
        <item x="126"/>
        <item x="318"/>
        <item x="221"/>
        <item x="227"/>
        <item x="209"/>
        <item x="229"/>
        <item x="234"/>
        <item x="231"/>
        <item x="319"/>
        <item x="308"/>
        <item x="237"/>
        <item x="262"/>
        <item x="236"/>
        <item x="225"/>
        <item x="261"/>
        <item x="230"/>
        <item x="260"/>
        <item x="268"/>
        <item x="139"/>
        <item x="264"/>
        <item x="135"/>
        <item x="232"/>
        <item x="267"/>
        <item x="132"/>
        <item x="257"/>
        <item x="223"/>
        <item x="222"/>
        <item x="15"/>
        <item x="13"/>
        <item x="14"/>
        <item x="259"/>
        <item x="258"/>
        <item x="26"/>
        <item x="19"/>
        <item x="24"/>
        <item x="265"/>
        <item x="28"/>
        <item x="17"/>
        <item x="266"/>
        <item x="311"/>
        <item x="18"/>
        <item x="263"/>
        <item x="25"/>
        <item x="21"/>
        <item x="129"/>
        <item x="27"/>
        <item x="134"/>
        <item x="23"/>
        <item x="29"/>
        <item x="16"/>
        <item x="152"/>
        <item x="30"/>
        <item x="33"/>
        <item x="131"/>
        <item x="170"/>
        <item x="157"/>
        <item x="22"/>
        <item x="20"/>
        <item x="160"/>
        <item x="158"/>
        <item x="31"/>
        <item x="32"/>
        <item x="154"/>
        <item x="159"/>
        <item x="161"/>
        <item x="151"/>
        <item x="163"/>
        <item x="34"/>
        <item x="141"/>
        <item x="150"/>
        <item x="167"/>
        <item x="162"/>
        <item x="166"/>
        <item x="153"/>
        <item x="146"/>
        <item x="164"/>
        <item x="168"/>
        <item x="171"/>
        <item x="148"/>
        <item x="147"/>
        <item x="482"/>
        <item x="145"/>
        <item x="156"/>
        <item x="169"/>
        <item x="310"/>
        <item x="149"/>
        <item x="144"/>
        <item x="481"/>
        <item x="165"/>
        <item x="464"/>
        <item x="142"/>
        <item x="363"/>
        <item x="155"/>
        <item x="471"/>
        <item x="483"/>
        <item x="361"/>
        <item x="460"/>
        <item x="365"/>
        <item x="465"/>
        <item x="360"/>
        <item x="356"/>
        <item x="470"/>
        <item x="143"/>
        <item x="362"/>
        <item x="358"/>
        <item x="469"/>
        <item x="466"/>
        <item x="359"/>
        <item x="364"/>
        <item x="472"/>
        <item x="455"/>
        <item x="454"/>
        <item x="459"/>
        <item x="485"/>
        <item x="475"/>
        <item x="367"/>
        <item x="451"/>
        <item x="357"/>
        <item x="390"/>
        <item x="450"/>
        <item x="432"/>
        <item x="441"/>
        <item x="368"/>
        <item x="484"/>
        <item x="479"/>
        <item x="480"/>
        <item x="462"/>
        <item x="478"/>
        <item x="395"/>
        <item x="445"/>
        <item x="474"/>
        <item x="431"/>
        <item x="369"/>
        <item x="461"/>
        <item x="449"/>
        <item x="458"/>
        <item x="389"/>
        <item x="420"/>
        <item x="422"/>
        <item x="427"/>
        <item x="407"/>
        <item x="448"/>
        <item x="396"/>
        <item x="457"/>
        <item x="463"/>
        <item x="382"/>
        <item x="473"/>
        <item x="388"/>
        <item x="456"/>
        <item x="452"/>
        <item x="371"/>
        <item x="429"/>
        <item x="392"/>
        <item x="394"/>
        <item x="423"/>
        <item x="355"/>
        <item x="381"/>
        <item x="370"/>
        <item x="447"/>
        <item x="428"/>
        <item x="438"/>
        <item x="453"/>
        <item x="401"/>
        <item x="440"/>
        <item x="376"/>
        <item x="398"/>
        <item x="446"/>
        <item x="442"/>
        <item x="430"/>
        <item x="477"/>
        <item x="444"/>
        <item x="415"/>
        <item x="419"/>
        <item x="372"/>
        <item x="434"/>
        <item x="391"/>
        <item x="418"/>
        <item x="406"/>
        <item x="421"/>
        <item x="425"/>
        <item x="443"/>
        <item x="468"/>
        <item x="393"/>
        <item x="366"/>
        <item x="437"/>
        <item x="433"/>
        <item x="410"/>
        <item x="400"/>
        <item x="387"/>
        <item x="435"/>
        <item x="408"/>
        <item x="476"/>
        <item x="436"/>
        <item x="375"/>
        <item x="467"/>
        <item x="424"/>
        <item x="380"/>
        <item x="384"/>
        <item x="378"/>
        <item x="414"/>
        <item x="373"/>
        <item x="411"/>
        <item x="374"/>
        <item x="383"/>
        <item x="405"/>
        <item x="439"/>
        <item x="386"/>
        <item x="377"/>
        <item x="385"/>
        <item x="402"/>
        <item x="399"/>
        <item x="416"/>
        <item x="412"/>
        <item x="426"/>
        <item x="397"/>
        <item x="403"/>
        <item x="413"/>
        <item x="409"/>
        <item x="404"/>
        <item x="417"/>
        <item x="379"/>
        <item t="default"/>
      </items>
    </pivotField>
    <pivotField showAll="0"/>
    <pivotField axis="axisRow" showAll="0">
      <items count="77">
        <item x="33"/>
        <item x="11"/>
        <item x="49"/>
        <item x="10"/>
        <item x="68"/>
        <item x="12"/>
        <item x="14"/>
        <item x="35"/>
        <item x="34"/>
        <item x="69"/>
        <item x="52"/>
        <item x="63"/>
        <item x="71"/>
        <item x="67"/>
        <item x="70"/>
        <item x="36"/>
        <item x="2"/>
        <item x="56"/>
        <item x="51"/>
        <item x="0"/>
        <item x="30"/>
        <item x="37"/>
        <item x="23"/>
        <item x="32"/>
        <item x="6"/>
        <item x="50"/>
        <item x="60"/>
        <item x="48"/>
        <item x="15"/>
        <item x="21"/>
        <item x="31"/>
        <item x="43"/>
        <item x="44"/>
        <item x="64"/>
        <item x="45"/>
        <item x="9"/>
        <item x="29"/>
        <item x="66"/>
        <item x="65"/>
        <item x="20"/>
        <item x="19"/>
        <item x="41"/>
        <item x="54"/>
        <item x="13"/>
        <item x="62"/>
        <item x="53"/>
        <item x="8"/>
        <item x="42"/>
        <item x="5"/>
        <item x="61"/>
        <item x="16"/>
        <item x="57"/>
        <item x="40"/>
        <item x="47"/>
        <item x="7"/>
        <item x="46"/>
        <item x="1"/>
        <item x="59"/>
        <item x="3"/>
        <item x="4"/>
        <item x="24"/>
        <item x="74"/>
        <item x="58"/>
        <item x="25"/>
        <item x="38"/>
        <item x="17"/>
        <item x="75"/>
        <item x="18"/>
        <item x="39"/>
        <item x="55"/>
        <item x="22"/>
        <item x="72"/>
        <item x="28"/>
        <item x="27"/>
        <item x="26"/>
        <item x="7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t="grand">
      <x/>
    </i>
  </rowItems>
  <colItems count="1">
    <i/>
  </colItems>
  <dataFields count="1">
    <dataField name="Average of CRIM" fld="0" subtotal="average" baseField="2"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1FFC86-3584-4CE0-96A6-2E74EB0456D5}" name="PivotTable1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C3:D6" firstHeaderRow="1" firstDataRow="1" firstDataCol="1"/>
  <pivotFields count="2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Average of MEDV" fld="13" subtotal="average" baseField="3"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48E17C-C594-4F1F-97D8-E5781F957A43}" name="PivotTable1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D4:E81" firstHeaderRow="1" firstDataRow="1" firstDataCol="1"/>
  <pivotFields count="20">
    <pivotField showAll="0"/>
    <pivotField showAll="0"/>
    <pivotField axis="axisRow" showAll="0" sortType="descending">
      <items count="77">
        <item x="33"/>
        <item x="11"/>
        <item x="49"/>
        <item x="10"/>
        <item x="68"/>
        <item x="12"/>
        <item x="14"/>
        <item x="35"/>
        <item x="34"/>
        <item x="69"/>
        <item x="52"/>
        <item x="63"/>
        <item x="71"/>
        <item x="67"/>
        <item x="70"/>
        <item x="36"/>
        <item x="2"/>
        <item x="56"/>
        <item x="51"/>
        <item x="0"/>
        <item x="30"/>
        <item x="37"/>
        <item x="23"/>
        <item x="32"/>
        <item x="6"/>
        <item x="50"/>
        <item x="60"/>
        <item x="48"/>
        <item x="15"/>
        <item x="21"/>
        <item x="31"/>
        <item x="43"/>
        <item x="44"/>
        <item x="64"/>
        <item x="45"/>
        <item x="9"/>
        <item x="29"/>
        <item x="66"/>
        <item x="65"/>
        <item x="20"/>
        <item x="19"/>
        <item x="41"/>
        <item x="54"/>
        <item x="13"/>
        <item x="62"/>
        <item x="53"/>
        <item x="8"/>
        <item x="42"/>
        <item x="5"/>
        <item x="61"/>
        <item x="16"/>
        <item x="57"/>
        <item x="40"/>
        <item x="47"/>
        <item x="7"/>
        <item x="46"/>
        <item x="1"/>
        <item x="59"/>
        <item x="3"/>
        <item x="4"/>
        <item x="24"/>
        <item x="74"/>
        <item x="58"/>
        <item x="25"/>
        <item x="38"/>
        <item x="17"/>
        <item x="75"/>
        <item x="18"/>
        <item x="39"/>
        <item x="55"/>
        <item x="22"/>
        <item x="72"/>
        <item x="28"/>
        <item x="27"/>
        <item x="26"/>
        <item x="7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77">
    <i>
      <x v="72"/>
    </i>
    <i>
      <x v="71"/>
    </i>
    <i>
      <x v="34"/>
    </i>
    <i>
      <x v="73"/>
    </i>
    <i>
      <x v="75"/>
    </i>
    <i>
      <x v="61"/>
    </i>
    <i>
      <x v="74"/>
    </i>
    <i>
      <x v="66"/>
    </i>
    <i>
      <x v="68"/>
    </i>
    <i>
      <x v="63"/>
    </i>
    <i>
      <x v="62"/>
    </i>
    <i>
      <x v="59"/>
    </i>
    <i>
      <x v="19"/>
    </i>
    <i>
      <x v="58"/>
    </i>
    <i>
      <x v="60"/>
    </i>
    <i>
      <x v="11"/>
    </i>
    <i>
      <x v="44"/>
    </i>
    <i>
      <x v="36"/>
    </i>
    <i>
      <x v="52"/>
    </i>
    <i>
      <x v="48"/>
    </i>
    <i>
      <x v="57"/>
    </i>
    <i>
      <x v="29"/>
    </i>
    <i>
      <x v="64"/>
    </i>
    <i>
      <x v="20"/>
    </i>
    <i>
      <x v="33"/>
    </i>
    <i>
      <x v="56"/>
    </i>
    <i>
      <x v="16"/>
    </i>
    <i>
      <x v="55"/>
    </i>
    <i>
      <x v="70"/>
    </i>
    <i>
      <x v="26"/>
    </i>
    <i>
      <x v="43"/>
    </i>
    <i>
      <x v="39"/>
    </i>
    <i>
      <x v="54"/>
    </i>
    <i>
      <x v="53"/>
    </i>
    <i>
      <x v="22"/>
    </i>
    <i>
      <x v="27"/>
    </i>
    <i>
      <x v="38"/>
    </i>
    <i>
      <x v="46"/>
    </i>
    <i>
      <x v="49"/>
    </i>
    <i>
      <x v="67"/>
    </i>
    <i>
      <x v="30"/>
    </i>
    <i>
      <x v="69"/>
    </i>
    <i>
      <x v="13"/>
    </i>
    <i>
      <x v="51"/>
    </i>
    <i>
      <x v="47"/>
    </i>
    <i>
      <x v="4"/>
    </i>
    <i>
      <x v="37"/>
    </i>
    <i>
      <x v="41"/>
    </i>
    <i>
      <x v="24"/>
    </i>
    <i>
      <x v="40"/>
    </i>
    <i>
      <x/>
    </i>
    <i>
      <x v="21"/>
    </i>
    <i>
      <x v="6"/>
    </i>
    <i>
      <x v="15"/>
    </i>
    <i>
      <x v="8"/>
    </i>
    <i>
      <x v="65"/>
    </i>
    <i>
      <x v="12"/>
    </i>
    <i>
      <x v="9"/>
    </i>
    <i>
      <x v="42"/>
    </i>
    <i>
      <x v="5"/>
    </i>
    <i>
      <x v="35"/>
    </i>
    <i>
      <x v="1"/>
    </i>
    <i>
      <x v="14"/>
    </i>
    <i>
      <x v="50"/>
    </i>
    <i>
      <x v="45"/>
    </i>
    <i>
      <x v="3"/>
    </i>
    <i>
      <x v="7"/>
    </i>
    <i>
      <x v="23"/>
    </i>
    <i>
      <x v="2"/>
    </i>
    <i>
      <x v="17"/>
    </i>
    <i>
      <x v="25"/>
    </i>
    <i>
      <x v="28"/>
    </i>
    <i>
      <x v="32"/>
    </i>
    <i>
      <x v="31"/>
    </i>
    <i>
      <x v="18"/>
    </i>
    <i>
      <x v="10"/>
    </i>
    <i t="grand">
      <x/>
    </i>
  </rowItems>
  <colItems count="1">
    <i/>
  </colItems>
  <dataFields count="1">
    <dataField name="Average of NOX" fld="4" subtotal="average"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B9DF47-B67A-409D-B10A-22E220DEE089}" name="PivotTable13" cacheId="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0">
  <location ref="A3:B5" firstHeaderRow="1" firstDataRow="1" firstDataCol="1"/>
  <pivotFields count="2">
    <pivotField axis="axisRow" allDrilled="1" subtotalTop="0" showAll="0" dataSourceSort="1" defaultSubtotal="0" defaultAttributeDrillState="1">
      <items count="1">
        <item x="0" e="0"/>
      </items>
    </pivotField>
    <pivotField dataField="1" subtotalTop="0" showAll="0" defaultSubtotal="0"/>
  </pivotFields>
  <rowFields count="1">
    <field x="0"/>
  </rowFields>
  <rowItems count="2">
    <i>
      <x/>
    </i>
    <i t="grand">
      <x/>
    </i>
  </rowItems>
  <colItems count="1">
    <i/>
  </colItems>
  <dataFields count="1">
    <dataField name="Average of Owner_Occupied" fld="1" subtotal="average" baseField="0" baseItem="0"/>
  </dataFields>
  <formats count="1">
    <format dxfId="15">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Owner_Occupied"/>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ston house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FA4FCC-6218-4101-98F6-F3AB18ACF20F}"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C4:D14" firstHeaderRow="1" firstDataRow="1" firstDataCol="1"/>
  <pivotFields count="20">
    <pivotField showAll="0"/>
    <pivotField showAll="0"/>
    <pivotField showAll="0"/>
    <pivotField showAll="0"/>
    <pivotField showAll="0"/>
    <pivotField showAll="0"/>
    <pivotField showAll="0"/>
    <pivotField dataField="1" showAll="0"/>
    <pivotField axis="axisRow" showAll="0">
      <items count="10">
        <item x="0"/>
        <item x="1"/>
        <item x="2"/>
        <item x="4"/>
        <item x="3"/>
        <item x="6"/>
        <item x="7"/>
        <item x="5"/>
        <item x="8"/>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0">
    <i>
      <x/>
    </i>
    <i>
      <x v="1"/>
    </i>
    <i>
      <x v="2"/>
    </i>
    <i>
      <x v="3"/>
    </i>
    <i>
      <x v="4"/>
    </i>
    <i>
      <x v="5"/>
    </i>
    <i>
      <x v="6"/>
    </i>
    <i>
      <x v="7"/>
    </i>
    <i>
      <x v="8"/>
    </i>
    <i t="grand">
      <x/>
    </i>
  </rowItems>
  <colItems count="1">
    <i/>
  </colItems>
  <dataFields count="1">
    <dataField name="Average of DIS" fld="7" subtotal="average" baseField="8"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2"/>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4"/>
          </reference>
        </references>
      </pivotArea>
    </chartFormat>
    <chartFormat chart="0" format="5">
      <pivotArea type="data" outline="0" fieldPosition="0">
        <references count="2">
          <reference field="4294967294" count="1" selected="0">
            <x v="0"/>
          </reference>
          <reference field="8" count="1" selected="0">
            <x v="3"/>
          </reference>
        </references>
      </pivotArea>
    </chartFormat>
    <chartFormat chart="0" format="6">
      <pivotArea type="data" outline="0" fieldPosition="0">
        <references count="2">
          <reference field="4294967294" count="1" selected="0">
            <x v="0"/>
          </reference>
          <reference field="8" count="1" selected="0">
            <x v="5"/>
          </reference>
        </references>
      </pivotArea>
    </chartFormat>
    <chartFormat chart="0" format="7">
      <pivotArea type="data" outline="0" fieldPosition="0">
        <references count="2">
          <reference field="4294967294" count="1" selected="0">
            <x v="0"/>
          </reference>
          <reference field="8" count="1" selected="0">
            <x v="6"/>
          </reference>
        </references>
      </pivotArea>
    </chartFormat>
    <chartFormat chart="0" format="8">
      <pivotArea type="data" outline="0" fieldPosition="0">
        <references count="2">
          <reference field="4294967294" count="1" selected="0">
            <x v="0"/>
          </reference>
          <reference field="8" count="1" selected="0">
            <x v="7"/>
          </reference>
        </references>
      </pivotArea>
    </chartFormat>
    <chartFormat chart="0" format="9">
      <pivotArea type="data" outline="0" fieldPosition="0">
        <references count="2">
          <reference field="4294967294" count="1" selected="0">
            <x v="0"/>
          </reference>
          <reference field="8" count="1" selected="0">
            <x v="8"/>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8" count="1" selected="0">
            <x v="0"/>
          </reference>
        </references>
      </pivotArea>
    </chartFormat>
    <chartFormat chart="2" format="22">
      <pivotArea type="data" outline="0" fieldPosition="0">
        <references count="2">
          <reference field="4294967294" count="1" selected="0">
            <x v="0"/>
          </reference>
          <reference field="8" count="1" selected="0">
            <x v="1"/>
          </reference>
        </references>
      </pivotArea>
    </chartFormat>
    <chartFormat chart="2" format="23">
      <pivotArea type="data" outline="0" fieldPosition="0">
        <references count="2">
          <reference field="4294967294" count="1" selected="0">
            <x v="0"/>
          </reference>
          <reference field="8" count="1" selected="0">
            <x v="2"/>
          </reference>
        </references>
      </pivotArea>
    </chartFormat>
    <chartFormat chart="2" format="24">
      <pivotArea type="data" outline="0" fieldPosition="0">
        <references count="2">
          <reference field="4294967294" count="1" selected="0">
            <x v="0"/>
          </reference>
          <reference field="8" count="1" selected="0">
            <x v="3"/>
          </reference>
        </references>
      </pivotArea>
    </chartFormat>
    <chartFormat chart="2" format="25">
      <pivotArea type="data" outline="0" fieldPosition="0">
        <references count="2">
          <reference field="4294967294" count="1" selected="0">
            <x v="0"/>
          </reference>
          <reference field="8" count="1" selected="0">
            <x v="4"/>
          </reference>
        </references>
      </pivotArea>
    </chartFormat>
    <chartFormat chart="2" format="26">
      <pivotArea type="data" outline="0" fieldPosition="0">
        <references count="2">
          <reference field="4294967294" count="1" selected="0">
            <x v="0"/>
          </reference>
          <reference field="8" count="1" selected="0">
            <x v="5"/>
          </reference>
        </references>
      </pivotArea>
    </chartFormat>
    <chartFormat chart="2" format="27">
      <pivotArea type="data" outline="0" fieldPosition="0">
        <references count="2">
          <reference field="4294967294" count="1" selected="0">
            <x v="0"/>
          </reference>
          <reference field="8" count="1" selected="0">
            <x v="6"/>
          </reference>
        </references>
      </pivotArea>
    </chartFormat>
    <chartFormat chart="2" format="28">
      <pivotArea type="data" outline="0" fieldPosition="0">
        <references count="2">
          <reference field="4294967294" count="1" selected="0">
            <x v="0"/>
          </reference>
          <reference field="8" count="1" selected="0">
            <x v="7"/>
          </reference>
        </references>
      </pivotArea>
    </chartFormat>
    <chartFormat chart="2" format="29">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588DAB-867C-43F9-AB30-813F8D33AF39}"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D4:E14" firstHeaderRow="1" firstDataRow="1" firstDataCol="1"/>
  <pivotFields count="20">
    <pivotField showAll="0"/>
    <pivotField showAll="0"/>
    <pivotField showAll="0"/>
    <pivotField showAll="0"/>
    <pivotField showAll="0"/>
    <pivotField showAll="0"/>
    <pivotField showAll="0"/>
    <pivotField showAll="0"/>
    <pivotField axis="axisRow" showAll="0" sortType="descending">
      <items count="10">
        <item x="0"/>
        <item x="1"/>
        <item x="2"/>
        <item x="4"/>
        <item x="3"/>
        <item x="6"/>
        <item x="7"/>
        <item x="5"/>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s>
  <rowFields count="1">
    <field x="8"/>
  </rowFields>
  <rowItems count="10">
    <i>
      <x v="7"/>
    </i>
    <i>
      <x v="2"/>
    </i>
    <i>
      <x v="6"/>
    </i>
    <i>
      <x v="1"/>
    </i>
    <i>
      <x v="4"/>
    </i>
    <i>
      <x/>
    </i>
    <i>
      <x v="3"/>
    </i>
    <i>
      <x v="5"/>
    </i>
    <i>
      <x v="8"/>
    </i>
    <i t="grand">
      <x/>
    </i>
  </rowItems>
  <colItems count="1">
    <i/>
  </colItems>
  <dataFields count="1">
    <dataField name="Average of MEDV" fld="13" subtotal="average" baseField="8" baseItem="0"/>
  </dataFields>
  <chartFormats count="20">
    <chartFormat chart="0" format="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8" count="1" selected="0">
            <x v="7"/>
          </reference>
        </references>
      </pivotArea>
    </chartFormat>
    <chartFormat chart="2" format="13">
      <pivotArea type="data" outline="0" fieldPosition="0">
        <references count="2">
          <reference field="4294967294" count="1" selected="0">
            <x v="0"/>
          </reference>
          <reference field="8" count="1" selected="0">
            <x v="2"/>
          </reference>
        </references>
      </pivotArea>
    </chartFormat>
    <chartFormat chart="2" format="14">
      <pivotArea type="data" outline="0" fieldPosition="0">
        <references count="2">
          <reference field="4294967294" count="1" selected="0">
            <x v="0"/>
          </reference>
          <reference field="8" count="1" selected="0">
            <x v="6"/>
          </reference>
        </references>
      </pivotArea>
    </chartFormat>
    <chartFormat chart="2" format="15">
      <pivotArea type="data" outline="0" fieldPosition="0">
        <references count="2">
          <reference field="4294967294" count="1" selected="0">
            <x v="0"/>
          </reference>
          <reference field="8" count="1" selected="0">
            <x v="1"/>
          </reference>
        </references>
      </pivotArea>
    </chartFormat>
    <chartFormat chart="2" format="16">
      <pivotArea type="data" outline="0" fieldPosition="0">
        <references count="2">
          <reference field="4294967294" count="1" selected="0">
            <x v="0"/>
          </reference>
          <reference field="8" count="1" selected="0">
            <x v="4"/>
          </reference>
        </references>
      </pivotArea>
    </chartFormat>
    <chartFormat chart="2" format="17">
      <pivotArea type="data" outline="0" fieldPosition="0">
        <references count="2">
          <reference field="4294967294" count="1" selected="0">
            <x v="0"/>
          </reference>
          <reference field="8" count="1" selected="0">
            <x v="0"/>
          </reference>
        </references>
      </pivotArea>
    </chartFormat>
    <chartFormat chart="2" format="18">
      <pivotArea type="data" outline="0" fieldPosition="0">
        <references count="2">
          <reference field="4294967294" count="1" selected="0">
            <x v="0"/>
          </reference>
          <reference field="8" count="1" selected="0">
            <x v="3"/>
          </reference>
        </references>
      </pivotArea>
    </chartFormat>
    <chartFormat chart="2" format="19">
      <pivotArea type="data" outline="0" fieldPosition="0">
        <references count="2">
          <reference field="4294967294" count="1" selected="0">
            <x v="0"/>
          </reference>
          <reference field="8" count="1" selected="0">
            <x v="5"/>
          </reference>
        </references>
      </pivotArea>
    </chartFormat>
    <chartFormat chart="2" format="20">
      <pivotArea type="data" outline="0" fieldPosition="0">
        <references count="2">
          <reference field="4294967294" count="1" selected="0">
            <x v="0"/>
          </reference>
          <reference field="8" count="1" selected="0">
            <x v="8"/>
          </reference>
        </references>
      </pivotArea>
    </chartFormat>
    <chartFormat chart="0" format="1">
      <pivotArea type="data" outline="0" fieldPosition="0">
        <references count="2">
          <reference field="4294967294" count="1" selected="0">
            <x v="0"/>
          </reference>
          <reference field="8" count="1" selected="0">
            <x v="7"/>
          </reference>
        </references>
      </pivotArea>
    </chartFormat>
    <chartFormat chart="0" format="2">
      <pivotArea type="data" outline="0" fieldPosition="0">
        <references count="2">
          <reference field="4294967294" count="1" selected="0">
            <x v="0"/>
          </reference>
          <reference field="8" count="1" selected="0">
            <x v="2"/>
          </reference>
        </references>
      </pivotArea>
    </chartFormat>
    <chartFormat chart="0" format="3">
      <pivotArea type="data" outline="0" fieldPosition="0">
        <references count="2">
          <reference field="4294967294" count="1" selected="0">
            <x v="0"/>
          </reference>
          <reference field="8" count="1" selected="0">
            <x v="6"/>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 chart="0" format="6">
      <pivotArea type="data" outline="0" fieldPosition="0">
        <references count="2">
          <reference field="4294967294" count="1" selected="0">
            <x v="0"/>
          </reference>
          <reference field="8" count="1" selected="0">
            <x v="0"/>
          </reference>
        </references>
      </pivotArea>
    </chartFormat>
    <chartFormat chart="0" format="7">
      <pivotArea type="data" outline="0" fieldPosition="0">
        <references count="2">
          <reference field="4294967294" count="1" selected="0">
            <x v="0"/>
          </reference>
          <reference field="8" count="1" selected="0">
            <x v="3"/>
          </reference>
        </references>
      </pivotArea>
    </chartFormat>
    <chartFormat chart="0" format="8">
      <pivotArea type="data" outline="0" fieldPosition="0">
        <references count="2">
          <reference field="4294967294" count="1" selected="0">
            <x v="0"/>
          </reference>
          <reference field="8" count="1" selected="0">
            <x v="5"/>
          </reference>
        </references>
      </pivotArea>
    </chartFormat>
    <chartFormat chart="0" format="9">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D544BE-ECFB-4118-BA08-0EABE52F18C2}"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C3:D13" firstHeaderRow="1" firstDataRow="1" firstDataCol="1"/>
  <pivotFields count="20">
    <pivotField showAll="0"/>
    <pivotField showAll="0"/>
    <pivotField showAll="0"/>
    <pivotField showAll="0"/>
    <pivotField showAll="0"/>
    <pivotField showAll="0"/>
    <pivotField showAll="0"/>
    <pivotField showAll="0"/>
    <pivotField axis="axisRow" showAll="0" sortType="descending">
      <items count="10">
        <item x="8"/>
        <item x="5"/>
        <item x="7"/>
        <item x="6"/>
        <item x="3"/>
        <item x="4"/>
        <item x="2"/>
        <item x="1"/>
        <item x="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s>
  <rowFields count="1">
    <field x="8"/>
  </rowFields>
  <rowItems count="10">
    <i>
      <x/>
    </i>
    <i>
      <x v="3"/>
    </i>
    <i>
      <x v="5"/>
    </i>
    <i>
      <x v="4"/>
    </i>
    <i>
      <x v="2"/>
    </i>
    <i>
      <x v="1"/>
    </i>
    <i>
      <x v="8"/>
    </i>
    <i>
      <x v="7"/>
    </i>
    <i>
      <x v="6"/>
    </i>
    <i t="grand">
      <x/>
    </i>
  </rowItems>
  <colItems count="1">
    <i/>
  </colItems>
  <dataFields count="1">
    <dataField name="Average of TAX" fld="9" subtotal="average" baseField="8"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A626B1-85A5-4E01-A94C-BDC1D08493AE}"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C4:D7" firstHeaderRow="1" firstDataRow="1" firstDataCol="1"/>
  <pivotFields count="2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dataField="1" showAll="0">
      <items count="47">
        <item x="27"/>
        <item x="32"/>
        <item x="35"/>
        <item x="26"/>
        <item x="23"/>
        <item x="37"/>
        <item x="34"/>
        <item x="11"/>
        <item x="3"/>
        <item x="0"/>
        <item x="42"/>
        <item x="25"/>
        <item x="31"/>
        <item x="36"/>
        <item x="14"/>
        <item x="29"/>
        <item x="24"/>
        <item x="8"/>
        <item x="40"/>
        <item x="28"/>
        <item x="10"/>
        <item x="30"/>
        <item x="33"/>
        <item x="1"/>
        <item x="7"/>
        <item x="19"/>
        <item x="18"/>
        <item x="6"/>
        <item x="38"/>
        <item x="17"/>
        <item x="13"/>
        <item x="2"/>
        <item x="43"/>
        <item x="15"/>
        <item x="16"/>
        <item x="21"/>
        <item x="5"/>
        <item x="39"/>
        <item x="12"/>
        <item x="45"/>
        <item x="41"/>
        <item x="20"/>
        <item x="4"/>
        <item x="9"/>
        <item x="22"/>
        <item x="44"/>
        <item t="default"/>
      </items>
    </pivotField>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Average of PTRATIO" fld="10" subtotal="average" baseField="3"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A52EAC7-76EA-495D-ADCA-E6E614F08CA5}"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C3:D13" firstHeaderRow="1" firstDataRow="1" firstDataCol="1"/>
  <pivotFields count="20">
    <pivotField showAll="0"/>
    <pivotField showAll="0"/>
    <pivotField showAll="0"/>
    <pivotField showAll="0"/>
    <pivotField showAll="0"/>
    <pivotField showAll="0"/>
    <pivotField showAll="0"/>
    <pivotField showAll="0"/>
    <pivotField axis="axisRow" showAll="0">
      <items count="10">
        <item x="0"/>
        <item x="1"/>
        <item x="2"/>
        <item x="4"/>
        <item x="3"/>
        <item x="6"/>
        <item x="7"/>
        <item x="5"/>
        <item x="8"/>
        <item t="default"/>
      </items>
    </pivotField>
    <pivotField showAll="0"/>
    <pivotField showAll="0"/>
    <pivotField dataField="1" showAll="0"/>
    <pivotField showAll="0"/>
    <pivotField showAll="0"/>
    <pivotField showAll="0"/>
    <pivotField showAll="0"/>
    <pivotField showAll="0"/>
    <pivotField showAll="0"/>
    <pivotField showAll="0"/>
    <pivotField showAll="0"/>
  </pivotFields>
  <rowFields count="1">
    <field x="8"/>
  </rowFields>
  <rowItems count="10">
    <i>
      <x/>
    </i>
    <i>
      <x v="1"/>
    </i>
    <i>
      <x v="2"/>
    </i>
    <i>
      <x v="3"/>
    </i>
    <i>
      <x v="4"/>
    </i>
    <i>
      <x v="5"/>
    </i>
    <i>
      <x v="6"/>
    </i>
    <i>
      <x v="7"/>
    </i>
    <i>
      <x v="8"/>
    </i>
    <i t="grand">
      <x/>
    </i>
  </rowItems>
  <colItems count="1">
    <i/>
  </colItems>
  <dataFields count="1">
    <dataField name="Average of B" fld="11" subtotal="average" baseField="8"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8"/>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7"/>
          </reference>
        </references>
      </pivotArea>
    </chartFormat>
    <chartFormat chart="0" format="5">
      <pivotArea type="data" outline="0" fieldPosition="0">
        <references count="2">
          <reference field="4294967294" count="1" selected="0">
            <x v="0"/>
          </reference>
          <reference field="8" count="1" selected="0">
            <x v="6"/>
          </reference>
        </references>
      </pivotArea>
    </chartFormat>
    <chartFormat chart="0" format="6">
      <pivotArea type="data" outline="0" fieldPosition="0">
        <references count="2">
          <reference field="4294967294" count="1" selected="0">
            <x v="0"/>
          </reference>
          <reference field="8" count="1" selected="0">
            <x v="4"/>
          </reference>
        </references>
      </pivotArea>
    </chartFormat>
    <chartFormat chart="0" format="7">
      <pivotArea type="data" outline="0" fieldPosition="0">
        <references count="2">
          <reference field="4294967294" count="1" selected="0">
            <x v="0"/>
          </reference>
          <reference field="8" count="1" selected="0">
            <x v="3"/>
          </reference>
        </references>
      </pivotArea>
    </chartFormat>
    <chartFormat chart="0" format="8">
      <pivotArea type="data" outline="0" fieldPosition="0">
        <references count="2">
          <reference field="4294967294" count="1" selected="0">
            <x v="0"/>
          </reference>
          <reference field="8" count="1" selected="0">
            <x v="2"/>
          </reference>
        </references>
      </pivotArea>
    </chartFormat>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8" count="1" selected="0">
            <x v="0"/>
          </reference>
        </references>
      </pivotArea>
    </chartFormat>
    <chartFormat chart="2" format="20">
      <pivotArea type="data" outline="0" fieldPosition="0">
        <references count="2">
          <reference field="4294967294" count="1" selected="0">
            <x v="0"/>
          </reference>
          <reference field="8" count="1" selected="0">
            <x v="1"/>
          </reference>
        </references>
      </pivotArea>
    </chartFormat>
    <chartFormat chart="2" format="21">
      <pivotArea type="data" outline="0" fieldPosition="0">
        <references count="2">
          <reference field="4294967294" count="1" selected="0">
            <x v="0"/>
          </reference>
          <reference field="8" count="1" selected="0">
            <x v="2"/>
          </reference>
        </references>
      </pivotArea>
    </chartFormat>
    <chartFormat chart="2" format="22">
      <pivotArea type="data" outline="0" fieldPosition="0">
        <references count="2">
          <reference field="4294967294" count="1" selected="0">
            <x v="0"/>
          </reference>
          <reference field="8" count="1" selected="0">
            <x v="3"/>
          </reference>
        </references>
      </pivotArea>
    </chartFormat>
    <chartFormat chart="2" format="23">
      <pivotArea type="data" outline="0" fieldPosition="0">
        <references count="2">
          <reference field="4294967294" count="1" selected="0">
            <x v="0"/>
          </reference>
          <reference field="8" count="1" selected="0">
            <x v="4"/>
          </reference>
        </references>
      </pivotArea>
    </chartFormat>
    <chartFormat chart="2" format="24">
      <pivotArea type="data" outline="0" fieldPosition="0">
        <references count="2">
          <reference field="4294967294" count="1" selected="0">
            <x v="0"/>
          </reference>
          <reference field="8" count="1" selected="0">
            <x v="6"/>
          </reference>
        </references>
      </pivotArea>
    </chartFormat>
    <chartFormat chart="2" format="25">
      <pivotArea type="data" outline="0" fieldPosition="0">
        <references count="2">
          <reference field="4294967294" count="1" selected="0">
            <x v="0"/>
          </reference>
          <reference field="8" count="1" selected="0">
            <x v="7"/>
          </reference>
        </references>
      </pivotArea>
    </chartFormat>
    <chartFormat chart="2" format="26">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S" xr10:uid="{A21900F7-7757-4576-A1F7-2BBF98148687}" sourceName="CHAS">
  <pivotTables>
    <pivotTable tabId="8" name="PivotTable15"/>
  </pivotTables>
  <data>
    <tabular pivotCacheId="1686298293" sortOrder="descending">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D" xr10:uid="{0C0D55F8-54CF-44A9-8701-B20267C7BC20}" sourceName="RAD">
  <pivotTables>
    <pivotTable tabId="11" name="PivotTable2"/>
  </pivotTables>
  <data>
    <tabular pivotCacheId="1686298293">
      <items count="9">
        <i x="0" s="1"/>
        <i x="1" s="1"/>
        <i x="2" s="1"/>
        <i x="4" s="1"/>
        <i x="3" s="1"/>
        <i x="6" s="1"/>
        <i x="7" s="1"/>
        <i x="5"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D1" xr10:uid="{F2BAFBB6-E9D0-497C-831D-7C491098F662}" sourceName="RAD">
  <pivotTables>
    <pivotTable tabId="15" name="PivotTable7"/>
  </pivotTables>
  <data>
    <tabular pivotCacheId="1686298293">
      <items count="9">
        <i x="0" s="1"/>
        <i x="1" s="1"/>
        <i x="2" s="1"/>
        <i x="4" s="1"/>
        <i x="3" s="1"/>
        <i x="6" s="1"/>
        <i x="7" s="1"/>
        <i x="5"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S1" xr10:uid="{BE2C1728-0706-43FC-86B7-B49991C4E61D}" sourceName="CHAS">
  <pivotTables>
    <pivotTable tabId="14" name="PivotTable6"/>
  </pivotTables>
  <data>
    <tabular pivotCacheId="1686298293">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TRATIO" xr10:uid="{5CB8F44E-3382-470B-A580-76B789A19D18}" sourceName="PTRATIO">
  <pivotTables>
    <pivotTable tabId="14" name="PivotTable6"/>
  </pivotTables>
  <data>
    <tabular pivotCacheId="1686298293">
      <items count="46">
        <i x="27" s="1"/>
        <i x="32" s="1"/>
        <i x="35" s="1"/>
        <i x="26" s="1"/>
        <i x="23" s="1"/>
        <i x="37" s="1"/>
        <i x="34" s="1"/>
        <i x="11" s="1"/>
        <i x="3" s="1"/>
        <i x="0" s="1"/>
        <i x="42" s="1"/>
        <i x="25" s="1"/>
        <i x="31" s="1"/>
        <i x="36" s="1"/>
        <i x="14" s="1"/>
        <i x="29" s="1"/>
        <i x="24" s="1"/>
        <i x="8" s="1"/>
        <i x="40" s="1"/>
        <i x="28" s="1"/>
        <i x="10" s="1"/>
        <i x="30" s="1"/>
        <i x="33" s="1"/>
        <i x="1" s="1"/>
        <i x="7" s="1"/>
        <i x="19" s="1"/>
        <i x="18" s="1"/>
        <i x="6" s="1"/>
        <i x="38" s="1"/>
        <i x="17" s="1"/>
        <i x="13" s="1"/>
        <i x="2" s="1"/>
        <i x="43" s="1"/>
        <i x="15" s="1"/>
        <i x="16" s="1"/>
        <i x="21" s="1"/>
        <i x="5" s="1"/>
        <i x="39" s="1"/>
        <i x="12" s="1"/>
        <i x="45" s="1"/>
        <i x="41" s="1"/>
        <i x="20" s="1"/>
        <i x="4" s="1"/>
        <i x="9" s="1"/>
        <i x="22" s="1"/>
        <i x="4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S2" xr10:uid="{147DE3B2-CA43-4C9A-8480-DB4DE2A36B4B}" sourceName="CHAS">
  <pivotTables>
    <pivotTable tabId="18" name="PivotTable11"/>
  </pivotTables>
  <data>
    <tabular pivotCacheId="168629829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S" xr10:uid="{F52CC8D2-0C6A-4166-85D2-BB1209783326}" cache="Slicer_CHAS" caption="CHAS" rowHeight="241300"/>
  <slicer name="RAD 2" xr10:uid="{F1B18333-AFCC-4301-97CA-902BFFFCD3B0}" cache="Slicer_RAD1" caption="RAD" rowHeight="241300"/>
  <slicer name="PTRATIO 1" xr10:uid="{02305827-F6C0-441F-A6F3-DBDD12A57A19}" cache="Slicer_PTRATIO" caption="PTRATIO" startItem="1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S 1" xr10:uid="{3A253C4C-2BD3-4ADE-BFF5-A292310A3945}" cache="Slicer_CHAS" caption="CHA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D 3" xr10:uid="{A21C6604-ED12-465C-80DE-7FFA38EBCEE7}" cache="Slicer_RAD" caption="RAD"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S 2" xr10:uid="{42C24094-6915-4279-B34F-E69E7E5E7890}" cache="Slicer_CHAS1" caption="CHAS" rowHeight="241300"/>
  <slicer name="PTRATIO" xr10:uid="{37364647-5355-4BE4-AE7B-DB337432CE4C}" cache="Slicer_PTRATIO" caption="PTRATIO"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D 1" xr10:uid="{1AAB58B8-5E25-4834-8374-BF396DF569D1}" cache="Slicer_RAD1" caption="RAD"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S 3" xr10:uid="{F18DB046-313D-4760-A04D-EBFD5E775F1D}" cache="Slicer_CHAS2" caption="CHA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5FF3B3-7EB3-4207-93C3-58D4D1CE72E6}" name="Table1" displayName="Table1" ref="A1:T507" totalsRowShown="0">
  <autoFilter ref="A1:T507" xr:uid="{F85FF3B3-7EB3-4207-93C3-58D4D1CE72E6}"/>
  <tableColumns count="20">
    <tableColumn id="1" xr3:uid="{7BC822AD-0BAA-44A0-AD05-7BFF744EE3E9}" name="CRIM"/>
    <tableColumn id="2" xr3:uid="{6461F8EF-C821-45CB-9238-ECD1A65C9AAA}" name="ZN"/>
    <tableColumn id="3" xr3:uid="{B6CB03DE-1507-4A78-9DA6-9DC6B32D8CE5}" name="INDUS"/>
    <tableColumn id="4" xr3:uid="{B72EBCA4-0216-46A5-8A18-05FD372DC342}" name="CHAS"/>
    <tableColumn id="5" xr3:uid="{E386BABF-2BE3-4D57-989C-7AB00F1C08A3}" name="NOX"/>
    <tableColumn id="6" xr3:uid="{D766E5A4-CD9B-4ED7-A804-95EFC932FDE4}" name="RM"/>
    <tableColumn id="7" xr3:uid="{5265E4AC-7974-4855-8DF3-13C43E19FD98}" name="AGE"/>
    <tableColumn id="8" xr3:uid="{8C21C5C8-94C8-4636-9B59-46E3488C0C30}" name="DIS"/>
    <tableColumn id="9" xr3:uid="{81C18FB7-4016-44E0-B163-BA31B3818B51}" name="RAD"/>
    <tableColumn id="10" xr3:uid="{E5D852F4-EABC-4654-90A3-FA24B5611446}" name="TAX"/>
    <tableColumn id="11" xr3:uid="{3D782723-62C5-4345-95B5-995E9C886EAA}" name="PTRATIO"/>
    <tableColumn id="12" xr3:uid="{A564D864-00FF-4A75-8897-D628272F15F7}" name="B"/>
    <tableColumn id="13" xr3:uid="{CC7E0DC6-426C-4860-B9A7-36B4DEFCF2AE}" name="LSTAT"/>
    <tableColumn id="14" xr3:uid="{1CF062F3-1D4C-4305-A4AC-CF247F4609D5}" name="MEDV"/>
    <tableColumn id="15" xr3:uid="{3324557B-D709-415B-A5B3-2E23742482FC}" name="mean value" dataDxfId="21">
      <calculatedColumnFormula>AVERAGE(Table1[MEDV])</calculatedColumnFormula>
    </tableColumn>
    <tableColumn id="16" xr3:uid="{72EA5790-A5E1-4ED1-8E1E-D15108616CD9}" name="median" dataDxfId="20">
      <calculatedColumnFormula>MEDIAN(Table1[MEDV])</calculatedColumnFormula>
    </tableColumn>
    <tableColumn id="17" xr3:uid="{A74A234C-B4B4-4A51-A0C1-4F23F51BB27D}" name="Average value" dataDxfId="19">
      <calculatedColumnFormula>AVERAGE(Table1[[#All],[RM]])</calculatedColumnFormula>
    </tableColumn>
    <tableColumn id="18" xr3:uid="{B98ED182-CBB9-42B8-A6DD-EF0C3430801E}" name="Age2" dataDxfId="18">
      <calculatedColumnFormula>ROUNDDOWN(Table1[[#This Row],[AGE]],0)</calculatedColumnFormula>
    </tableColumn>
    <tableColumn id="19" xr3:uid="{260D028D-3BEF-4029-BBD1-672FF9B62146}" name="Owner_Occupied" dataDxfId="17">
      <calculatedColumnFormula>IF(R2&lt;60,1,0)</calculatedColumnFormula>
    </tableColumn>
    <tableColumn id="20" xr3:uid="{E3FF4A2C-EDC1-4A5C-87AE-170856F8134F}" name="Built_Before_1940" dataDxfId="16">
      <calculatedColumnFormula>IF(S2&lt;40,1,0)</calculatedColumnFormula>
    </tableColum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 dockstate="right" visibility="0" width="350" row="5">
    <wetp:webextensionref xmlns:r="http://schemas.openxmlformats.org/officeDocument/2006/relationships" r:id="rId2"/>
  </wetp:taskpane>
</wetp:taskpanes>
</file>

<file path=xl/webextensions/webextension1.xml><?xml version="1.0" encoding="utf-8"?>
<we:webextension xmlns:we="http://schemas.microsoft.com/office/webextensions/webextension/2010/11" id="{1BB59626-4F6D-46C9-8D71-A1D87AE1A7D0}">
  <we:reference id="wa200001584" version="2.8.1.5" store="en-US" storeType="OMEX"/>
  <we:alternateReferences>
    <we:reference id="wa200001584" version="2.8.1.5" store="WA20000158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E86350A6-20DF-4CBA-86A6-3845B9E50D50}">
  <we:reference id="wa200006230" version="1.0.0.0" store="en-US" storeType="OMEX"/>
  <we:alternateReferences>
    <we:reference id="wa200006230" version="1.0.0.0" store="WA200006230"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microsoft.com/office/2007/relationships/slicer" Target="../slicers/slicer3.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2.xml"/><Relationship Id="rId1" Type="http://schemas.openxmlformats.org/officeDocument/2006/relationships/pivotTable" Target="../pivotTables/pivotTable8.xml"/></Relationships>
</file>

<file path=xl/worksheets/_rels/sheet1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3.xml"/><Relationship Id="rId1" Type="http://schemas.openxmlformats.org/officeDocument/2006/relationships/pivotTable" Target="../pivotTables/pivotTable9.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8.bin"/><Relationship Id="rId1" Type="http://schemas.openxmlformats.org/officeDocument/2006/relationships/pivotTable" Target="../pivotTables/pivotTable11.xml"/><Relationship Id="rId4" Type="http://schemas.microsoft.com/office/2007/relationships/slicer" Target="../slicers/slicer6.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9.bin"/><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1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2.xml"/><Relationship Id="rId4" Type="http://schemas.microsoft.com/office/2007/relationships/slicer" Target="../slicers/slicer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07"/>
  <sheetViews>
    <sheetView zoomScale="82" workbookViewId="0">
      <selection activeCell="J2" sqref="J2"/>
    </sheetView>
  </sheetViews>
  <sheetFormatPr defaultRowHeight="15"/>
  <cols>
    <col min="10" max="10" width="9.5703125" bestFit="1" customWidth="1"/>
    <col min="11" max="11" width="10.7109375" customWidth="1"/>
    <col min="15" max="15" width="13.5703125" bestFit="1" customWidth="1"/>
    <col min="16" max="16" width="10" bestFit="1" customWidth="1"/>
    <col min="19" max="19" width="18.7109375" bestFit="1" customWidth="1"/>
    <col min="20" max="20" width="19.7109375" bestFit="1" customWidth="1"/>
  </cols>
  <sheetData>
    <row r="1" spans="1:20">
      <c r="A1" t="s">
        <v>0</v>
      </c>
      <c r="B1" t="s">
        <v>1</v>
      </c>
      <c r="C1" t="s">
        <v>2</v>
      </c>
      <c r="D1" t="s">
        <v>3</v>
      </c>
      <c r="E1" t="s">
        <v>4</v>
      </c>
      <c r="F1" t="s">
        <v>5</v>
      </c>
      <c r="G1" t="s">
        <v>6</v>
      </c>
      <c r="H1" t="s">
        <v>7</v>
      </c>
      <c r="I1" t="s">
        <v>8</v>
      </c>
      <c r="J1" t="s">
        <v>9</v>
      </c>
      <c r="K1" t="s">
        <v>10</v>
      </c>
      <c r="L1" t="s">
        <v>11</v>
      </c>
      <c r="M1" t="s">
        <v>12</v>
      </c>
      <c r="N1" t="s">
        <v>13</v>
      </c>
      <c r="O1" t="s">
        <v>16</v>
      </c>
      <c r="P1" t="s">
        <v>17</v>
      </c>
      <c r="Q1" t="s">
        <v>23</v>
      </c>
      <c r="R1" t="s">
        <v>44</v>
      </c>
      <c r="S1" t="s">
        <v>45</v>
      </c>
      <c r="T1" t="s">
        <v>46</v>
      </c>
    </row>
    <row r="2" spans="1:20">
      <c r="A2">
        <v>6.3200000000000001E-3</v>
      </c>
      <c r="B2">
        <v>18</v>
      </c>
      <c r="C2">
        <v>2.31</v>
      </c>
      <c r="D2">
        <v>0</v>
      </c>
      <c r="E2">
        <v>0.53800000000000003</v>
      </c>
      <c r="F2">
        <v>6.5750000000000002</v>
      </c>
      <c r="G2">
        <v>65.2</v>
      </c>
      <c r="H2">
        <v>4.09</v>
      </c>
      <c r="I2" s="32">
        <v>1</v>
      </c>
      <c r="J2" s="8">
        <v>296</v>
      </c>
      <c r="K2">
        <v>15.3</v>
      </c>
      <c r="L2">
        <v>396.9</v>
      </c>
      <c r="M2">
        <v>4.9800000000000004</v>
      </c>
      <c r="N2">
        <v>24</v>
      </c>
      <c r="O2">
        <f>AVERAGE(Table1[MEDV])</f>
        <v>22.532806324110698</v>
      </c>
      <c r="P2">
        <f>MEDIAN(Table1[MEDV])</f>
        <v>21.2</v>
      </c>
      <c r="Q2">
        <f>AVERAGE(Table1[[#All],[RM]])</f>
        <v>6.2846343873517867</v>
      </c>
      <c r="R2" s="8">
        <f>ROUNDDOWN(Table1[[#This Row],[AGE]],0)</f>
        <v>65</v>
      </c>
      <c r="S2">
        <f>IF(R2&lt;60,1,0)</f>
        <v>0</v>
      </c>
      <c r="T2" s="8">
        <f>IF(S2&lt;40,1,0)</f>
        <v>1</v>
      </c>
    </row>
    <row r="3" spans="1:20">
      <c r="A3">
        <v>2.7310000000000001E-2</v>
      </c>
      <c r="B3">
        <v>0</v>
      </c>
      <c r="C3">
        <v>7.07</v>
      </c>
      <c r="D3">
        <v>0</v>
      </c>
      <c r="E3">
        <v>0.46899999999999997</v>
      </c>
      <c r="F3">
        <v>6.4210000000000003</v>
      </c>
      <c r="G3">
        <v>78.900000000000006</v>
      </c>
      <c r="H3">
        <v>4.9671000000000003</v>
      </c>
      <c r="I3" s="32">
        <v>2</v>
      </c>
      <c r="J3">
        <v>242</v>
      </c>
      <c r="K3">
        <v>17.8</v>
      </c>
      <c r="L3">
        <v>396.9</v>
      </c>
      <c r="M3">
        <v>9.14</v>
      </c>
      <c r="N3">
        <v>21.6</v>
      </c>
      <c r="O3">
        <f>AVERAGE(Table1[MEDV])</f>
        <v>22.532806324110698</v>
      </c>
      <c r="P3">
        <f>MEDIAN(Table1[MEDV])</f>
        <v>21.2</v>
      </c>
      <c r="Q3">
        <f>AVERAGE(Table1[[#All],[RM]])</f>
        <v>6.2846343873517867</v>
      </c>
      <c r="R3" s="8">
        <f>ROUNDDOWN(Table1[[#This Row],[AGE]],0)</f>
        <v>78</v>
      </c>
      <c r="S3">
        <f t="shared" ref="S3:S65" si="0">IF(R3&lt;60,1,0)</f>
        <v>0</v>
      </c>
      <c r="T3" s="8">
        <f t="shared" ref="T3:T65" si="1">IF(S3&lt;40,1,0)</f>
        <v>1</v>
      </c>
    </row>
    <row r="4" spans="1:20">
      <c r="A4">
        <v>2.7289999999999998E-2</v>
      </c>
      <c r="B4">
        <v>0</v>
      </c>
      <c r="C4">
        <v>7.07</v>
      </c>
      <c r="D4">
        <v>0</v>
      </c>
      <c r="E4">
        <v>0.46899999999999997</v>
      </c>
      <c r="F4">
        <v>7.1849999999999996</v>
      </c>
      <c r="G4">
        <v>61.1</v>
      </c>
      <c r="H4">
        <v>4.9671000000000003</v>
      </c>
      <c r="I4">
        <v>2</v>
      </c>
      <c r="J4">
        <v>242</v>
      </c>
      <c r="K4">
        <v>17.8</v>
      </c>
      <c r="L4">
        <v>392.83</v>
      </c>
      <c r="M4">
        <v>4.03</v>
      </c>
      <c r="N4">
        <v>34.700000000000003</v>
      </c>
      <c r="O4">
        <f>AVERAGE(Table1[MEDV])</f>
        <v>22.532806324110698</v>
      </c>
      <c r="P4">
        <f>MEDIAN(Table1[MEDV])</f>
        <v>21.2</v>
      </c>
      <c r="Q4">
        <f>AVERAGE(Table1[[#All],[RM]])</f>
        <v>6.2846343873517867</v>
      </c>
      <c r="R4" s="8">
        <f>ROUNDDOWN(Table1[[#This Row],[AGE]],0)</f>
        <v>61</v>
      </c>
      <c r="S4">
        <f t="shared" si="0"/>
        <v>0</v>
      </c>
      <c r="T4" s="8">
        <f t="shared" si="1"/>
        <v>1</v>
      </c>
    </row>
    <row r="5" spans="1:20">
      <c r="A5">
        <v>3.2370000000000003E-2</v>
      </c>
      <c r="B5">
        <v>0</v>
      </c>
      <c r="C5">
        <v>2.1800000000000002</v>
      </c>
      <c r="D5">
        <v>0</v>
      </c>
      <c r="E5">
        <v>0.45800000000000002</v>
      </c>
      <c r="F5">
        <v>6.9980000000000002</v>
      </c>
      <c r="G5">
        <v>45.8</v>
      </c>
      <c r="H5">
        <v>6.0621999999999998</v>
      </c>
      <c r="I5">
        <v>3</v>
      </c>
      <c r="J5">
        <v>222</v>
      </c>
      <c r="K5">
        <v>18.7</v>
      </c>
      <c r="L5">
        <v>394.63</v>
      </c>
      <c r="M5">
        <v>2.94</v>
      </c>
      <c r="N5">
        <v>33.4</v>
      </c>
      <c r="O5">
        <f>AVERAGE(Table1[MEDV])</f>
        <v>22.532806324110698</v>
      </c>
      <c r="P5">
        <f>MEDIAN(Table1[MEDV])</f>
        <v>21.2</v>
      </c>
      <c r="Q5">
        <f>AVERAGE(Table1[[#All],[RM]])</f>
        <v>6.2846343873517867</v>
      </c>
      <c r="R5" s="8">
        <f>ROUNDDOWN(Table1[[#This Row],[AGE]],0)</f>
        <v>45</v>
      </c>
      <c r="S5">
        <f t="shared" si="0"/>
        <v>1</v>
      </c>
      <c r="T5" s="8">
        <f t="shared" si="1"/>
        <v>1</v>
      </c>
    </row>
    <row r="6" spans="1:20">
      <c r="A6">
        <v>6.905E-2</v>
      </c>
      <c r="B6">
        <v>0</v>
      </c>
      <c r="C6">
        <v>2.1800000000000002</v>
      </c>
      <c r="D6">
        <v>0</v>
      </c>
      <c r="E6">
        <v>0.45800000000000002</v>
      </c>
      <c r="F6">
        <v>7.1470000000000002</v>
      </c>
      <c r="G6">
        <v>54.2</v>
      </c>
      <c r="H6">
        <v>6.0621999999999998</v>
      </c>
      <c r="I6">
        <v>3</v>
      </c>
      <c r="J6">
        <v>222</v>
      </c>
      <c r="K6">
        <v>18.7</v>
      </c>
      <c r="L6">
        <v>396.9</v>
      </c>
      <c r="M6">
        <v>5.33</v>
      </c>
      <c r="N6">
        <v>36.200000000000003</v>
      </c>
      <c r="O6">
        <f>AVERAGE(Table1[MEDV])</f>
        <v>22.532806324110698</v>
      </c>
      <c r="P6">
        <f>MEDIAN(Table1[MEDV])</f>
        <v>21.2</v>
      </c>
      <c r="Q6">
        <f>AVERAGE(Table1[[#All],[RM]])</f>
        <v>6.2846343873517867</v>
      </c>
      <c r="R6" s="8">
        <f>ROUNDDOWN(Table1[[#This Row],[AGE]],0)</f>
        <v>54</v>
      </c>
      <c r="S6">
        <f t="shared" si="0"/>
        <v>1</v>
      </c>
      <c r="T6" s="8">
        <f t="shared" si="1"/>
        <v>1</v>
      </c>
    </row>
    <row r="7" spans="1:20">
      <c r="A7">
        <v>2.9850000000000002E-2</v>
      </c>
      <c r="B7">
        <v>0</v>
      </c>
      <c r="C7">
        <v>2.1800000000000002</v>
      </c>
      <c r="D7">
        <v>0</v>
      </c>
      <c r="E7">
        <v>0.45800000000000002</v>
      </c>
      <c r="F7">
        <v>6.43</v>
      </c>
      <c r="G7">
        <v>58.7</v>
      </c>
      <c r="H7">
        <v>6.0621999999999998</v>
      </c>
      <c r="I7">
        <v>3</v>
      </c>
      <c r="J7">
        <v>222</v>
      </c>
      <c r="K7">
        <v>18.7</v>
      </c>
      <c r="L7">
        <v>394.12</v>
      </c>
      <c r="M7">
        <v>5.21</v>
      </c>
      <c r="N7">
        <v>28.7</v>
      </c>
      <c r="O7">
        <f>AVERAGE(Table1[MEDV])</f>
        <v>22.532806324110698</v>
      </c>
      <c r="P7">
        <f>MEDIAN(Table1[MEDV])</f>
        <v>21.2</v>
      </c>
      <c r="Q7">
        <f>AVERAGE(Table1[[#All],[RM]])</f>
        <v>6.2846343873517867</v>
      </c>
      <c r="R7" s="8">
        <f>ROUNDDOWN(Table1[[#This Row],[AGE]],0)</f>
        <v>58</v>
      </c>
      <c r="S7">
        <f t="shared" si="0"/>
        <v>1</v>
      </c>
      <c r="T7" s="8">
        <f t="shared" si="1"/>
        <v>1</v>
      </c>
    </row>
    <row r="8" spans="1:20">
      <c r="A8">
        <v>8.8289999999999993E-2</v>
      </c>
      <c r="B8">
        <v>12.5</v>
      </c>
      <c r="C8">
        <v>7.87</v>
      </c>
      <c r="D8">
        <v>0</v>
      </c>
      <c r="E8">
        <v>0.52400000000000002</v>
      </c>
      <c r="F8">
        <v>6.0119999999999996</v>
      </c>
      <c r="G8">
        <v>66.599999999999994</v>
      </c>
      <c r="H8">
        <v>5.5605000000000002</v>
      </c>
      <c r="I8">
        <v>5</v>
      </c>
      <c r="J8">
        <v>311</v>
      </c>
      <c r="K8">
        <v>15.2</v>
      </c>
      <c r="L8">
        <v>395.6</v>
      </c>
      <c r="M8">
        <v>12.43</v>
      </c>
      <c r="N8">
        <v>22.9</v>
      </c>
      <c r="O8">
        <f>AVERAGE(Table1[MEDV])</f>
        <v>22.532806324110698</v>
      </c>
      <c r="P8">
        <f>MEDIAN(Table1[MEDV])</f>
        <v>21.2</v>
      </c>
      <c r="Q8">
        <f>AVERAGE(Table1[[#All],[RM]])</f>
        <v>6.2846343873517867</v>
      </c>
      <c r="R8" s="8">
        <f>ROUNDDOWN(Table1[[#This Row],[AGE]],0)</f>
        <v>66</v>
      </c>
      <c r="S8">
        <f t="shared" si="0"/>
        <v>0</v>
      </c>
      <c r="T8" s="8">
        <f t="shared" si="1"/>
        <v>1</v>
      </c>
    </row>
    <row r="9" spans="1:20">
      <c r="A9">
        <v>0.14455000000000001</v>
      </c>
      <c r="B9">
        <v>12.5</v>
      </c>
      <c r="C9">
        <v>7.87</v>
      </c>
      <c r="D9">
        <v>0</v>
      </c>
      <c r="E9">
        <v>0.52400000000000002</v>
      </c>
      <c r="F9">
        <v>6.1719999999999997</v>
      </c>
      <c r="G9">
        <v>96.1</v>
      </c>
      <c r="H9">
        <v>5.9504999999999999</v>
      </c>
      <c r="I9">
        <v>5</v>
      </c>
      <c r="J9">
        <v>311</v>
      </c>
      <c r="K9">
        <v>15.2</v>
      </c>
      <c r="L9">
        <v>396.9</v>
      </c>
      <c r="M9">
        <v>19.149999999999999</v>
      </c>
      <c r="N9">
        <v>27.1</v>
      </c>
      <c r="O9">
        <f>AVERAGE(Table1[MEDV])</f>
        <v>22.532806324110698</v>
      </c>
      <c r="P9">
        <f>MEDIAN(Table1[MEDV])</f>
        <v>21.2</v>
      </c>
      <c r="Q9">
        <f>AVERAGE(Table1[[#All],[RM]])</f>
        <v>6.2846343873517867</v>
      </c>
      <c r="R9" s="8">
        <f>ROUNDDOWN(Table1[[#This Row],[AGE]],0)</f>
        <v>96</v>
      </c>
      <c r="S9">
        <f t="shared" si="0"/>
        <v>0</v>
      </c>
      <c r="T9" s="8">
        <f t="shared" si="1"/>
        <v>1</v>
      </c>
    </row>
    <row r="10" spans="1:20">
      <c r="A10">
        <v>0.21124000000000001</v>
      </c>
      <c r="B10">
        <v>12.5</v>
      </c>
      <c r="C10">
        <v>7.87</v>
      </c>
      <c r="D10">
        <v>0</v>
      </c>
      <c r="E10">
        <v>0.52400000000000002</v>
      </c>
      <c r="F10">
        <v>5.6310000000000002</v>
      </c>
      <c r="G10">
        <v>100</v>
      </c>
      <c r="H10">
        <v>6.0820999999999996</v>
      </c>
      <c r="I10">
        <v>5</v>
      </c>
      <c r="J10">
        <v>311</v>
      </c>
      <c r="K10">
        <v>15.2</v>
      </c>
      <c r="L10">
        <v>386.63</v>
      </c>
      <c r="M10">
        <v>29.93</v>
      </c>
      <c r="N10">
        <v>16.5</v>
      </c>
      <c r="O10">
        <f>AVERAGE(Table1[MEDV])</f>
        <v>22.532806324110698</v>
      </c>
      <c r="P10">
        <f>MEDIAN(Table1[MEDV])</f>
        <v>21.2</v>
      </c>
      <c r="Q10">
        <f>AVERAGE(Table1[[#All],[RM]])</f>
        <v>6.2846343873517867</v>
      </c>
      <c r="R10" s="8">
        <f>ROUNDDOWN(Table1[[#This Row],[AGE]],0)</f>
        <v>100</v>
      </c>
      <c r="S10">
        <f t="shared" si="0"/>
        <v>0</v>
      </c>
      <c r="T10" s="8">
        <f t="shared" si="1"/>
        <v>1</v>
      </c>
    </row>
    <row r="11" spans="1:20">
      <c r="A11">
        <v>0.17004</v>
      </c>
      <c r="B11">
        <v>12.5</v>
      </c>
      <c r="C11">
        <v>7.87</v>
      </c>
      <c r="D11">
        <v>0</v>
      </c>
      <c r="E11">
        <v>0.52400000000000002</v>
      </c>
      <c r="F11">
        <v>6.0039999999999996</v>
      </c>
      <c r="G11">
        <v>85.9</v>
      </c>
      <c r="H11">
        <v>6.5921000000000003</v>
      </c>
      <c r="I11">
        <v>5</v>
      </c>
      <c r="J11">
        <v>311</v>
      </c>
      <c r="K11">
        <v>15.2</v>
      </c>
      <c r="L11">
        <v>386.71</v>
      </c>
      <c r="M11">
        <v>17.100000000000001</v>
      </c>
      <c r="N11">
        <v>18.899999999999999</v>
      </c>
      <c r="O11">
        <f>AVERAGE(Table1[MEDV])</f>
        <v>22.532806324110698</v>
      </c>
      <c r="P11">
        <f>MEDIAN(Table1[MEDV])</f>
        <v>21.2</v>
      </c>
      <c r="Q11">
        <f>AVERAGE(Table1[[#All],[RM]])</f>
        <v>6.2846343873517867</v>
      </c>
      <c r="R11" s="8">
        <f>ROUNDDOWN(Table1[[#This Row],[AGE]],0)</f>
        <v>85</v>
      </c>
      <c r="S11">
        <f t="shared" si="0"/>
        <v>0</v>
      </c>
      <c r="T11" s="8">
        <f t="shared" si="1"/>
        <v>1</v>
      </c>
    </row>
    <row r="12" spans="1:20">
      <c r="A12">
        <v>0.22489000000000001</v>
      </c>
      <c r="B12">
        <v>12.5</v>
      </c>
      <c r="C12">
        <v>7.87</v>
      </c>
      <c r="D12">
        <v>0</v>
      </c>
      <c r="E12">
        <v>0.52400000000000002</v>
      </c>
      <c r="F12">
        <v>6.3769999999999998</v>
      </c>
      <c r="G12">
        <v>94.3</v>
      </c>
      <c r="H12">
        <v>6.3467000000000002</v>
      </c>
      <c r="I12">
        <v>5</v>
      </c>
      <c r="J12">
        <v>311</v>
      </c>
      <c r="K12">
        <v>15.2</v>
      </c>
      <c r="L12">
        <v>392.52</v>
      </c>
      <c r="M12">
        <v>20.45</v>
      </c>
      <c r="N12">
        <v>15</v>
      </c>
      <c r="O12">
        <f>AVERAGE(Table1[MEDV])</f>
        <v>22.532806324110698</v>
      </c>
      <c r="P12">
        <f>MEDIAN(Table1[MEDV])</f>
        <v>21.2</v>
      </c>
      <c r="Q12">
        <f>AVERAGE(Table1[[#All],[RM]])</f>
        <v>6.2846343873517867</v>
      </c>
      <c r="R12" s="8">
        <f>ROUNDDOWN(Table1[[#This Row],[AGE]],0)</f>
        <v>94</v>
      </c>
      <c r="S12">
        <f t="shared" si="0"/>
        <v>0</v>
      </c>
      <c r="T12" s="8">
        <f t="shared" si="1"/>
        <v>1</v>
      </c>
    </row>
    <row r="13" spans="1:20">
      <c r="A13">
        <v>0.11747</v>
      </c>
      <c r="B13">
        <v>12.5</v>
      </c>
      <c r="C13">
        <v>7.87</v>
      </c>
      <c r="D13">
        <v>0</v>
      </c>
      <c r="E13">
        <v>0.52400000000000002</v>
      </c>
      <c r="F13">
        <v>6.0090000000000003</v>
      </c>
      <c r="G13">
        <v>82.9</v>
      </c>
      <c r="H13">
        <v>6.2267000000000001</v>
      </c>
      <c r="I13">
        <v>5</v>
      </c>
      <c r="J13">
        <v>311</v>
      </c>
      <c r="K13">
        <v>15.2</v>
      </c>
      <c r="L13">
        <v>396.9</v>
      </c>
      <c r="M13">
        <v>13.27</v>
      </c>
      <c r="N13">
        <v>18.899999999999999</v>
      </c>
      <c r="O13">
        <f>AVERAGE(Table1[MEDV])</f>
        <v>22.532806324110698</v>
      </c>
      <c r="P13">
        <f>MEDIAN(Table1[MEDV])</f>
        <v>21.2</v>
      </c>
      <c r="Q13">
        <f>AVERAGE(Table1[[#All],[RM]])</f>
        <v>6.2846343873517867</v>
      </c>
      <c r="R13" s="8">
        <f>ROUNDDOWN(Table1[[#This Row],[AGE]],0)</f>
        <v>82</v>
      </c>
      <c r="S13">
        <f t="shared" si="0"/>
        <v>0</v>
      </c>
      <c r="T13" s="8">
        <f t="shared" si="1"/>
        <v>1</v>
      </c>
    </row>
    <row r="14" spans="1:20">
      <c r="A14">
        <v>9.3780000000000002E-2</v>
      </c>
      <c r="B14">
        <v>12.5</v>
      </c>
      <c r="C14">
        <v>7.87</v>
      </c>
      <c r="D14">
        <v>0</v>
      </c>
      <c r="E14">
        <v>0.52400000000000002</v>
      </c>
      <c r="F14">
        <v>5.8890000000000002</v>
      </c>
      <c r="G14">
        <v>39</v>
      </c>
      <c r="H14">
        <v>5.4508999999999999</v>
      </c>
      <c r="I14">
        <v>5</v>
      </c>
      <c r="J14">
        <v>311</v>
      </c>
      <c r="K14">
        <v>15.2</v>
      </c>
      <c r="L14">
        <v>390.5</v>
      </c>
      <c r="M14">
        <v>15.71</v>
      </c>
      <c r="N14">
        <v>21.7</v>
      </c>
      <c r="O14">
        <f>AVERAGE(Table1[MEDV])</f>
        <v>22.532806324110698</v>
      </c>
      <c r="P14">
        <f>MEDIAN(Table1[MEDV])</f>
        <v>21.2</v>
      </c>
      <c r="Q14">
        <f>AVERAGE(Table1[[#All],[RM]])</f>
        <v>6.2846343873517867</v>
      </c>
      <c r="R14" s="8">
        <f>ROUNDDOWN(Table1[[#This Row],[AGE]],0)</f>
        <v>39</v>
      </c>
      <c r="S14">
        <f t="shared" si="0"/>
        <v>1</v>
      </c>
      <c r="T14" s="8">
        <f t="shared" si="1"/>
        <v>1</v>
      </c>
    </row>
    <row r="15" spans="1:20">
      <c r="A15">
        <v>0.62975999999999999</v>
      </c>
      <c r="B15">
        <v>0</v>
      </c>
      <c r="C15">
        <v>8.14</v>
      </c>
      <c r="D15">
        <v>0</v>
      </c>
      <c r="E15">
        <v>0.53800000000000003</v>
      </c>
      <c r="F15">
        <v>5.9489999999999998</v>
      </c>
      <c r="G15">
        <v>61.8</v>
      </c>
      <c r="H15">
        <v>4.7074999999999996</v>
      </c>
      <c r="I15">
        <v>4</v>
      </c>
      <c r="J15">
        <v>307</v>
      </c>
      <c r="K15">
        <v>21</v>
      </c>
      <c r="L15">
        <v>396.9</v>
      </c>
      <c r="M15">
        <v>8.26</v>
      </c>
      <c r="N15">
        <v>20.399999999999999</v>
      </c>
      <c r="O15">
        <f>AVERAGE(Table1[MEDV])</f>
        <v>22.532806324110698</v>
      </c>
      <c r="P15">
        <f>MEDIAN(Table1[MEDV])</f>
        <v>21.2</v>
      </c>
      <c r="Q15">
        <f>AVERAGE(Table1[[#All],[RM]])</f>
        <v>6.2846343873517867</v>
      </c>
      <c r="R15" s="8">
        <f>ROUNDDOWN(Table1[[#This Row],[AGE]],0)</f>
        <v>61</v>
      </c>
      <c r="S15">
        <f t="shared" si="0"/>
        <v>0</v>
      </c>
      <c r="T15" s="8">
        <f t="shared" si="1"/>
        <v>1</v>
      </c>
    </row>
    <row r="16" spans="1:20">
      <c r="A16">
        <v>0.63795999999999997</v>
      </c>
      <c r="B16">
        <v>0</v>
      </c>
      <c r="C16">
        <v>8.14</v>
      </c>
      <c r="D16">
        <v>0</v>
      </c>
      <c r="E16">
        <v>0.53800000000000003</v>
      </c>
      <c r="F16">
        <v>6.0960000000000001</v>
      </c>
      <c r="G16">
        <v>84.5</v>
      </c>
      <c r="H16">
        <v>4.4619</v>
      </c>
      <c r="I16">
        <v>4</v>
      </c>
      <c r="J16">
        <v>307</v>
      </c>
      <c r="K16">
        <v>21</v>
      </c>
      <c r="L16">
        <v>380.02</v>
      </c>
      <c r="M16">
        <v>10.26</v>
      </c>
      <c r="N16">
        <v>18.2</v>
      </c>
      <c r="O16">
        <f>AVERAGE(Table1[MEDV])</f>
        <v>22.532806324110698</v>
      </c>
      <c r="P16">
        <f>MEDIAN(Table1[MEDV])</f>
        <v>21.2</v>
      </c>
      <c r="Q16">
        <f>AVERAGE(Table1[[#All],[RM]])</f>
        <v>6.2846343873517867</v>
      </c>
      <c r="R16" s="8">
        <f>ROUNDDOWN(Table1[[#This Row],[AGE]],0)</f>
        <v>84</v>
      </c>
      <c r="S16">
        <f t="shared" si="0"/>
        <v>0</v>
      </c>
      <c r="T16" s="8">
        <f t="shared" si="1"/>
        <v>1</v>
      </c>
    </row>
    <row r="17" spans="1:20">
      <c r="A17">
        <v>0.62739</v>
      </c>
      <c r="B17">
        <v>0</v>
      </c>
      <c r="C17">
        <v>8.14</v>
      </c>
      <c r="D17">
        <v>0</v>
      </c>
      <c r="E17">
        <v>0.53800000000000003</v>
      </c>
      <c r="F17">
        <v>5.8339999999999996</v>
      </c>
      <c r="G17">
        <v>56.5</v>
      </c>
      <c r="H17">
        <v>4.4985999999999997</v>
      </c>
      <c r="I17">
        <v>4</v>
      </c>
      <c r="J17">
        <v>307</v>
      </c>
      <c r="K17">
        <v>21</v>
      </c>
      <c r="L17">
        <v>395.62</v>
      </c>
      <c r="M17">
        <v>8.4700000000000006</v>
      </c>
      <c r="N17">
        <v>19.899999999999999</v>
      </c>
      <c r="O17">
        <f>AVERAGE(Table1[MEDV])</f>
        <v>22.532806324110698</v>
      </c>
      <c r="P17">
        <f>MEDIAN(Table1[MEDV])</f>
        <v>21.2</v>
      </c>
      <c r="Q17">
        <f>AVERAGE(Table1[[#All],[RM]])</f>
        <v>6.2846343873517867</v>
      </c>
      <c r="R17" s="8">
        <f>ROUNDDOWN(Table1[[#This Row],[AGE]],0)</f>
        <v>56</v>
      </c>
      <c r="S17">
        <f t="shared" si="0"/>
        <v>1</v>
      </c>
      <c r="T17" s="8">
        <f t="shared" si="1"/>
        <v>1</v>
      </c>
    </row>
    <row r="18" spans="1:20">
      <c r="A18">
        <v>1.05393</v>
      </c>
      <c r="B18">
        <v>0</v>
      </c>
      <c r="C18">
        <v>8.14</v>
      </c>
      <c r="D18">
        <v>0</v>
      </c>
      <c r="E18">
        <v>0.53800000000000003</v>
      </c>
      <c r="F18">
        <v>5.9349999999999996</v>
      </c>
      <c r="G18">
        <v>29.3</v>
      </c>
      <c r="H18">
        <v>4.4985999999999997</v>
      </c>
      <c r="I18">
        <v>4</v>
      </c>
      <c r="J18">
        <v>307</v>
      </c>
      <c r="K18">
        <v>21</v>
      </c>
      <c r="L18">
        <v>386.85</v>
      </c>
      <c r="M18">
        <v>6.58</v>
      </c>
      <c r="N18">
        <v>23.1</v>
      </c>
      <c r="O18">
        <f>AVERAGE(Table1[MEDV])</f>
        <v>22.532806324110698</v>
      </c>
      <c r="P18">
        <f>MEDIAN(Table1[MEDV])</f>
        <v>21.2</v>
      </c>
      <c r="Q18">
        <f>AVERAGE(Table1[[#All],[RM]])</f>
        <v>6.2846343873517867</v>
      </c>
      <c r="R18" s="8">
        <f>ROUNDDOWN(Table1[[#This Row],[AGE]],0)</f>
        <v>29</v>
      </c>
      <c r="S18">
        <f t="shared" si="0"/>
        <v>1</v>
      </c>
      <c r="T18" s="8">
        <f t="shared" si="1"/>
        <v>1</v>
      </c>
    </row>
    <row r="19" spans="1:20">
      <c r="A19">
        <v>0.78420000000000001</v>
      </c>
      <c r="B19">
        <v>0</v>
      </c>
      <c r="C19">
        <v>8.14</v>
      </c>
      <c r="D19">
        <v>0</v>
      </c>
      <c r="E19">
        <v>0.53800000000000003</v>
      </c>
      <c r="F19">
        <v>5.99</v>
      </c>
      <c r="G19">
        <v>81.7</v>
      </c>
      <c r="H19">
        <v>4.2579000000000002</v>
      </c>
      <c r="I19">
        <v>4</v>
      </c>
      <c r="J19">
        <v>307</v>
      </c>
      <c r="K19">
        <v>21</v>
      </c>
      <c r="L19">
        <v>386.75</v>
      </c>
      <c r="M19">
        <v>14.67</v>
      </c>
      <c r="N19">
        <v>17.5</v>
      </c>
      <c r="O19">
        <f>AVERAGE(Table1[MEDV])</f>
        <v>22.532806324110698</v>
      </c>
      <c r="P19">
        <f>MEDIAN(Table1[MEDV])</f>
        <v>21.2</v>
      </c>
      <c r="Q19">
        <f>AVERAGE(Table1[[#All],[RM]])</f>
        <v>6.2846343873517867</v>
      </c>
      <c r="R19" s="8">
        <f>ROUNDDOWN(Table1[[#This Row],[AGE]],0)</f>
        <v>81</v>
      </c>
      <c r="S19">
        <f t="shared" si="0"/>
        <v>0</v>
      </c>
      <c r="T19" s="8">
        <f t="shared" si="1"/>
        <v>1</v>
      </c>
    </row>
    <row r="20" spans="1:20">
      <c r="A20">
        <v>0.80271000000000003</v>
      </c>
      <c r="B20">
        <v>0</v>
      </c>
      <c r="C20">
        <v>8.14</v>
      </c>
      <c r="D20">
        <v>0</v>
      </c>
      <c r="E20">
        <v>0.53800000000000003</v>
      </c>
      <c r="F20">
        <v>5.4560000000000004</v>
      </c>
      <c r="G20">
        <v>36.6</v>
      </c>
      <c r="H20">
        <v>3.7965</v>
      </c>
      <c r="I20">
        <v>4</v>
      </c>
      <c r="J20">
        <v>307</v>
      </c>
      <c r="K20">
        <v>21</v>
      </c>
      <c r="L20">
        <v>288.99</v>
      </c>
      <c r="M20">
        <v>11.69</v>
      </c>
      <c r="N20">
        <v>20.2</v>
      </c>
      <c r="O20">
        <f>AVERAGE(Table1[MEDV])</f>
        <v>22.532806324110698</v>
      </c>
      <c r="P20">
        <f>MEDIAN(Table1[MEDV])</f>
        <v>21.2</v>
      </c>
      <c r="Q20">
        <f>AVERAGE(Table1[[#All],[RM]])</f>
        <v>6.2846343873517867</v>
      </c>
      <c r="R20" s="8">
        <f>ROUNDDOWN(Table1[[#This Row],[AGE]],0)</f>
        <v>36</v>
      </c>
      <c r="S20">
        <f t="shared" si="0"/>
        <v>1</v>
      </c>
      <c r="T20" s="8">
        <f t="shared" si="1"/>
        <v>1</v>
      </c>
    </row>
    <row r="21" spans="1:20">
      <c r="A21">
        <v>0.7258</v>
      </c>
      <c r="B21">
        <v>0</v>
      </c>
      <c r="C21">
        <v>8.14</v>
      </c>
      <c r="D21">
        <v>0</v>
      </c>
      <c r="E21">
        <v>0.53800000000000003</v>
      </c>
      <c r="F21">
        <v>5.7270000000000003</v>
      </c>
      <c r="G21">
        <v>69.5</v>
      </c>
      <c r="H21">
        <v>3.7965</v>
      </c>
      <c r="I21">
        <v>4</v>
      </c>
      <c r="J21">
        <v>307</v>
      </c>
      <c r="K21">
        <v>21</v>
      </c>
      <c r="L21">
        <v>390.95</v>
      </c>
      <c r="M21">
        <v>11.28</v>
      </c>
      <c r="N21">
        <v>18.2</v>
      </c>
      <c r="O21">
        <f>AVERAGE(Table1[MEDV])</f>
        <v>22.532806324110698</v>
      </c>
      <c r="P21">
        <f>MEDIAN(Table1[MEDV])</f>
        <v>21.2</v>
      </c>
      <c r="Q21">
        <f>AVERAGE(Table1[[#All],[RM]])</f>
        <v>6.2846343873517867</v>
      </c>
      <c r="R21" s="8">
        <f>ROUNDDOWN(Table1[[#This Row],[AGE]],0)</f>
        <v>69</v>
      </c>
      <c r="S21">
        <f t="shared" si="0"/>
        <v>0</v>
      </c>
      <c r="T21" s="8">
        <f t="shared" si="1"/>
        <v>1</v>
      </c>
    </row>
    <row r="22" spans="1:20">
      <c r="A22">
        <v>1.25179</v>
      </c>
      <c r="B22">
        <v>0</v>
      </c>
      <c r="C22">
        <v>8.14</v>
      </c>
      <c r="D22">
        <v>0</v>
      </c>
      <c r="E22">
        <v>0.53800000000000003</v>
      </c>
      <c r="F22">
        <v>5.57</v>
      </c>
      <c r="G22">
        <v>98.1</v>
      </c>
      <c r="H22">
        <v>3.7978999999999998</v>
      </c>
      <c r="I22">
        <v>4</v>
      </c>
      <c r="J22">
        <v>307</v>
      </c>
      <c r="K22">
        <v>21</v>
      </c>
      <c r="L22">
        <v>376.57</v>
      </c>
      <c r="M22">
        <v>21.02</v>
      </c>
      <c r="N22">
        <v>13.6</v>
      </c>
      <c r="O22">
        <f>AVERAGE(Table1[MEDV])</f>
        <v>22.532806324110698</v>
      </c>
      <c r="P22">
        <f>MEDIAN(Table1[MEDV])</f>
        <v>21.2</v>
      </c>
      <c r="Q22">
        <f>AVERAGE(Table1[[#All],[RM]])</f>
        <v>6.2846343873517867</v>
      </c>
      <c r="R22" s="8">
        <f>ROUNDDOWN(Table1[[#This Row],[AGE]],0)</f>
        <v>98</v>
      </c>
      <c r="S22">
        <f t="shared" si="0"/>
        <v>0</v>
      </c>
      <c r="T22" s="8">
        <f t="shared" si="1"/>
        <v>1</v>
      </c>
    </row>
    <row r="23" spans="1:20">
      <c r="A23">
        <v>0.85204000000000002</v>
      </c>
      <c r="B23">
        <v>0</v>
      </c>
      <c r="C23">
        <v>8.14</v>
      </c>
      <c r="D23">
        <v>0</v>
      </c>
      <c r="E23">
        <v>0.53800000000000003</v>
      </c>
      <c r="F23">
        <v>5.9649999999999999</v>
      </c>
      <c r="G23">
        <v>89.2</v>
      </c>
      <c r="H23">
        <v>4.0122999999999998</v>
      </c>
      <c r="I23">
        <v>4</v>
      </c>
      <c r="J23">
        <v>307</v>
      </c>
      <c r="K23">
        <v>21</v>
      </c>
      <c r="L23">
        <v>392.53</v>
      </c>
      <c r="M23">
        <v>13.83</v>
      </c>
      <c r="N23">
        <v>19.600000000000001</v>
      </c>
      <c r="O23">
        <f>AVERAGE(Table1[MEDV])</f>
        <v>22.532806324110698</v>
      </c>
      <c r="P23">
        <f>MEDIAN(Table1[MEDV])</f>
        <v>21.2</v>
      </c>
      <c r="Q23">
        <f>AVERAGE(Table1[[#All],[RM]])</f>
        <v>6.2846343873517867</v>
      </c>
      <c r="R23" s="8">
        <f>ROUNDDOWN(Table1[[#This Row],[AGE]],0)</f>
        <v>89</v>
      </c>
      <c r="S23">
        <f t="shared" si="0"/>
        <v>0</v>
      </c>
      <c r="T23" s="8">
        <f t="shared" si="1"/>
        <v>1</v>
      </c>
    </row>
    <row r="24" spans="1:20">
      <c r="A24">
        <v>1.23247</v>
      </c>
      <c r="B24">
        <v>0</v>
      </c>
      <c r="C24">
        <v>8.14</v>
      </c>
      <c r="D24">
        <v>0</v>
      </c>
      <c r="E24">
        <v>0.53800000000000003</v>
      </c>
      <c r="F24">
        <v>6.1420000000000003</v>
      </c>
      <c r="G24">
        <v>91.7</v>
      </c>
      <c r="H24">
        <v>3.9769000000000001</v>
      </c>
      <c r="I24">
        <v>4</v>
      </c>
      <c r="J24">
        <v>307</v>
      </c>
      <c r="K24">
        <v>21</v>
      </c>
      <c r="L24">
        <v>396.9</v>
      </c>
      <c r="M24">
        <v>18.72</v>
      </c>
      <c r="N24">
        <v>15.2</v>
      </c>
      <c r="O24">
        <f>AVERAGE(Table1[MEDV])</f>
        <v>22.532806324110698</v>
      </c>
      <c r="P24">
        <f>MEDIAN(Table1[MEDV])</f>
        <v>21.2</v>
      </c>
      <c r="Q24">
        <f>AVERAGE(Table1[[#All],[RM]])</f>
        <v>6.2846343873517867</v>
      </c>
      <c r="R24" s="8">
        <f>ROUNDDOWN(Table1[[#This Row],[AGE]],0)</f>
        <v>91</v>
      </c>
      <c r="S24">
        <f t="shared" si="0"/>
        <v>0</v>
      </c>
      <c r="T24" s="8">
        <f t="shared" si="1"/>
        <v>1</v>
      </c>
    </row>
    <row r="25" spans="1:20">
      <c r="A25">
        <v>0.98843000000000003</v>
      </c>
      <c r="B25">
        <v>0</v>
      </c>
      <c r="C25">
        <v>8.14</v>
      </c>
      <c r="D25">
        <v>0</v>
      </c>
      <c r="E25">
        <v>0.53800000000000003</v>
      </c>
      <c r="F25">
        <v>5.8129999999999997</v>
      </c>
      <c r="G25">
        <v>100</v>
      </c>
      <c r="H25">
        <v>4.0952000000000002</v>
      </c>
      <c r="I25">
        <v>4</v>
      </c>
      <c r="J25">
        <v>307</v>
      </c>
      <c r="K25">
        <v>21</v>
      </c>
      <c r="L25">
        <v>394.54</v>
      </c>
      <c r="M25">
        <v>19.88</v>
      </c>
      <c r="N25">
        <v>14.5</v>
      </c>
      <c r="O25">
        <f>AVERAGE(Table1[MEDV])</f>
        <v>22.532806324110698</v>
      </c>
      <c r="P25">
        <f>MEDIAN(Table1[MEDV])</f>
        <v>21.2</v>
      </c>
      <c r="Q25">
        <f>AVERAGE(Table1[[#All],[RM]])</f>
        <v>6.2846343873517867</v>
      </c>
      <c r="R25" s="8">
        <f>ROUNDDOWN(Table1[[#This Row],[AGE]],0)</f>
        <v>100</v>
      </c>
      <c r="S25">
        <f t="shared" si="0"/>
        <v>0</v>
      </c>
      <c r="T25" s="8">
        <f t="shared" si="1"/>
        <v>1</v>
      </c>
    </row>
    <row r="26" spans="1:20">
      <c r="A26">
        <v>0.75026000000000004</v>
      </c>
      <c r="B26">
        <v>0</v>
      </c>
      <c r="C26">
        <v>8.14</v>
      </c>
      <c r="D26">
        <v>0</v>
      </c>
      <c r="E26">
        <v>0.53800000000000003</v>
      </c>
      <c r="F26">
        <v>5.9240000000000004</v>
      </c>
      <c r="G26">
        <v>94.1</v>
      </c>
      <c r="H26">
        <v>4.3996000000000004</v>
      </c>
      <c r="I26">
        <v>4</v>
      </c>
      <c r="J26">
        <v>307</v>
      </c>
      <c r="K26">
        <v>21</v>
      </c>
      <c r="L26">
        <v>394.33</v>
      </c>
      <c r="M26">
        <v>16.3</v>
      </c>
      <c r="N26">
        <v>15.6</v>
      </c>
      <c r="O26">
        <f>AVERAGE(Table1[MEDV])</f>
        <v>22.532806324110698</v>
      </c>
      <c r="P26">
        <f>MEDIAN(Table1[MEDV])</f>
        <v>21.2</v>
      </c>
      <c r="Q26">
        <f>AVERAGE(Table1[[#All],[RM]])</f>
        <v>6.2846343873517867</v>
      </c>
      <c r="R26" s="8">
        <f>ROUNDDOWN(Table1[[#This Row],[AGE]],0)</f>
        <v>94</v>
      </c>
      <c r="S26">
        <f t="shared" si="0"/>
        <v>0</v>
      </c>
      <c r="T26" s="8">
        <f t="shared" si="1"/>
        <v>1</v>
      </c>
    </row>
    <row r="27" spans="1:20">
      <c r="A27">
        <v>0.84053999999999995</v>
      </c>
      <c r="B27">
        <v>0</v>
      </c>
      <c r="C27">
        <v>8.14</v>
      </c>
      <c r="D27">
        <v>0</v>
      </c>
      <c r="E27">
        <v>0.53800000000000003</v>
      </c>
      <c r="F27">
        <v>5.5990000000000002</v>
      </c>
      <c r="G27">
        <v>85.7</v>
      </c>
      <c r="H27">
        <v>4.4546000000000001</v>
      </c>
      <c r="I27">
        <v>4</v>
      </c>
      <c r="J27">
        <v>307</v>
      </c>
      <c r="K27">
        <v>21</v>
      </c>
      <c r="L27">
        <v>303.42</v>
      </c>
      <c r="M27">
        <v>16.510000000000002</v>
      </c>
      <c r="N27">
        <v>13.9</v>
      </c>
      <c r="O27">
        <f>AVERAGE(Table1[MEDV])</f>
        <v>22.532806324110698</v>
      </c>
      <c r="P27">
        <f>MEDIAN(Table1[MEDV])</f>
        <v>21.2</v>
      </c>
      <c r="Q27">
        <f>AVERAGE(Table1[[#All],[RM]])</f>
        <v>6.2846343873517867</v>
      </c>
      <c r="R27" s="8">
        <f>ROUNDDOWN(Table1[[#This Row],[AGE]],0)</f>
        <v>85</v>
      </c>
      <c r="S27">
        <f t="shared" si="0"/>
        <v>0</v>
      </c>
      <c r="T27" s="8">
        <f t="shared" si="1"/>
        <v>1</v>
      </c>
    </row>
    <row r="28" spans="1:20">
      <c r="A28">
        <v>0.67191000000000001</v>
      </c>
      <c r="B28">
        <v>0</v>
      </c>
      <c r="C28">
        <v>8.14</v>
      </c>
      <c r="D28">
        <v>0</v>
      </c>
      <c r="E28">
        <v>0.53800000000000003</v>
      </c>
      <c r="F28">
        <v>5.8129999999999997</v>
      </c>
      <c r="G28">
        <v>90.3</v>
      </c>
      <c r="H28">
        <v>4.6820000000000004</v>
      </c>
      <c r="I28">
        <v>4</v>
      </c>
      <c r="J28">
        <v>307</v>
      </c>
      <c r="K28">
        <v>21</v>
      </c>
      <c r="L28">
        <v>376.88</v>
      </c>
      <c r="M28">
        <v>14.81</v>
      </c>
      <c r="N28">
        <v>16.600000000000001</v>
      </c>
      <c r="O28">
        <f>AVERAGE(Table1[MEDV])</f>
        <v>22.532806324110698</v>
      </c>
      <c r="P28">
        <f>MEDIAN(Table1[MEDV])</f>
        <v>21.2</v>
      </c>
      <c r="Q28">
        <f>AVERAGE(Table1[[#All],[RM]])</f>
        <v>6.2846343873517867</v>
      </c>
      <c r="R28" s="8">
        <f>ROUNDDOWN(Table1[[#This Row],[AGE]],0)</f>
        <v>90</v>
      </c>
      <c r="S28">
        <f t="shared" si="0"/>
        <v>0</v>
      </c>
      <c r="T28" s="8">
        <f t="shared" si="1"/>
        <v>1</v>
      </c>
    </row>
    <row r="29" spans="1:20">
      <c r="A29">
        <v>0.95577000000000001</v>
      </c>
      <c r="B29">
        <v>0</v>
      </c>
      <c r="C29">
        <v>8.14</v>
      </c>
      <c r="D29">
        <v>0</v>
      </c>
      <c r="E29">
        <v>0.53800000000000003</v>
      </c>
      <c r="F29">
        <v>6.0469999999999997</v>
      </c>
      <c r="G29">
        <v>88.8</v>
      </c>
      <c r="H29">
        <v>4.4534000000000002</v>
      </c>
      <c r="I29">
        <v>4</v>
      </c>
      <c r="J29">
        <v>307</v>
      </c>
      <c r="K29">
        <v>21</v>
      </c>
      <c r="L29">
        <v>306.38</v>
      </c>
      <c r="M29">
        <v>17.28</v>
      </c>
      <c r="N29">
        <v>14.8</v>
      </c>
      <c r="O29">
        <f>AVERAGE(Table1[MEDV])</f>
        <v>22.532806324110698</v>
      </c>
      <c r="P29">
        <f>MEDIAN(Table1[MEDV])</f>
        <v>21.2</v>
      </c>
      <c r="Q29">
        <f>AVERAGE(Table1[[#All],[RM]])</f>
        <v>6.2846343873517867</v>
      </c>
      <c r="R29" s="8">
        <f>ROUNDDOWN(Table1[[#This Row],[AGE]],0)</f>
        <v>88</v>
      </c>
      <c r="S29">
        <f t="shared" si="0"/>
        <v>0</v>
      </c>
      <c r="T29" s="8">
        <f t="shared" si="1"/>
        <v>1</v>
      </c>
    </row>
    <row r="30" spans="1:20">
      <c r="A30">
        <v>0.77298999999999995</v>
      </c>
      <c r="B30">
        <v>0</v>
      </c>
      <c r="C30">
        <v>8.14</v>
      </c>
      <c r="D30">
        <v>0</v>
      </c>
      <c r="E30">
        <v>0.53800000000000003</v>
      </c>
      <c r="F30">
        <v>6.4950000000000001</v>
      </c>
      <c r="G30">
        <v>94.4</v>
      </c>
      <c r="H30">
        <v>4.4546999999999999</v>
      </c>
      <c r="I30">
        <v>4</v>
      </c>
      <c r="J30">
        <v>307</v>
      </c>
      <c r="K30">
        <v>21</v>
      </c>
      <c r="L30">
        <v>387.94</v>
      </c>
      <c r="M30">
        <v>12.8</v>
      </c>
      <c r="N30">
        <v>18.399999999999999</v>
      </c>
      <c r="O30">
        <f>AVERAGE(Table1[MEDV])</f>
        <v>22.532806324110698</v>
      </c>
      <c r="P30">
        <f>MEDIAN(Table1[MEDV])</f>
        <v>21.2</v>
      </c>
      <c r="Q30">
        <f>AVERAGE(Table1[[#All],[RM]])</f>
        <v>6.2846343873517867</v>
      </c>
      <c r="R30" s="8">
        <f>ROUNDDOWN(Table1[[#This Row],[AGE]],0)</f>
        <v>94</v>
      </c>
      <c r="S30">
        <f t="shared" si="0"/>
        <v>0</v>
      </c>
      <c r="T30" s="8">
        <f t="shared" si="1"/>
        <v>1</v>
      </c>
    </row>
    <row r="31" spans="1:20">
      <c r="A31">
        <v>1.0024500000000001</v>
      </c>
      <c r="B31">
        <v>0</v>
      </c>
      <c r="C31">
        <v>8.14</v>
      </c>
      <c r="D31">
        <v>0</v>
      </c>
      <c r="E31">
        <v>0.53800000000000003</v>
      </c>
      <c r="F31">
        <v>6.6740000000000004</v>
      </c>
      <c r="G31">
        <v>87.3</v>
      </c>
      <c r="H31">
        <v>4.2389999999999999</v>
      </c>
      <c r="I31">
        <v>4</v>
      </c>
      <c r="J31">
        <v>307</v>
      </c>
      <c r="K31">
        <v>21</v>
      </c>
      <c r="L31">
        <v>380.23</v>
      </c>
      <c r="M31">
        <v>11.98</v>
      </c>
      <c r="N31">
        <v>21</v>
      </c>
      <c r="O31">
        <f>AVERAGE(Table1[MEDV])</f>
        <v>22.532806324110698</v>
      </c>
      <c r="P31">
        <f>MEDIAN(Table1[MEDV])</f>
        <v>21.2</v>
      </c>
      <c r="Q31">
        <f>AVERAGE(Table1[[#All],[RM]])</f>
        <v>6.2846343873517867</v>
      </c>
      <c r="R31" s="8">
        <f>ROUNDDOWN(Table1[[#This Row],[AGE]],0)</f>
        <v>87</v>
      </c>
      <c r="S31">
        <f t="shared" si="0"/>
        <v>0</v>
      </c>
      <c r="T31" s="8">
        <f t="shared" si="1"/>
        <v>1</v>
      </c>
    </row>
    <row r="32" spans="1:20">
      <c r="A32">
        <v>1.1308100000000001</v>
      </c>
      <c r="B32">
        <v>0</v>
      </c>
      <c r="C32">
        <v>8.14</v>
      </c>
      <c r="D32">
        <v>0</v>
      </c>
      <c r="E32">
        <v>0.53800000000000003</v>
      </c>
      <c r="F32">
        <v>5.7130000000000001</v>
      </c>
      <c r="G32">
        <v>94.1</v>
      </c>
      <c r="H32">
        <v>4.2329999999999997</v>
      </c>
      <c r="I32">
        <v>4</v>
      </c>
      <c r="J32">
        <v>307</v>
      </c>
      <c r="K32">
        <v>21</v>
      </c>
      <c r="L32">
        <v>360.17</v>
      </c>
      <c r="M32">
        <v>22.6</v>
      </c>
      <c r="N32">
        <v>12.7</v>
      </c>
      <c r="O32">
        <f>AVERAGE(Table1[MEDV])</f>
        <v>22.532806324110698</v>
      </c>
      <c r="P32">
        <f>MEDIAN(Table1[MEDV])</f>
        <v>21.2</v>
      </c>
      <c r="Q32">
        <f>AVERAGE(Table1[[#All],[RM]])</f>
        <v>6.2846343873517867</v>
      </c>
      <c r="R32" s="8">
        <f>ROUNDDOWN(Table1[[#This Row],[AGE]],0)</f>
        <v>94</v>
      </c>
      <c r="S32">
        <f t="shared" si="0"/>
        <v>0</v>
      </c>
      <c r="T32" s="8">
        <f t="shared" si="1"/>
        <v>1</v>
      </c>
    </row>
    <row r="33" spans="1:20">
      <c r="A33">
        <v>1.3547199999999999</v>
      </c>
      <c r="B33">
        <v>0</v>
      </c>
      <c r="C33">
        <v>8.14</v>
      </c>
      <c r="D33">
        <v>0</v>
      </c>
      <c r="E33">
        <v>0.53800000000000003</v>
      </c>
      <c r="F33">
        <v>6.0720000000000001</v>
      </c>
      <c r="G33">
        <v>100</v>
      </c>
      <c r="H33">
        <v>4.1749999999999998</v>
      </c>
      <c r="I33">
        <v>4</v>
      </c>
      <c r="J33">
        <v>307</v>
      </c>
      <c r="K33">
        <v>21</v>
      </c>
      <c r="L33">
        <v>376.73</v>
      </c>
      <c r="M33">
        <v>13.04</v>
      </c>
      <c r="N33">
        <v>14.5</v>
      </c>
      <c r="O33">
        <f>AVERAGE(Table1[MEDV])</f>
        <v>22.532806324110698</v>
      </c>
      <c r="P33">
        <f>MEDIAN(Table1[MEDV])</f>
        <v>21.2</v>
      </c>
      <c r="Q33">
        <f>AVERAGE(Table1[[#All],[RM]])</f>
        <v>6.2846343873517867</v>
      </c>
      <c r="R33" s="8">
        <f>ROUNDDOWN(Table1[[#This Row],[AGE]],0)</f>
        <v>100</v>
      </c>
      <c r="S33">
        <f t="shared" si="0"/>
        <v>0</v>
      </c>
      <c r="T33" s="8">
        <f t="shared" si="1"/>
        <v>1</v>
      </c>
    </row>
    <row r="34" spans="1:20">
      <c r="A34">
        <v>1.3879900000000001</v>
      </c>
      <c r="B34">
        <v>0</v>
      </c>
      <c r="C34">
        <v>8.14</v>
      </c>
      <c r="D34">
        <v>0</v>
      </c>
      <c r="E34">
        <v>0.53800000000000003</v>
      </c>
      <c r="F34">
        <v>5.95</v>
      </c>
      <c r="G34">
        <v>82</v>
      </c>
      <c r="H34">
        <v>3.99</v>
      </c>
      <c r="I34">
        <v>4</v>
      </c>
      <c r="J34">
        <v>307</v>
      </c>
      <c r="K34">
        <v>21</v>
      </c>
      <c r="L34">
        <v>232.6</v>
      </c>
      <c r="M34">
        <v>27.71</v>
      </c>
      <c r="N34">
        <v>13.2</v>
      </c>
      <c r="O34">
        <f>AVERAGE(Table1[MEDV])</f>
        <v>22.532806324110698</v>
      </c>
      <c r="P34">
        <f>MEDIAN(Table1[MEDV])</f>
        <v>21.2</v>
      </c>
      <c r="Q34">
        <f>AVERAGE(Table1[[#All],[RM]])</f>
        <v>6.2846343873517867</v>
      </c>
      <c r="R34" s="8">
        <f>ROUNDDOWN(Table1[[#This Row],[AGE]],0)</f>
        <v>82</v>
      </c>
      <c r="S34">
        <f t="shared" si="0"/>
        <v>0</v>
      </c>
      <c r="T34" s="8">
        <f t="shared" si="1"/>
        <v>1</v>
      </c>
    </row>
    <row r="35" spans="1:20">
      <c r="A35">
        <v>1.1517200000000001</v>
      </c>
      <c r="B35">
        <v>0</v>
      </c>
      <c r="C35">
        <v>8.14</v>
      </c>
      <c r="D35">
        <v>0</v>
      </c>
      <c r="E35">
        <v>0.53800000000000003</v>
      </c>
      <c r="F35">
        <v>5.7009999999999996</v>
      </c>
      <c r="G35">
        <v>95</v>
      </c>
      <c r="H35">
        <v>3.7871999999999999</v>
      </c>
      <c r="I35">
        <v>4</v>
      </c>
      <c r="J35">
        <v>307</v>
      </c>
      <c r="K35">
        <v>21</v>
      </c>
      <c r="L35">
        <v>358.77</v>
      </c>
      <c r="M35">
        <v>18.350000000000001</v>
      </c>
      <c r="N35">
        <v>13.1</v>
      </c>
      <c r="O35">
        <f>AVERAGE(Table1[MEDV])</f>
        <v>22.532806324110698</v>
      </c>
      <c r="P35">
        <f>MEDIAN(Table1[MEDV])</f>
        <v>21.2</v>
      </c>
      <c r="Q35">
        <f>AVERAGE(Table1[[#All],[RM]])</f>
        <v>6.2846343873517867</v>
      </c>
      <c r="R35" s="8">
        <f>ROUNDDOWN(Table1[[#This Row],[AGE]],0)</f>
        <v>95</v>
      </c>
      <c r="S35">
        <f t="shared" si="0"/>
        <v>0</v>
      </c>
      <c r="T35" s="8">
        <f t="shared" si="1"/>
        <v>1</v>
      </c>
    </row>
    <row r="36" spans="1:20">
      <c r="A36">
        <v>1.6128199999999999</v>
      </c>
      <c r="B36">
        <v>0</v>
      </c>
      <c r="C36">
        <v>8.14</v>
      </c>
      <c r="D36">
        <v>0</v>
      </c>
      <c r="E36">
        <v>0.53800000000000003</v>
      </c>
      <c r="F36">
        <v>6.0960000000000001</v>
      </c>
      <c r="G36">
        <v>96.9</v>
      </c>
      <c r="H36">
        <v>3.7597999999999998</v>
      </c>
      <c r="I36">
        <v>4</v>
      </c>
      <c r="J36">
        <v>307</v>
      </c>
      <c r="K36">
        <v>21</v>
      </c>
      <c r="L36">
        <v>248.31</v>
      </c>
      <c r="M36">
        <v>20.34</v>
      </c>
      <c r="N36">
        <v>13.5</v>
      </c>
      <c r="O36">
        <f>AVERAGE(Table1[MEDV])</f>
        <v>22.532806324110698</v>
      </c>
      <c r="P36">
        <f>MEDIAN(Table1[MEDV])</f>
        <v>21.2</v>
      </c>
      <c r="Q36">
        <f>AVERAGE(Table1[[#All],[RM]])</f>
        <v>6.2846343873517867</v>
      </c>
      <c r="R36" s="8">
        <f>ROUNDDOWN(Table1[[#This Row],[AGE]],0)</f>
        <v>96</v>
      </c>
      <c r="S36">
        <f t="shared" si="0"/>
        <v>0</v>
      </c>
      <c r="T36" s="8">
        <f t="shared" si="1"/>
        <v>1</v>
      </c>
    </row>
    <row r="37" spans="1:20">
      <c r="A37">
        <v>6.4170000000000005E-2</v>
      </c>
      <c r="B37">
        <v>0</v>
      </c>
      <c r="C37">
        <v>5.96</v>
      </c>
      <c r="D37">
        <v>0</v>
      </c>
      <c r="E37">
        <v>0.499</v>
      </c>
      <c r="F37">
        <v>5.9329999999999998</v>
      </c>
      <c r="G37">
        <v>68.2</v>
      </c>
      <c r="H37">
        <v>3.3603000000000001</v>
      </c>
      <c r="I37">
        <v>5</v>
      </c>
      <c r="J37">
        <v>279</v>
      </c>
      <c r="K37">
        <v>19.2</v>
      </c>
      <c r="L37">
        <v>396.9</v>
      </c>
      <c r="M37">
        <v>9.68</v>
      </c>
      <c r="N37">
        <v>18.899999999999999</v>
      </c>
      <c r="O37">
        <f>AVERAGE(Table1[MEDV])</f>
        <v>22.532806324110698</v>
      </c>
      <c r="P37">
        <f>MEDIAN(Table1[MEDV])</f>
        <v>21.2</v>
      </c>
      <c r="Q37">
        <f>AVERAGE(Table1[[#All],[RM]])</f>
        <v>6.2846343873517867</v>
      </c>
      <c r="R37" s="8">
        <f>ROUNDDOWN(Table1[[#This Row],[AGE]],0)</f>
        <v>68</v>
      </c>
      <c r="S37">
        <f t="shared" si="0"/>
        <v>0</v>
      </c>
      <c r="T37" s="8">
        <f t="shared" si="1"/>
        <v>1</v>
      </c>
    </row>
    <row r="38" spans="1:20">
      <c r="A38">
        <v>9.7439999999999999E-2</v>
      </c>
      <c r="B38">
        <v>0</v>
      </c>
      <c r="C38">
        <v>5.96</v>
      </c>
      <c r="D38">
        <v>0</v>
      </c>
      <c r="E38">
        <v>0.499</v>
      </c>
      <c r="F38">
        <v>5.8410000000000002</v>
      </c>
      <c r="G38">
        <v>61.4</v>
      </c>
      <c r="H38">
        <v>3.3778999999999999</v>
      </c>
      <c r="I38">
        <v>5</v>
      </c>
      <c r="J38">
        <v>279</v>
      </c>
      <c r="K38">
        <v>19.2</v>
      </c>
      <c r="L38">
        <v>377.56</v>
      </c>
      <c r="M38">
        <v>11.41</v>
      </c>
      <c r="N38">
        <v>20</v>
      </c>
      <c r="O38">
        <f>AVERAGE(Table1[MEDV])</f>
        <v>22.532806324110698</v>
      </c>
      <c r="P38">
        <f>MEDIAN(Table1[MEDV])</f>
        <v>21.2</v>
      </c>
      <c r="Q38">
        <f>AVERAGE(Table1[[#All],[RM]])</f>
        <v>6.2846343873517867</v>
      </c>
      <c r="R38" s="8">
        <f>ROUNDDOWN(Table1[[#This Row],[AGE]],0)</f>
        <v>61</v>
      </c>
      <c r="S38">
        <f t="shared" si="0"/>
        <v>0</v>
      </c>
      <c r="T38" s="8">
        <f t="shared" si="1"/>
        <v>1</v>
      </c>
    </row>
    <row r="39" spans="1:20">
      <c r="A39">
        <v>8.0140000000000003E-2</v>
      </c>
      <c r="B39">
        <v>0</v>
      </c>
      <c r="C39">
        <v>5.96</v>
      </c>
      <c r="D39">
        <v>0</v>
      </c>
      <c r="E39">
        <v>0.499</v>
      </c>
      <c r="F39">
        <v>5.85</v>
      </c>
      <c r="G39">
        <v>41.5</v>
      </c>
      <c r="H39">
        <v>3.9342000000000001</v>
      </c>
      <c r="I39">
        <v>5</v>
      </c>
      <c r="J39">
        <v>279</v>
      </c>
      <c r="K39">
        <v>19.2</v>
      </c>
      <c r="L39">
        <v>396.9</v>
      </c>
      <c r="M39">
        <v>8.77</v>
      </c>
      <c r="N39">
        <v>21</v>
      </c>
      <c r="O39">
        <f>AVERAGE(Table1[MEDV])</f>
        <v>22.532806324110698</v>
      </c>
      <c r="P39">
        <f>MEDIAN(Table1[MEDV])</f>
        <v>21.2</v>
      </c>
      <c r="Q39">
        <f>AVERAGE(Table1[[#All],[RM]])</f>
        <v>6.2846343873517867</v>
      </c>
      <c r="R39" s="8">
        <f>ROUNDDOWN(Table1[[#This Row],[AGE]],0)</f>
        <v>41</v>
      </c>
      <c r="S39">
        <f t="shared" si="0"/>
        <v>1</v>
      </c>
      <c r="T39" s="8">
        <f t="shared" si="1"/>
        <v>1</v>
      </c>
    </row>
    <row r="40" spans="1:20">
      <c r="A40">
        <v>0.17505000000000001</v>
      </c>
      <c r="B40">
        <v>0</v>
      </c>
      <c r="C40">
        <v>5.96</v>
      </c>
      <c r="D40">
        <v>0</v>
      </c>
      <c r="E40">
        <v>0.499</v>
      </c>
      <c r="F40">
        <v>5.9660000000000002</v>
      </c>
      <c r="G40">
        <v>30.2</v>
      </c>
      <c r="H40">
        <v>3.8473000000000002</v>
      </c>
      <c r="I40">
        <v>5</v>
      </c>
      <c r="J40">
        <v>279</v>
      </c>
      <c r="K40">
        <v>19.2</v>
      </c>
      <c r="L40">
        <v>393.43</v>
      </c>
      <c r="M40">
        <v>10.130000000000001</v>
      </c>
      <c r="N40">
        <v>24.7</v>
      </c>
      <c r="O40">
        <f>AVERAGE(Table1[MEDV])</f>
        <v>22.532806324110698</v>
      </c>
      <c r="P40">
        <f>MEDIAN(Table1[MEDV])</f>
        <v>21.2</v>
      </c>
      <c r="Q40">
        <f>AVERAGE(Table1[[#All],[RM]])</f>
        <v>6.2846343873517867</v>
      </c>
      <c r="R40" s="8">
        <f>ROUNDDOWN(Table1[[#This Row],[AGE]],0)</f>
        <v>30</v>
      </c>
      <c r="S40">
        <f t="shared" si="0"/>
        <v>1</v>
      </c>
      <c r="T40" s="8">
        <f t="shared" si="1"/>
        <v>1</v>
      </c>
    </row>
    <row r="41" spans="1:20">
      <c r="A41">
        <v>2.7629999999999998E-2</v>
      </c>
      <c r="B41">
        <v>75</v>
      </c>
      <c r="C41">
        <v>2.95</v>
      </c>
      <c r="D41">
        <v>0</v>
      </c>
      <c r="E41">
        <v>0.42799999999999999</v>
      </c>
      <c r="F41">
        <v>6.5949999999999998</v>
      </c>
      <c r="G41">
        <v>21.8</v>
      </c>
      <c r="H41">
        <v>5.4010999999999996</v>
      </c>
      <c r="I41">
        <v>3</v>
      </c>
      <c r="J41">
        <v>252</v>
      </c>
      <c r="K41">
        <v>18.3</v>
      </c>
      <c r="L41">
        <v>395.63</v>
      </c>
      <c r="M41">
        <v>4.32</v>
      </c>
      <c r="N41">
        <v>30.8</v>
      </c>
      <c r="O41">
        <f>AVERAGE(Table1[MEDV])</f>
        <v>22.532806324110698</v>
      </c>
      <c r="P41">
        <f>MEDIAN(Table1[MEDV])</f>
        <v>21.2</v>
      </c>
      <c r="Q41">
        <f>AVERAGE(Table1[[#All],[RM]])</f>
        <v>6.2846343873517867</v>
      </c>
      <c r="R41" s="8">
        <f>ROUNDDOWN(Table1[[#This Row],[AGE]],0)</f>
        <v>21</v>
      </c>
      <c r="S41">
        <f t="shared" si="0"/>
        <v>1</v>
      </c>
      <c r="T41" s="8">
        <f t="shared" si="1"/>
        <v>1</v>
      </c>
    </row>
    <row r="42" spans="1:20">
      <c r="A42">
        <v>3.3590000000000002E-2</v>
      </c>
      <c r="B42">
        <v>75</v>
      </c>
      <c r="C42">
        <v>2.95</v>
      </c>
      <c r="D42">
        <v>0</v>
      </c>
      <c r="E42">
        <v>0.42799999999999999</v>
      </c>
      <c r="F42">
        <v>7.024</v>
      </c>
      <c r="G42">
        <v>15.8</v>
      </c>
      <c r="H42">
        <v>5.4010999999999996</v>
      </c>
      <c r="I42">
        <v>3</v>
      </c>
      <c r="J42">
        <v>252</v>
      </c>
      <c r="K42">
        <v>18.3</v>
      </c>
      <c r="L42">
        <v>395.62</v>
      </c>
      <c r="M42">
        <v>1.98</v>
      </c>
      <c r="N42">
        <v>34.9</v>
      </c>
      <c r="O42">
        <f>AVERAGE(Table1[MEDV])</f>
        <v>22.532806324110698</v>
      </c>
      <c r="P42">
        <f>MEDIAN(Table1[MEDV])</f>
        <v>21.2</v>
      </c>
      <c r="Q42">
        <f>AVERAGE(Table1[[#All],[RM]])</f>
        <v>6.2846343873517867</v>
      </c>
      <c r="R42" s="8">
        <f>ROUNDDOWN(Table1[[#This Row],[AGE]],0)</f>
        <v>15</v>
      </c>
      <c r="S42">
        <f t="shared" si="0"/>
        <v>1</v>
      </c>
      <c r="T42" s="8">
        <f t="shared" si="1"/>
        <v>1</v>
      </c>
    </row>
    <row r="43" spans="1:20">
      <c r="A43">
        <v>0.12744</v>
      </c>
      <c r="B43">
        <v>0</v>
      </c>
      <c r="C43">
        <v>6.91</v>
      </c>
      <c r="D43">
        <v>0</v>
      </c>
      <c r="E43">
        <v>0.44800000000000001</v>
      </c>
      <c r="F43">
        <v>6.77</v>
      </c>
      <c r="G43">
        <v>2.9</v>
      </c>
      <c r="H43">
        <v>5.7209000000000003</v>
      </c>
      <c r="I43">
        <v>3</v>
      </c>
      <c r="J43">
        <v>233</v>
      </c>
      <c r="K43">
        <v>17.899999999999999</v>
      </c>
      <c r="L43">
        <v>385.41</v>
      </c>
      <c r="M43">
        <v>4.84</v>
      </c>
      <c r="N43">
        <v>26.6</v>
      </c>
      <c r="O43">
        <f>AVERAGE(Table1[MEDV])</f>
        <v>22.532806324110698</v>
      </c>
      <c r="P43">
        <f>MEDIAN(Table1[MEDV])</f>
        <v>21.2</v>
      </c>
      <c r="Q43">
        <f>AVERAGE(Table1[[#All],[RM]])</f>
        <v>6.2846343873517867</v>
      </c>
      <c r="R43" s="8">
        <f>ROUNDDOWN(Table1[[#This Row],[AGE]],0)</f>
        <v>2</v>
      </c>
      <c r="S43">
        <f t="shared" si="0"/>
        <v>1</v>
      </c>
      <c r="T43" s="8">
        <f t="shared" si="1"/>
        <v>1</v>
      </c>
    </row>
    <row r="44" spans="1:20">
      <c r="A44">
        <v>0.14149999999999999</v>
      </c>
      <c r="B44">
        <v>0</v>
      </c>
      <c r="C44">
        <v>6.91</v>
      </c>
      <c r="D44">
        <v>0</v>
      </c>
      <c r="E44">
        <v>0.44800000000000001</v>
      </c>
      <c r="F44">
        <v>6.1689999999999996</v>
      </c>
      <c r="G44">
        <v>6.6</v>
      </c>
      <c r="H44">
        <v>5.7209000000000003</v>
      </c>
      <c r="I44">
        <v>3</v>
      </c>
      <c r="J44">
        <v>233</v>
      </c>
      <c r="K44">
        <v>17.899999999999999</v>
      </c>
      <c r="L44">
        <v>383.37</v>
      </c>
      <c r="M44">
        <v>5.81</v>
      </c>
      <c r="N44">
        <v>25.3</v>
      </c>
      <c r="O44">
        <f>AVERAGE(Table1[MEDV])</f>
        <v>22.532806324110698</v>
      </c>
      <c r="P44">
        <f>MEDIAN(Table1[MEDV])</f>
        <v>21.2</v>
      </c>
      <c r="Q44">
        <f>AVERAGE(Table1[[#All],[RM]])</f>
        <v>6.2846343873517867</v>
      </c>
      <c r="R44" s="8">
        <f>ROUNDDOWN(Table1[[#This Row],[AGE]],0)</f>
        <v>6</v>
      </c>
      <c r="S44">
        <f t="shared" si="0"/>
        <v>1</v>
      </c>
      <c r="T44" s="8">
        <f t="shared" si="1"/>
        <v>1</v>
      </c>
    </row>
    <row r="45" spans="1:20">
      <c r="A45">
        <v>0.15936</v>
      </c>
      <c r="B45">
        <v>0</v>
      </c>
      <c r="C45">
        <v>6.91</v>
      </c>
      <c r="D45">
        <v>0</v>
      </c>
      <c r="E45">
        <v>0.44800000000000001</v>
      </c>
      <c r="F45">
        <v>6.2110000000000003</v>
      </c>
      <c r="G45">
        <v>6.5</v>
      </c>
      <c r="H45">
        <v>5.7209000000000003</v>
      </c>
      <c r="I45">
        <v>3</v>
      </c>
      <c r="J45">
        <v>233</v>
      </c>
      <c r="K45">
        <v>17.899999999999999</v>
      </c>
      <c r="L45">
        <v>394.46</v>
      </c>
      <c r="M45">
        <v>7.44</v>
      </c>
      <c r="N45">
        <v>24.7</v>
      </c>
      <c r="O45">
        <f>AVERAGE(Table1[MEDV])</f>
        <v>22.532806324110698</v>
      </c>
      <c r="P45">
        <f>MEDIAN(Table1[MEDV])</f>
        <v>21.2</v>
      </c>
      <c r="Q45">
        <f>AVERAGE(Table1[[#All],[RM]])</f>
        <v>6.2846343873517867</v>
      </c>
      <c r="R45" s="8">
        <f>ROUNDDOWN(Table1[[#This Row],[AGE]],0)</f>
        <v>6</v>
      </c>
      <c r="S45">
        <f t="shared" si="0"/>
        <v>1</v>
      </c>
      <c r="T45" s="8">
        <f t="shared" si="1"/>
        <v>1</v>
      </c>
    </row>
    <row r="46" spans="1:20">
      <c r="A46">
        <v>0.12268999999999999</v>
      </c>
      <c r="B46">
        <v>0</v>
      </c>
      <c r="C46">
        <v>6.91</v>
      </c>
      <c r="D46">
        <v>0</v>
      </c>
      <c r="E46">
        <v>0.44800000000000001</v>
      </c>
      <c r="F46">
        <v>6.069</v>
      </c>
      <c r="G46">
        <v>40</v>
      </c>
      <c r="H46">
        <v>5.7209000000000003</v>
      </c>
      <c r="I46">
        <v>3</v>
      </c>
      <c r="J46">
        <v>233</v>
      </c>
      <c r="K46">
        <v>17.899999999999999</v>
      </c>
      <c r="L46">
        <v>389.39</v>
      </c>
      <c r="M46">
        <v>9.5500000000000007</v>
      </c>
      <c r="N46">
        <v>21.2</v>
      </c>
      <c r="O46">
        <f>AVERAGE(Table1[MEDV])</f>
        <v>22.532806324110698</v>
      </c>
      <c r="P46">
        <f>MEDIAN(Table1[MEDV])</f>
        <v>21.2</v>
      </c>
      <c r="Q46">
        <f>AVERAGE(Table1[[#All],[RM]])</f>
        <v>6.2846343873517867</v>
      </c>
      <c r="R46" s="8">
        <f>ROUNDDOWN(Table1[[#This Row],[AGE]],0)</f>
        <v>40</v>
      </c>
      <c r="S46">
        <f t="shared" si="0"/>
        <v>1</v>
      </c>
      <c r="T46" s="8">
        <f t="shared" si="1"/>
        <v>1</v>
      </c>
    </row>
    <row r="47" spans="1:20">
      <c r="A47">
        <v>0.17141999999999999</v>
      </c>
      <c r="B47">
        <v>0</v>
      </c>
      <c r="C47">
        <v>6.91</v>
      </c>
      <c r="D47">
        <v>0</v>
      </c>
      <c r="E47">
        <v>0.44800000000000001</v>
      </c>
      <c r="F47">
        <v>5.6820000000000004</v>
      </c>
      <c r="G47">
        <v>33.799999999999997</v>
      </c>
      <c r="H47">
        <v>5.1003999999999996</v>
      </c>
      <c r="I47">
        <v>3</v>
      </c>
      <c r="J47">
        <v>233</v>
      </c>
      <c r="K47">
        <v>17.899999999999999</v>
      </c>
      <c r="L47">
        <v>396.9</v>
      </c>
      <c r="M47">
        <v>10.210000000000001</v>
      </c>
      <c r="N47">
        <v>19.3</v>
      </c>
      <c r="O47">
        <f>AVERAGE(Table1[MEDV])</f>
        <v>22.532806324110698</v>
      </c>
      <c r="P47">
        <f>MEDIAN(Table1[MEDV])</f>
        <v>21.2</v>
      </c>
      <c r="Q47">
        <f>AVERAGE(Table1[[#All],[RM]])</f>
        <v>6.2846343873517867</v>
      </c>
      <c r="R47" s="8">
        <f>ROUNDDOWN(Table1[[#This Row],[AGE]],0)</f>
        <v>33</v>
      </c>
      <c r="S47">
        <f t="shared" si="0"/>
        <v>1</v>
      </c>
      <c r="T47" s="8">
        <f t="shared" si="1"/>
        <v>1</v>
      </c>
    </row>
    <row r="48" spans="1:20">
      <c r="A48">
        <v>0.18836</v>
      </c>
      <c r="B48">
        <v>0</v>
      </c>
      <c r="C48">
        <v>6.91</v>
      </c>
      <c r="D48">
        <v>0</v>
      </c>
      <c r="E48">
        <v>0.44800000000000001</v>
      </c>
      <c r="F48">
        <v>5.7859999999999996</v>
      </c>
      <c r="G48">
        <v>33.299999999999997</v>
      </c>
      <c r="H48">
        <v>5.1003999999999996</v>
      </c>
      <c r="I48">
        <v>3</v>
      </c>
      <c r="J48">
        <v>233</v>
      </c>
      <c r="K48">
        <v>17.899999999999999</v>
      </c>
      <c r="L48">
        <v>396.9</v>
      </c>
      <c r="M48">
        <v>14.15</v>
      </c>
      <c r="N48">
        <v>20</v>
      </c>
      <c r="O48">
        <f>AVERAGE(Table1[MEDV])</f>
        <v>22.532806324110698</v>
      </c>
      <c r="P48">
        <f>MEDIAN(Table1[MEDV])</f>
        <v>21.2</v>
      </c>
      <c r="Q48">
        <f>AVERAGE(Table1[[#All],[RM]])</f>
        <v>6.2846343873517867</v>
      </c>
      <c r="R48" s="8">
        <f>ROUNDDOWN(Table1[[#This Row],[AGE]],0)</f>
        <v>33</v>
      </c>
      <c r="S48">
        <f t="shared" si="0"/>
        <v>1</v>
      </c>
      <c r="T48" s="8">
        <f t="shared" si="1"/>
        <v>1</v>
      </c>
    </row>
    <row r="49" spans="1:20">
      <c r="A49">
        <v>0.22927</v>
      </c>
      <c r="B49">
        <v>0</v>
      </c>
      <c r="C49">
        <v>6.91</v>
      </c>
      <c r="D49">
        <v>0</v>
      </c>
      <c r="E49">
        <v>0.44800000000000001</v>
      </c>
      <c r="F49">
        <v>6.03</v>
      </c>
      <c r="G49">
        <v>85.5</v>
      </c>
      <c r="H49">
        <v>5.6894</v>
      </c>
      <c r="I49">
        <v>3</v>
      </c>
      <c r="J49">
        <v>233</v>
      </c>
      <c r="K49">
        <v>17.899999999999999</v>
      </c>
      <c r="L49">
        <v>392.74</v>
      </c>
      <c r="M49">
        <v>18.8</v>
      </c>
      <c r="N49">
        <v>16.600000000000001</v>
      </c>
      <c r="O49">
        <f>AVERAGE(Table1[MEDV])</f>
        <v>22.532806324110698</v>
      </c>
      <c r="P49">
        <f>MEDIAN(Table1[MEDV])</f>
        <v>21.2</v>
      </c>
      <c r="Q49">
        <f>AVERAGE(Table1[[#All],[RM]])</f>
        <v>6.2846343873517867</v>
      </c>
      <c r="R49" s="8">
        <f>ROUNDDOWN(Table1[[#This Row],[AGE]],0)</f>
        <v>85</v>
      </c>
      <c r="S49">
        <f t="shared" si="0"/>
        <v>0</v>
      </c>
      <c r="T49" s="8">
        <f t="shared" si="1"/>
        <v>1</v>
      </c>
    </row>
    <row r="50" spans="1:20">
      <c r="A50">
        <v>0.25386999999999998</v>
      </c>
      <c r="B50">
        <v>0</v>
      </c>
      <c r="C50">
        <v>6.91</v>
      </c>
      <c r="D50">
        <v>0</v>
      </c>
      <c r="E50">
        <v>0.44800000000000001</v>
      </c>
      <c r="F50">
        <v>5.399</v>
      </c>
      <c r="G50">
        <v>95.3</v>
      </c>
      <c r="H50">
        <v>5.87</v>
      </c>
      <c r="I50">
        <v>3</v>
      </c>
      <c r="J50">
        <v>233</v>
      </c>
      <c r="K50">
        <v>17.899999999999999</v>
      </c>
      <c r="L50">
        <v>396.9</v>
      </c>
      <c r="M50">
        <v>30.81</v>
      </c>
      <c r="N50">
        <v>14.4</v>
      </c>
      <c r="O50">
        <f>AVERAGE(Table1[MEDV])</f>
        <v>22.532806324110698</v>
      </c>
      <c r="P50">
        <f>MEDIAN(Table1[MEDV])</f>
        <v>21.2</v>
      </c>
      <c r="Q50">
        <f>AVERAGE(Table1[[#All],[RM]])</f>
        <v>6.2846343873517867</v>
      </c>
      <c r="R50" s="8">
        <f>ROUNDDOWN(Table1[[#This Row],[AGE]],0)</f>
        <v>95</v>
      </c>
      <c r="S50">
        <f t="shared" si="0"/>
        <v>0</v>
      </c>
      <c r="T50" s="8">
        <f t="shared" si="1"/>
        <v>1</v>
      </c>
    </row>
    <row r="51" spans="1:20">
      <c r="A51">
        <v>0.21976999999999999</v>
      </c>
      <c r="B51">
        <v>0</v>
      </c>
      <c r="C51">
        <v>6.91</v>
      </c>
      <c r="D51">
        <v>0</v>
      </c>
      <c r="E51">
        <v>0.44800000000000001</v>
      </c>
      <c r="F51">
        <v>5.6020000000000003</v>
      </c>
      <c r="G51">
        <v>62</v>
      </c>
      <c r="H51">
        <v>6.0876999999999999</v>
      </c>
      <c r="I51">
        <v>3</v>
      </c>
      <c r="J51">
        <v>233</v>
      </c>
      <c r="K51">
        <v>17.899999999999999</v>
      </c>
      <c r="L51">
        <v>396.9</v>
      </c>
      <c r="M51">
        <v>16.2</v>
      </c>
      <c r="N51">
        <v>19.399999999999999</v>
      </c>
      <c r="O51">
        <f>AVERAGE(Table1[MEDV])</f>
        <v>22.532806324110698</v>
      </c>
      <c r="P51">
        <f>MEDIAN(Table1[MEDV])</f>
        <v>21.2</v>
      </c>
      <c r="Q51">
        <f>AVERAGE(Table1[[#All],[RM]])</f>
        <v>6.2846343873517867</v>
      </c>
      <c r="R51" s="8">
        <f>ROUNDDOWN(Table1[[#This Row],[AGE]],0)</f>
        <v>62</v>
      </c>
      <c r="S51">
        <f t="shared" si="0"/>
        <v>0</v>
      </c>
      <c r="T51" s="8">
        <f t="shared" si="1"/>
        <v>1</v>
      </c>
    </row>
    <row r="52" spans="1:20">
      <c r="A52">
        <v>8.8730000000000003E-2</v>
      </c>
      <c r="B52">
        <v>21</v>
      </c>
      <c r="C52">
        <v>5.64</v>
      </c>
      <c r="D52">
        <v>0</v>
      </c>
      <c r="E52">
        <v>0.439</v>
      </c>
      <c r="F52">
        <v>5.9630000000000001</v>
      </c>
      <c r="G52">
        <v>45.7</v>
      </c>
      <c r="H52">
        <v>6.8147000000000002</v>
      </c>
      <c r="I52">
        <v>4</v>
      </c>
      <c r="J52">
        <v>243</v>
      </c>
      <c r="K52">
        <v>16.8</v>
      </c>
      <c r="L52">
        <v>395.56</v>
      </c>
      <c r="M52">
        <v>13.45</v>
      </c>
      <c r="N52">
        <v>19.7</v>
      </c>
      <c r="O52">
        <f>AVERAGE(Table1[MEDV])</f>
        <v>22.532806324110698</v>
      </c>
      <c r="P52">
        <f>MEDIAN(Table1[MEDV])</f>
        <v>21.2</v>
      </c>
      <c r="Q52">
        <f>AVERAGE(Table1[[#All],[RM]])</f>
        <v>6.2846343873517867</v>
      </c>
      <c r="R52" s="8">
        <f>ROUNDDOWN(Table1[[#This Row],[AGE]],0)</f>
        <v>45</v>
      </c>
      <c r="S52">
        <f t="shared" si="0"/>
        <v>1</v>
      </c>
      <c r="T52" s="8">
        <f t="shared" si="1"/>
        <v>1</v>
      </c>
    </row>
    <row r="53" spans="1:20">
      <c r="A53">
        <v>4.3369999999999999E-2</v>
      </c>
      <c r="B53">
        <v>21</v>
      </c>
      <c r="C53">
        <v>5.64</v>
      </c>
      <c r="D53">
        <v>0</v>
      </c>
      <c r="E53">
        <v>0.439</v>
      </c>
      <c r="F53">
        <v>6.1150000000000002</v>
      </c>
      <c r="G53">
        <v>63</v>
      </c>
      <c r="H53">
        <v>6.8147000000000002</v>
      </c>
      <c r="I53">
        <v>4</v>
      </c>
      <c r="J53">
        <v>243</v>
      </c>
      <c r="K53">
        <v>16.8</v>
      </c>
      <c r="L53">
        <v>393.97</v>
      </c>
      <c r="M53">
        <v>9.43</v>
      </c>
      <c r="N53">
        <v>20.5</v>
      </c>
      <c r="O53">
        <f>AVERAGE(Table1[MEDV])</f>
        <v>22.532806324110698</v>
      </c>
      <c r="P53">
        <f>MEDIAN(Table1[MEDV])</f>
        <v>21.2</v>
      </c>
      <c r="Q53">
        <f>AVERAGE(Table1[[#All],[RM]])</f>
        <v>6.2846343873517867</v>
      </c>
      <c r="R53" s="8">
        <f>ROUNDDOWN(Table1[[#This Row],[AGE]],0)</f>
        <v>63</v>
      </c>
      <c r="S53">
        <f t="shared" si="0"/>
        <v>0</v>
      </c>
      <c r="T53" s="8">
        <f t="shared" si="1"/>
        <v>1</v>
      </c>
    </row>
    <row r="54" spans="1:20">
      <c r="A54">
        <v>5.3600000000000002E-2</v>
      </c>
      <c r="B54">
        <v>21</v>
      </c>
      <c r="C54">
        <v>5.64</v>
      </c>
      <c r="D54">
        <v>0</v>
      </c>
      <c r="E54">
        <v>0.439</v>
      </c>
      <c r="F54">
        <v>6.5110000000000001</v>
      </c>
      <c r="G54">
        <v>21.1</v>
      </c>
      <c r="H54">
        <v>6.8147000000000002</v>
      </c>
      <c r="I54">
        <v>4</v>
      </c>
      <c r="J54">
        <v>243</v>
      </c>
      <c r="K54">
        <v>16.8</v>
      </c>
      <c r="L54">
        <v>396.9</v>
      </c>
      <c r="M54">
        <v>5.28</v>
      </c>
      <c r="N54">
        <v>25</v>
      </c>
      <c r="O54">
        <f>AVERAGE(Table1[MEDV])</f>
        <v>22.532806324110698</v>
      </c>
      <c r="P54">
        <f>MEDIAN(Table1[MEDV])</f>
        <v>21.2</v>
      </c>
      <c r="Q54">
        <f>AVERAGE(Table1[[#All],[RM]])</f>
        <v>6.2846343873517867</v>
      </c>
      <c r="R54" s="8">
        <f>ROUNDDOWN(Table1[[#This Row],[AGE]],0)</f>
        <v>21</v>
      </c>
      <c r="S54">
        <f t="shared" si="0"/>
        <v>1</v>
      </c>
      <c r="T54" s="8">
        <f t="shared" si="1"/>
        <v>1</v>
      </c>
    </row>
    <row r="55" spans="1:20">
      <c r="A55">
        <v>4.981E-2</v>
      </c>
      <c r="B55">
        <v>21</v>
      </c>
      <c r="C55">
        <v>5.64</v>
      </c>
      <c r="D55">
        <v>0</v>
      </c>
      <c r="E55">
        <v>0.439</v>
      </c>
      <c r="F55">
        <v>5.9980000000000002</v>
      </c>
      <c r="G55">
        <v>21.4</v>
      </c>
      <c r="H55">
        <v>6.8147000000000002</v>
      </c>
      <c r="I55">
        <v>4</v>
      </c>
      <c r="J55">
        <v>243</v>
      </c>
      <c r="K55">
        <v>16.8</v>
      </c>
      <c r="L55">
        <v>396.9</v>
      </c>
      <c r="M55">
        <v>8.43</v>
      </c>
      <c r="N55">
        <v>23.4</v>
      </c>
      <c r="O55">
        <f>AVERAGE(Table1[MEDV])</f>
        <v>22.532806324110698</v>
      </c>
      <c r="P55">
        <f>MEDIAN(Table1[MEDV])</f>
        <v>21.2</v>
      </c>
      <c r="Q55">
        <f>AVERAGE(Table1[[#All],[RM]])</f>
        <v>6.2846343873517867</v>
      </c>
      <c r="R55" s="8">
        <f>ROUNDDOWN(Table1[[#This Row],[AGE]],0)</f>
        <v>21</v>
      </c>
      <c r="S55">
        <f t="shared" si="0"/>
        <v>1</v>
      </c>
      <c r="T55" s="8">
        <f t="shared" si="1"/>
        <v>1</v>
      </c>
    </row>
    <row r="56" spans="1:20">
      <c r="A56">
        <v>1.3599999999999999E-2</v>
      </c>
      <c r="B56">
        <v>75</v>
      </c>
      <c r="C56">
        <v>4</v>
      </c>
      <c r="D56">
        <v>0</v>
      </c>
      <c r="E56">
        <v>0.41</v>
      </c>
      <c r="F56">
        <v>5.8879999999999999</v>
      </c>
      <c r="G56">
        <v>47.6</v>
      </c>
      <c r="H56">
        <v>7.3197000000000001</v>
      </c>
      <c r="I56">
        <v>3</v>
      </c>
      <c r="J56">
        <v>469</v>
      </c>
      <c r="K56">
        <v>21.1</v>
      </c>
      <c r="L56">
        <v>396.9</v>
      </c>
      <c r="M56">
        <v>14.8</v>
      </c>
      <c r="N56">
        <v>18.899999999999999</v>
      </c>
      <c r="O56">
        <f>AVERAGE(Table1[MEDV])</f>
        <v>22.532806324110698</v>
      </c>
      <c r="P56">
        <f>MEDIAN(Table1[MEDV])</f>
        <v>21.2</v>
      </c>
      <c r="Q56">
        <f>AVERAGE(Table1[[#All],[RM]])</f>
        <v>6.2846343873517867</v>
      </c>
      <c r="R56" s="8">
        <f>ROUNDDOWN(Table1[[#This Row],[AGE]],0)</f>
        <v>47</v>
      </c>
      <c r="S56">
        <f t="shared" si="0"/>
        <v>1</v>
      </c>
      <c r="T56" s="8">
        <f t="shared" si="1"/>
        <v>1</v>
      </c>
    </row>
    <row r="57" spans="1:20">
      <c r="A57">
        <v>1.311E-2</v>
      </c>
      <c r="B57">
        <v>90</v>
      </c>
      <c r="C57">
        <v>1.22</v>
      </c>
      <c r="D57">
        <v>0</v>
      </c>
      <c r="E57">
        <v>0.40300000000000002</v>
      </c>
      <c r="F57">
        <v>7.2489999999999997</v>
      </c>
      <c r="G57">
        <v>21.9</v>
      </c>
      <c r="H57">
        <v>8.6966000000000001</v>
      </c>
      <c r="I57">
        <v>5</v>
      </c>
      <c r="J57">
        <v>226</v>
      </c>
      <c r="K57">
        <v>17.899999999999999</v>
      </c>
      <c r="L57">
        <v>395.93</v>
      </c>
      <c r="M57">
        <v>4.8099999999999996</v>
      </c>
      <c r="N57">
        <v>35.4</v>
      </c>
      <c r="O57">
        <f>AVERAGE(Table1[MEDV])</f>
        <v>22.532806324110698</v>
      </c>
      <c r="P57">
        <f>MEDIAN(Table1[MEDV])</f>
        <v>21.2</v>
      </c>
      <c r="Q57">
        <f>AVERAGE(Table1[[#All],[RM]])</f>
        <v>6.2846343873517867</v>
      </c>
      <c r="R57" s="8">
        <f>ROUNDDOWN(Table1[[#This Row],[AGE]],0)</f>
        <v>21</v>
      </c>
      <c r="S57">
        <f t="shared" si="0"/>
        <v>1</v>
      </c>
      <c r="T57" s="8">
        <f t="shared" si="1"/>
        <v>1</v>
      </c>
    </row>
    <row r="58" spans="1:20">
      <c r="A58">
        <v>2.0549999999999999E-2</v>
      </c>
      <c r="B58">
        <v>85</v>
      </c>
      <c r="C58">
        <v>0.74</v>
      </c>
      <c r="D58">
        <v>0</v>
      </c>
      <c r="E58">
        <v>0.41</v>
      </c>
      <c r="F58">
        <v>6.383</v>
      </c>
      <c r="G58">
        <v>35.700000000000003</v>
      </c>
      <c r="H58">
        <v>9.1875999999999998</v>
      </c>
      <c r="I58">
        <v>2</v>
      </c>
      <c r="J58">
        <v>313</v>
      </c>
      <c r="K58">
        <v>17.3</v>
      </c>
      <c r="L58">
        <v>396.9</v>
      </c>
      <c r="M58">
        <v>5.77</v>
      </c>
      <c r="N58">
        <v>24.7</v>
      </c>
      <c r="O58">
        <f>AVERAGE(Table1[MEDV])</f>
        <v>22.532806324110698</v>
      </c>
      <c r="P58">
        <f>MEDIAN(Table1[MEDV])</f>
        <v>21.2</v>
      </c>
      <c r="Q58">
        <f>AVERAGE(Table1[[#All],[RM]])</f>
        <v>6.2846343873517867</v>
      </c>
      <c r="R58" s="8">
        <f>ROUNDDOWN(Table1[[#This Row],[AGE]],0)</f>
        <v>35</v>
      </c>
      <c r="S58">
        <f t="shared" si="0"/>
        <v>1</v>
      </c>
      <c r="T58" s="8">
        <f t="shared" si="1"/>
        <v>1</v>
      </c>
    </row>
    <row r="59" spans="1:20">
      <c r="A59">
        <v>1.4319999999999999E-2</v>
      </c>
      <c r="B59">
        <v>100</v>
      </c>
      <c r="C59">
        <v>1.32</v>
      </c>
      <c r="D59">
        <v>0</v>
      </c>
      <c r="E59">
        <v>0.41099999999999998</v>
      </c>
      <c r="F59">
        <v>6.8159999999999998</v>
      </c>
      <c r="G59">
        <v>40.5</v>
      </c>
      <c r="H59">
        <v>8.3247999999999998</v>
      </c>
      <c r="I59">
        <v>5</v>
      </c>
      <c r="J59">
        <v>256</v>
      </c>
      <c r="K59">
        <v>15.1</v>
      </c>
      <c r="L59">
        <v>392.9</v>
      </c>
      <c r="M59">
        <v>3.95</v>
      </c>
      <c r="N59">
        <v>31.6</v>
      </c>
      <c r="O59">
        <f>AVERAGE(Table1[MEDV])</f>
        <v>22.532806324110698</v>
      </c>
      <c r="P59">
        <f>MEDIAN(Table1[MEDV])</f>
        <v>21.2</v>
      </c>
      <c r="Q59">
        <f>AVERAGE(Table1[[#All],[RM]])</f>
        <v>6.2846343873517867</v>
      </c>
      <c r="R59" s="8">
        <f>ROUNDDOWN(Table1[[#This Row],[AGE]],0)</f>
        <v>40</v>
      </c>
      <c r="S59">
        <f t="shared" si="0"/>
        <v>1</v>
      </c>
      <c r="T59" s="8">
        <f t="shared" si="1"/>
        <v>1</v>
      </c>
    </row>
    <row r="60" spans="1:20">
      <c r="A60">
        <v>0.15445</v>
      </c>
      <c r="B60">
        <v>25</v>
      </c>
      <c r="C60">
        <v>5.13</v>
      </c>
      <c r="D60">
        <v>0</v>
      </c>
      <c r="E60">
        <v>0.45300000000000001</v>
      </c>
      <c r="F60">
        <v>6.1449999999999996</v>
      </c>
      <c r="G60">
        <v>29.2</v>
      </c>
      <c r="H60">
        <v>7.8148</v>
      </c>
      <c r="I60">
        <v>8</v>
      </c>
      <c r="J60">
        <v>284</v>
      </c>
      <c r="K60">
        <v>19.7</v>
      </c>
      <c r="L60">
        <v>390.68</v>
      </c>
      <c r="M60">
        <v>6.86</v>
      </c>
      <c r="N60">
        <v>23.3</v>
      </c>
      <c r="O60">
        <f>AVERAGE(Table1[MEDV])</f>
        <v>22.532806324110698</v>
      </c>
      <c r="P60">
        <f>MEDIAN(Table1[MEDV])</f>
        <v>21.2</v>
      </c>
      <c r="Q60">
        <f>AVERAGE(Table1[[#All],[RM]])</f>
        <v>6.2846343873517867</v>
      </c>
      <c r="R60" s="8">
        <f>ROUNDDOWN(Table1[[#This Row],[AGE]],0)</f>
        <v>29</v>
      </c>
      <c r="S60">
        <f t="shared" si="0"/>
        <v>1</v>
      </c>
      <c r="T60" s="8">
        <f t="shared" si="1"/>
        <v>1</v>
      </c>
    </row>
    <row r="61" spans="1:20">
      <c r="A61">
        <v>0.10328</v>
      </c>
      <c r="B61">
        <v>25</v>
      </c>
      <c r="C61">
        <v>5.13</v>
      </c>
      <c r="D61">
        <v>0</v>
      </c>
      <c r="E61">
        <v>0.45300000000000001</v>
      </c>
      <c r="F61">
        <v>5.9269999999999996</v>
      </c>
      <c r="G61">
        <v>47.2</v>
      </c>
      <c r="H61">
        <v>6.9320000000000004</v>
      </c>
      <c r="I61">
        <v>8</v>
      </c>
      <c r="J61">
        <v>284</v>
      </c>
      <c r="K61">
        <v>19.7</v>
      </c>
      <c r="L61">
        <v>396.9</v>
      </c>
      <c r="M61">
        <v>9.2200000000000006</v>
      </c>
      <c r="N61">
        <v>19.600000000000001</v>
      </c>
      <c r="O61">
        <f>AVERAGE(Table1[MEDV])</f>
        <v>22.532806324110698</v>
      </c>
      <c r="P61">
        <f>MEDIAN(Table1[MEDV])</f>
        <v>21.2</v>
      </c>
      <c r="Q61">
        <f>AVERAGE(Table1[[#All],[RM]])</f>
        <v>6.2846343873517867</v>
      </c>
      <c r="R61" s="8">
        <f>ROUNDDOWN(Table1[[#This Row],[AGE]],0)</f>
        <v>47</v>
      </c>
      <c r="S61">
        <f t="shared" si="0"/>
        <v>1</v>
      </c>
      <c r="T61" s="8">
        <f t="shared" si="1"/>
        <v>1</v>
      </c>
    </row>
    <row r="62" spans="1:20">
      <c r="A62">
        <v>0.14932000000000001</v>
      </c>
      <c r="B62">
        <v>25</v>
      </c>
      <c r="C62">
        <v>5.13</v>
      </c>
      <c r="D62">
        <v>0</v>
      </c>
      <c r="E62">
        <v>0.45300000000000001</v>
      </c>
      <c r="F62">
        <v>5.7409999999999997</v>
      </c>
      <c r="G62">
        <v>66.2</v>
      </c>
      <c r="H62">
        <v>7.2253999999999996</v>
      </c>
      <c r="I62">
        <v>8</v>
      </c>
      <c r="J62">
        <v>284</v>
      </c>
      <c r="K62">
        <v>19.7</v>
      </c>
      <c r="L62">
        <v>395.11</v>
      </c>
      <c r="M62">
        <v>13.15</v>
      </c>
      <c r="N62">
        <v>18.7</v>
      </c>
      <c r="O62">
        <f>AVERAGE(Table1[MEDV])</f>
        <v>22.532806324110698</v>
      </c>
      <c r="P62">
        <f>MEDIAN(Table1[MEDV])</f>
        <v>21.2</v>
      </c>
      <c r="Q62">
        <f>AVERAGE(Table1[[#All],[RM]])</f>
        <v>6.2846343873517867</v>
      </c>
      <c r="R62" s="8">
        <f>ROUNDDOWN(Table1[[#This Row],[AGE]],0)</f>
        <v>66</v>
      </c>
      <c r="S62">
        <f t="shared" si="0"/>
        <v>0</v>
      </c>
      <c r="T62" s="8">
        <f t="shared" si="1"/>
        <v>1</v>
      </c>
    </row>
    <row r="63" spans="1:20">
      <c r="A63">
        <v>0.17171</v>
      </c>
      <c r="B63">
        <v>25</v>
      </c>
      <c r="C63">
        <v>5.13</v>
      </c>
      <c r="D63">
        <v>0</v>
      </c>
      <c r="E63">
        <v>0.45300000000000001</v>
      </c>
      <c r="F63">
        <v>5.9660000000000002</v>
      </c>
      <c r="G63">
        <v>93.4</v>
      </c>
      <c r="H63">
        <v>6.8185000000000002</v>
      </c>
      <c r="I63">
        <v>8</v>
      </c>
      <c r="J63">
        <v>284</v>
      </c>
      <c r="K63">
        <v>19.7</v>
      </c>
      <c r="L63">
        <v>378.08</v>
      </c>
      <c r="M63">
        <v>14.44</v>
      </c>
      <c r="N63">
        <v>16</v>
      </c>
      <c r="O63">
        <f>AVERAGE(Table1[MEDV])</f>
        <v>22.532806324110698</v>
      </c>
      <c r="P63">
        <f>MEDIAN(Table1[MEDV])</f>
        <v>21.2</v>
      </c>
      <c r="Q63">
        <f>AVERAGE(Table1[[#All],[RM]])</f>
        <v>6.2846343873517867</v>
      </c>
      <c r="R63" s="8">
        <f>ROUNDDOWN(Table1[[#This Row],[AGE]],0)</f>
        <v>93</v>
      </c>
      <c r="S63">
        <f t="shared" si="0"/>
        <v>0</v>
      </c>
      <c r="T63" s="8">
        <f t="shared" si="1"/>
        <v>1</v>
      </c>
    </row>
    <row r="64" spans="1:20">
      <c r="A64">
        <v>0.11027000000000001</v>
      </c>
      <c r="B64">
        <v>25</v>
      </c>
      <c r="C64">
        <v>5.13</v>
      </c>
      <c r="D64">
        <v>0</v>
      </c>
      <c r="E64">
        <v>0.45300000000000001</v>
      </c>
      <c r="F64">
        <v>6.4560000000000004</v>
      </c>
      <c r="G64">
        <v>67.8</v>
      </c>
      <c r="H64">
        <v>7.2255000000000003</v>
      </c>
      <c r="I64">
        <v>8</v>
      </c>
      <c r="J64">
        <v>284</v>
      </c>
      <c r="K64">
        <v>19.7</v>
      </c>
      <c r="L64">
        <v>396.9</v>
      </c>
      <c r="M64">
        <v>6.73</v>
      </c>
      <c r="N64">
        <v>22.2</v>
      </c>
      <c r="O64">
        <f>AVERAGE(Table1[MEDV])</f>
        <v>22.532806324110698</v>
      </c>
      <c r="P64">
        <f>MEDIAN(Table1[MEDV])</f>
        <v>21.2</v>
      </c>
      <c r="Q64">
        <f>AVERAGE(Table1[[#All],[RM]])</f>
        <v>6.2846343873517867</v>
      </c>
      <c r="R64" s="8">
        <f>ROUNDDOWN(Table1[[#This Row],[AGE]],0)</f>
        <v>67</v>
      </c>
      <c r="S64">
        <f t="shared" si="0"/>
        <v>0</v>
      </c>
      <c r="T64" s="8">
        <f t="shared" si="1"/>
        <v>1</v>
      </c>
    </row>
    <row r="65" spans="1:20">
      <c r="A65">
        <v>0.1265</v>
      </c>
      <c r="B65">
        <v>25</v>
      </c>
      <c r="C65">
        <v>5.13</v>
      </c>
      <c r="D65">
        <v>0</v>
      </c>
      <c r="E65">
        <v>0.45300000000000001</v>
      </c>
      <c r="F65">
        <v>6.7619999999999996</v>
      </c>
      <c r="G65">
        <v>43.4</v>
      </c>
      <c r="H65">
        <v>7.9809000000000001</v>
      </c>
      <c r="I65">
        <v>8</v>
      </c>
      <c r="J65">
        <v>284</v>
      </c>
      <c r="K65">
        <v>19.7</v>
      </c>
      <c r="L65">
        <v>395.58</v>
      </c>
      <c r="M65">
        <v>9.5</v>
      </c>
      <c r="N65">
        <v>25</v>
      </c>
      <c r="O65">
        <f>AVERAGE(Table1[MEDV])</f>
        <v>22.532806324110698</v>
      </c>
      <c r="P65">
        <f>MEDIAN(Table1[MEDV])</f>
        <v>21.2</v>
      </c>
      <c r="Q65">
        <f>AVERAGE(Table1[[#All],[RM]])</f>
        <v>6.2846343873517867</v>
      </c>
      <c r="R65" s="8">
        <f>ROUNDDOWN(Table1[[#This Row],[AGE]],0)</f>
        <v>43</v>
      </c>
      <c r="S65">
        <f t="shared" si="0"/>
        <v>1</v>
      </c>
      <c r="T65" s="8">
        <f t="shared" si="1"/>
        <v>1</v>
      </c>
    </row>
    <row r="66" spans="1:20">
      <c r="A66">
        <v>1.951E-2</v>
      </c>
      <c r="B66">
        <v>17.5</v>
      </c>
      <c r="C66">
        <v>1.38</v>
      </c>
      <c r="D66">
        <v>0</v>
      </c>
      <c r="E66">
        <v>0.41610000000000003</v>
      </c>
      <c r="F66">
        <v>7.1040000000000001</v>
      </c>
      <c r="G66">
        <v>59.5</v>
      </c>
      <c r="H66">
        <v>9.2228999999999992</v>
      </c>
      <c r="I66">
        <v>3</v>
      </c>
      <c r="J66">
        <v>216</v>
      </c>
      <c r="K66">
        <v>18.600000000000001</v>
      </c>
      <c r="L66">
        <v>393.24</v>
      </c>
      <c r="M66">
        <v>8.0500000000000007</v>
      </c>
      <c r="N66">
        <v>33</v>
      </c>
      <c r="O66">
        <f>AVERAGE(Table1[MEDV])</f>
        <v>22.532806324110698</v>
      </c>
      <c r="P66">
        <f>MEDIAN(Table1[MEDV])</f>
        <v>21.2</v>
      </c>
      <c r="Q66">
        <f>AVERAGE(Table1[[#All],[RM]])</f>
        <v>6.2846343873517867</v>
      </c>
      <c r="R66" s="8">
        <f>ROUNDDOWN(Table1[[#This Row],[AGE]],0)</f>
        <v>59</v>
      </c>
      <c r="S66">
        <f t="shared" ref="S66:S129" si="2">IF(R66&lt;60,1,0)</f>
        <v>1</v>
      </c>
      <c r="T66" s="8">
        <f t="shared" ref="T66:T129" si="3">IF(S66&lt;40,1,0)</f>
        <v>1</v>
      </c>
    </row>
    <row r="67" spans="1:20">
      <c r="A67">
        <v>3.5839999999999997E-2</v>
      </c>
      <c r="B67">
        <v>80</v>
      </c>
      <c r="C67">
        <v>3.37</v>
      </c>
      <c r="D67">
        <v>0</v>
      </c>
      <c r="E67">
        <v>0.39800000000000002</v>
      </c>
      <c r="F67">
        <v>6.29</v>
      </c>
      <c r="G67">
        <v>17.8</v>
      </c>
      <c r="H67">
        <v>6.6115000000000004</v>
      </c>
      <c r="I67">
        <v>4</v>
      </c>
      <c r="J67">
        <v>337</v>
      </c>
      <c r="K67">
        <v>16.100000000000001</v>
      </c>
      <c r="L67">
        <v>396.9</v>
      </c>
      <c r="M67">
        <v>4.67</v>
      </c>
      <c r="N67">
        <v>23.5</v>
      </c>
      <c r="O67">
        <f>AVERAGE(Table1[MEDV])</f>
        <v>22.532806324110698</v>
      </c>
      <c r="P67">
        <f>MEDIAN(Table1[MEDV])</f>
        <v>21.2</v>
      </c>
      <c r="Q67">
        <f>AVERAGE(Table1[[#All],[RM]])</f>
        <v>6.2846343873517867</v>
      </c>
      <c r="R67" s="8">
        <f>ROUNDDOWN(Table1[[#This Row],[AGE]],0)</f>
        <v>17</v>
      </c>
      <c r="S67">
        <f t="shared" si="2"/>
        <v>1</v>
      </c>
      <c r="T67" s="8">
        <f t="shared" si="3"/>
        <v>1</v>
      </c>
    </row>
    <row r="68" spans="1:20">
      <c r="A68">
        <v>4.3790000000000003E-2</v>
      </c>
      <c r="B68">
        <v>80</v>
      </c>
      <c r="C68">
        <v>3.37</v>
      </c>
      <c r="D68">
        <v>0</v>
      </c>
      <c r="E68">
        <v>0.39800000000000002</v>
      </c>
      <c r="F68">
        <v>5.7869999999999999</v>
      </c>
      <c r="G68">
        <v>31.1</v>
      </c>
      <c r="H68">
        <v>6.6115000000000004</v>
      </c>
      <c r="I68">
        <v>4</v>
      </c>
      <c r="J68">
        <v>337</v>
      </c>
      <c r="K68">
        <v>16.100000000000001</v>
      </c>
      <c r="L68">
        <v>396.9</v>
      </c>
      <c r="M68">
        <v>10.24</v>
      </c>
      <c r="N68">
        <v>19.399999999999999</v>
      </c>
      <c r="O68">
        <f>AVERAGE(Table1[MEDV])</f>
        <v>22.532806324110698</v>
      </c>
      <c r="P68">
        <f>MEDIAN(Table1[MEDV])</f>
        <v>21.2</v>
      </c>
      <c r="Q68">
        <f>AVERAGE(Table1[[#All],[RM]])</f>
        <v>6.2846343873517867</v>
      </c>
      <c r="R68" s="8">
        <f>ROUNDDOWN(Table1[[#This Row],[AGE]],0)</f>
        <v>31</v>
      </c>
      <c r="S68">
        <f t="shared" si="2"/>
        <v>1</v>
      </c>
      <c r="T68" s="8">
        <f t="shared" si="3"/>
        <v>1</v>
      </c>
    </row>
    <row r="69" spans="1:20">
      <c r="A69">
        <v>5.7889999999999997E-2</v>
      </c>
      <c r="B69">
        <v>12.5</v>
      </c>
      <c r="C69">
        <v>6.07</v>
      </c>
      <c r="D69">
        <v>0</v>
      </c>
      <c r="E69">
        <v>0.40899999999999997</v>
      </c>
      <c r="F69">
        <v>5.8780000000000001</v>
      </c>
      <c r="G69">
        <v>21.4</v>
      </c>
      <c r="H69">
        <v>6.4980000000000002</v>
      </c>
      <c r="I69">
        <v>4</v>
      </c>
      <c r="J69">
        <v>345</v>
      </c>
      <c r="K69">
        <v>18.899999999999999</v>
      </c>
      <c r="L69">
        <v>396.21</v>
      </c>
      <c r="M69">
        <v>8.1</v>
      </c>
      <c r="N69">
        <v>22</v>
      </c>
      <c r="O69">
        <f>AVERAGE(Table1[MEDV])</f>
        <v>22.532806324110698</v>
      </c>
      <c r="P69">
        <f>MEDIAN(Table1[MEDV])</f>
        <v>21.2</v>
      </c>
      <c r="Q69">
        <f>AVERAGE(Table1[[#All],[RM]])</f>
        <v>6.2846343873517867</v>
      </c>
      <c r="R69" s="8">
        <f>ROUNDDOWN(Table1[[#This Row],[AGE]],0)</f>
        <v>21</v>
      </c>
      <c r="S69">
        <f t="shared" si="2"/>
        <v>1</v>
      </c>
      <c r="T69" s="8">
        <f t="shared" si="3"/>
        <v>1</v>
      </c>
    </row>
    <row r="70" spans="1:20">
      <c r="A70">
        <v>0.13553999999999999</v>
      </c>
      <c r="B70">
        <v>12.5</v>
      </c>
      <c r="C70">
        <v>6.07</v>
      </c>
      <c r="D70">
        <v>0</v>
      </c>
      <c r="E70">
        <v>0.40899999999999997</v>
      </c>
      <c r="F70">
        <v>5.5940000000000003</v>
      </c>
      <c r="G70">
        <v>36.799999999999997</v>
      </c>
      <c r="H70">
        <v>6.4980000000000002</v>
      </c>
      <c r="I70">
        <v>4</v>
      </c>
      <c r="J70">
        <v>345</v>
      </c>
      <c r="K70">
        <v>18.899999999999999</v>
      </c>
      <c r="L70">
        <v>396.9</v>
      </c>
      <c r="M70">
        <v>13.09</v>
      </c>
      <c r="N70">
        <v>17.399999999999999</v>
      </c>
      <c r="O70">
        <f>AVERAGE(Table1[MEDV])</f>
        <v>22.532806324110698</v>
      </c>
      <c r="P70">
        <f>MEDIAN(Table1[MEDV])</f>
        <v>21.2</v>
      </c>
      <c r="Q70">
        <f>AVERAGE(Table1[[#All],[RM]])</f>
        <v>6.2846343873517867</v>
      </c>
      <c r="R70" s="8">
        <f>ROUNDDOWN(Table1[[#This Row],[AGE]],0)</f>
        <v>36</v>
      </c>
      <c r="S70">
        <f t="shared" si="2"/>
        <v>1</v>
      </c>
      <c r="T70" s="8">
        <f t="shared" si="3"/>
        <v>1</v>
      </c>
    </row>
    <row r="71" spans="1:20">
      <c r="A71">
        <v>0.12816</v>
      </c>
      <c r="B71">
        <v>12.5</v>
      </c>
      <c r="C71">
        <v>6.07</v>
      </c>
      <c r="D71">
        <v>0</v>
      </c>
      <c r="E71">
        <v>0.40899999999999997</v>
      </c>
      <c r="F71">
        <v>5.8849999999999998</v>
      </c>
      <c r="G71">
        <v>33</v>
      </c>
      <c r="H71">
        <v>6.4980000000000002</v>
      </c>
      <c r="I71">
        <v>4</v>
      </c>
      <c r="J71">
        <v>345</v>
      </c>
      <c r="K71">
        <v>18.899999999999999</v>
      </c>
      <c r="L71">
        <v>396.9</v>
      </c>
      <c r="M71">
        <v>8.7899999999999991</v>
      </c>
      <c r="N71">
        <v>20.9</v>
      </c>
      <c r="O71">
        <f>AVERAGE(Table1[MEDV])</f>
        <v>22.532806324110698</v>
      </c>
      <c r="P71">
        <f>MEDIAN(Table1[MEDV])</f>
        <v>21.2</v>
      </c>
      <c r="Q71">
        <f>AVERAGE(Table1[[#All],[RM]])</f>
        <v>6.2846343873517867</v>
      </c>
      <c r="R71" s="8">
        <f>ROUNDDOWN(Table1[[#This Row],[AGE]],0)</f>
        <v>33</v>
      </c>
      <c r="S71">
        <f t="shared" si="2"/>
        <v>1</v>
      </c>
      <c r="T71" s="8">
        <f t="shared" si="3"/>
        <v>1</v>
      </c>
    </row>
    <row r="72" spans="1:20">
      <c r="A72">
        <v>8.8260000000000005E-2</v>
      </c>
      <c r="B72">
        <v>0</v>
      </c>
      <c r="C72">
        <v>10.81</v>
      </c>
      <c r="D72">
        <v>0</v>
      </c>
      <c r="E72">
        <v>0.41299999999999998</v>
      </c>
      <c r="F72">
        <v>6.4169999999999998</v>
      </c>
      <c r="G72">
        <v>6.6</v>
      </c>
      <c r="H72">
        <v>5.2873000000000001</v>
      </c>
      <c r="I72">
        <v>4</v>
      </c>
      <c r="J72">
        <v>305</v>
      </c>
      <c r="K72">
        <v>19.2</v>
      </c>
      <c r="L72">
        <v>383.73</v>
      </c>
      <c r="M72">
        <v>6.72</v>
      </c>
      <c r="N72">
        <v>24.2</v>
      </c>
      <c r="O72">
        <f>AVERAGE(Table1[MEDV])</f>
        <v>22.532806324110698</v>
      </c>
      <c r="P72">
        <f>MEDIAN(Table1[MEDV])</f>
        <v>21.2</v>
      </c>
      <c r="Q72">
        <f>AVERAGE(Table1[[#All],[RM]])</f>
        <v>6.2846343873517867</v>
      </c>
      <c r="R72" s="8">
        <f>ROUNDDOWN(Table1[[#This Row],[AGE]],0)</f>
        <v>6</v>
      </c>
      <c r="S72">
        <f t="shared" si="2"/>
        <v>1</v>
      </c>
      <c r="T72" s="8">
        <f t="shared" si="3"/>
        <v>1</v>
      </c>
    </row>
    <row r="73" spans="1:20">
      <c r="A73">
        <v>0.15876000000000001</v>
      </c>
      <c r="B73">
        <v>0</v>
      </c>
      <c r="C73">
        <v>10.81</v>
      </c>
      <c r="D73">
        <v>0</v>
      </c>
      <c r="E73">
        <v>0.41299999999999998</v>
      </c>
      <c r="F73">
        <v>5.9610000000000003</v>
      </c>
      <c r="G73">
        <v>17.5</v>
      </c>
      <c r="H73">
        <v>5.2873000000000001</v>
      </c>
      <c r="I73">
        <v>4</v>
      </c>
      <c r="J73">
        <v>305</v>
      </c>
      <c r="K73">
        <v>19.2</v>
      </c>
      <c r="L73">
        <v>376.94</v>
      </c>
      <c r="M73">
        <v>9.8800000000000008</v>
      </c>
      <c r="N73">
        <v>21.7</v>
      </c>
      <c r="O73">
        <f>AVERAGE(Table1[MEDV])</f>
        <v>22.532806324110698</v>
      </c>
      <c r="P73">
        <f>MEDIAN(Table1[MEDV])</f>
        <v>21.2</v>
      </c>
      <c r="Q73">
        <f>AVERAGE(Table1[[#All],[RM]])</f>
        <v>6.2846343873517867</v>
      </c>
      <c r="R73" s="8">
        <f>ROUNDDOWN(Table1[[#This Row],[AGE]],0)</f>
        <v>17</v>
      </c>
      <c r="S73">
        <f t="shared" si="2"/>
        <v>1</v>
      </c>
      <c r="T73" s="8">
        <f t="shared" si="3"/>
        <v>1</v>
      </c>
    </row>
    <row r="74" spans="1:20">
      <c r="A74">
        <v>9.1639999999999999E-2</v>
      </c>
      <c r="B74">
        <v>0</v>
      </c>
      <c r="C74">
        <v>10.81</v>
      </c>
      <c r="D74">
        <v>0</v>
      </c>
      <c r="E74">
        <v>0.41299999999999998</v>
      </c>
      <c r="F74">
        <v>6.0650000000000004</v>
      </c>
      <c r="G74">
        <v>7.8</v>
      </c>
      <c r="H74">
        <v>5.2873000000000001</v>
      </c>
      <c r="I74">
        <v>4</v>
      </c>
      <c r="J74">
        <v>305</v>
      </c>
      <c r="K74">
        <v>19.2</v>
      </c>
      <c r="L74">
        <v>390.91</v>
      </c>
      <c r="M74">
        <v>5.52</v>
      </c>
      <c r="N74">
        <v>22.8</v>
      </c>
      <c r="O74">
        <f>AVERAGE(Table1[MEDV])</f>
        <v>22.532806324110698</v>
      </c>
      <c r="P74">
        <f>MEDIAN(Table1[MEDV])</f>
        <v>21.2</v>
      </c>
      <c r="Q74">
        <f>AVERAGE(Table1[[#All],[RM]])</f>
        <v>6.2846343873517867</v>
      </c>
      <c r="R74" s="8">
        <f>ROUNDDOWN(Table1[[#This Row],[AGE]],0)</f>
        <v>7</v>
      </c>
      <c r="S74">
        <f t="shared" si="2"/>
        <v>1</v>
      </c>
      <c r="T74" s="8">
        <f t="shared" si="3"/>
        <v>1</v>
      </c>
    </row>
    <row r="75" spans="1:20">
      <c r="A75">
        <v>0.19539000000000001</v>
      </c>
      <c r="B75">
        <v>0</v>
      </c>
      <c r="C75">
        <v>10.81</v>
      </c>
      <c r="D75">
        <v>0</v>
      </c>
      <c r="E75">
        <v>0.41299999999999998</v>
      </c>
      <c r="F75">
        <v>6.2450000000000001</v>
      </c>
      <c r="G75">
        <v>6.2</v>
      </c>
      <c r="H75">
        <v>5.2873000000000001</v>
      </c>
      <c r="I75">
        <v>4</v>
      </c>
      <c r="J75">
        <v>305</v>
      </c>
      <c r="K75">
        <v>19.2</v>
      </c>
      <c r="L75">
        <v>377.17</v>
      </c>
      <c r="M75">
        <v>7.54</v>
      </c>
      <c r="N75">
        <v>23.4</v>
      </c>
      <c r="O75">
        <f>AVERAGE(Table1[MEDV])</f>
        <v>22.532806324110698</v>
      </c>
      <c r="P75">
        <f>MEDIAN(Table1[MEDV])</f>
        <v>21.2</v>
      </c>
      <c r="Q75">
        <f>AVERAGE(Table1[[#All],[RM]])</f>
        <v>6.2846343873517867</v>
      </c>
      <c r="R75" s="8">
        <f>ROUNDDOWN(Table1[[#This Row],[AGE]],0)</f>
        <v>6</v>
      </c>
      <c r="S75">
        <f t="shared" si="2"/>
        <v>1</v>
      </c>
      <c r="T75" s="8">
        <f t="shared" si="3"/>
        <v>1</v>
      </c>
    </row>
    <row r="76" spans="1:20">
      <c r="A76">
        <v>7.8960000000000002E-2</v>
      </c>
      <c r="B76">
        <v>0</v>
      </c>
      <c r="C76">
        <v>12.83</v>
      </c>
      <c r="D76">
        <v>0</v>
      </c>
      <c r="E76">
        <v>0.437</v>
      </c>
      <c r="F76">
        <v>6.2729999999999997</v>
      </c>
      <c r="G76">
        <v>6</v>
      </c>
      <c r="H76">
        <v>4.2515000000000001</v>
      </c>
      <c r="I76">
        <v>5</v>
      </c>
      <c r="J76">
        <v>398</v>
      </c>
      <c r="K76">
        <v>18.7</v>
      </c>
      <c r="L76">
        <v>394.92</v>
      </c>
      <c r="M76">
        <v>6.78</v>
      </c>
      <c r="N76">
        <v>24.1</v>
      </c>
      <c r="O76">
        <f>AVERAGE(Table1[MEDV])</f>
        <v>22.532806324110698</v>
      </c>
      <c r="P76">
        <f>MEDIAN(Table1[MEDV])</f>
        <v>21.2</v>
      </c>
      <c r="Q76">
        <f>AVERAGE(Table1[[#All],[RM]])</f>
        <v>6.2846343873517867</v>
      </c>
      <c r="R76" s="8">
        <f>ROUNDDOWN(Table1[[#This Row],[AGE]],0)</f>
        <v>6</v>
      </c>
      <c r="S76">
        <f t="shared" si="2"/>
        <v>1</v>
      </c>
      <c r="T76" s="8">
        <f t="shared" si="3"/>
        <v>1</v>
      </c>
    </row>
    <row r="77" spans="1:20">
      <c r="A77">
        <v>9.5119999999999996E-2</v>
      </c>
      <c r="B77">
        <v>0</v>
      </c>
      <c r="C77">
        <v>12.83</v>
      </c>
      <c r="D77">
        <v>0</v>
      </c>
      <c r="E77">
        <v>0.437</v>
      </c>
      <c r="F77">
        <v>6.2859999999999996</v>
      </c>
      <c r="G77">
        <v>45</v>
      </c>
      <c r="H77">
        <v>4.5026000000000002</v>
      </c>
      <c r="I77">
        <v>5</v>
      </c>
      <c r="J77">
        <v>398</v>
      </c>
      <c r="K77">
        <v>18.7</v>
      </c>
      <c r="L77">
        <v>383.23</v>
      </c>
      <c r="M77">
        <v>8.94</v>
      </c>
      <c r="N77">
        <v>21.4</v>
      </c>
      <c r="O77">
        <f>AVERAGE(Table1[MEDV])</f>
        <v>22.532806324110698</v>
      </c>
      <c r="P77">
        <f>MEDIAN(Table1[MEDV])</f>
        <v>21.2</v>
      </c>
      <c r="Q77">
        <f>AVERAGE(Table1[[#All],[RM]])</f>
        <v>6.2846343873517867</v>
      </c>
      <c r="R77" s="8">
        <f>ROUNDDOWN(Table1[[#This Row],[AGE]],0)</f>
        <v>45</v>
      </c>
      <c r="S77">
        <f t="shared" si="2"/>
        <v>1</v>
      </c>
      <c r="T77" s="8">
        <f t="shared" si="3"/>
        <v>1</v>
      </c>
    </row>
    <row r="78" spans="1:20">
      <c r="A78">
        <v>0.10153</v>
      </c>
      <c r="B78">
        <v>0</v>
      </c>
      <c r="C78">
        <v>12.83</v>
      </c>
      <c r="D78">
        <v>0</v>
      </c>
      <c r="E78">
        <v>0.437</v>
      </c>
      <c r="F78">
        <v>6.2789999999999999</v>
      </c>
      <c r="G78">
        <v>74.5</v>
      </c>
      <c r="H78">
        <v>4.0522</v>
      </c>
      <c r="I78">
        <v>5</v>
      </c>
      <c r="J78">
        <v>398</v>
      </c>
      <c r="K78">
        <v>18.7</v>
      </c>
      <c r="L78">
        <v>373.66</v>
      </c>
      <c r="M78">
        <v>11.97</v>
      </c>
      <c r="N78">
        <v>20</v>
      </c>
      <c r="O78">
        <f>AVERAGE(Table1[MEDV])</f>
        <v>22.532806324110698</v>
      </c>
      <c r="P78">
        <f>MEDIAN(Table1[MEDV])</f>
        <v>21.2</v>
      </c>
      <c r="Q78">
        <f>AVERAGE(Table1[[#All],[RM]])</f>
        <v>6.2846343873517867</v>
      </c>
      <c r="R78" s="8">
        <f>ROUNDDOWN(Table1[[#This Row],[AGE]],0)</f>
        <v>74</v>
      </c>
      <c r="S78">
        <f t="shared" si="2"/>
        <v>0</v>
      </c>
      <c r="T78" s="8">
        <f t="shared" si="3"/>
        <v>1</v>
      </c>
    </row>
    <row r="79" spans="1:20">
      <c r="A79">
        <v>8.7069999999999995E-2</v>
      </c>
      <c r="B79">
        <v>0</v>
      </c>
      <c r="C79">
        <v>12.83</v>
      </c>
      <c r="D79">
        <v>0</v>
      </c>
      <c r="E79">
        <v>0.437</v>
      </c>
      <c r="F79">
        <v>6.14</v>
      </c>
      <c r="G79">
        <v>45.8</v>
      </c>
      <c r="H79">
        <v>4.0904999999999996</v>
      </c>
      <c r="I79">
        <v>5</v>
      </c>
      <c r="J79">
        <v>398</v>
      </c>
      <c r="K79">
        <v>18.7</v>
      </c>
      <c r="L79">
        <v>386.96</v>
      </c>
      <c r="M79">
        <v>10.27</v>
      </c>
      <c r="N79">
        <v>20.8</v>
      </c>
      <c r="O79">
        <f>AVERAGE(Table1[MEDV])</f>
        <v>22.532806324110698</v>
      </c>
      <c r="P79">
        <f>MEDIAN(Table1[MEDV])</f>
        <v>21.2</v>
      </c>
      <c r="Q79">
        <f>AVERAGE(Table1[[#All],[RM]])</f>
        <v>6.2846343873517867</v>
      </c>
      <c r="R79" s="8">
        <f>ROUNDDOWN(Table1[[#This Row],[AGE]],0)</f>
        <v>45</v>
      </c>
      <c r="S79">
        <f t="shared" si="2"/>
        <v>1</v>
      </c>
      <c r="T79" s="8">
        <f t="shared" si="3"/>
        <v>1</v>
      </c>
    </row>
    <row r="80" spans="1:20">
      <c r="A80">
        <v>5.6460000000000003E-2</v>
      </c>
      <c r="B80">
        <v>0</v>
      </c>
      <c r="C80">
        <v>12.83</v>
      </c>
      <c r="D80">
        <v>0</v>
      </c>
      <c r="E80">
        <v>0.437</v>
      </c>
      <c r="F80">
        <v>6.2320000000000002</v>
      </c>
      <c r="G80">
        <v>53.7</v>
      </c>
      <c r="H80">
        <v>5.0141</v>
      </c>
      <c r="I80">
        <v>5</v>
      </c>
      <c r="J80">
        <v>398</v>
      </c>
      <c r="K80">
        <v>18.7</v>
      </c>
      <c r="L80">
        <v>386.4</v>
      </c>
      <c r="M80">
        <v>12.34</v>
      </c>
      <c r="N80">
        <v>21.2</v>
      </c>
      <c r="O80">
        <f>AVERAGE(Table1[MEDV])</f>
        <v>22.532806324110698</v>
      </c>
      <c r="P80">
        <f>MEDIAN(Table1[MEDV])</f>
        <v>21.2</v>
      </c>
      <c r="Q80">
        <f>AVERAGE(Table1[[#All],[RM]])</f>
        <v>6.2846343873517867</v>
      </c>
      <c r="R80" s="8">
        <f>ROUNDDOWN(Table1[[#This Row],[AGE]],0)</f>
        <v>53</v>
      </c>
      <c r="S80">
        <f t="shared" si="2"/>
        <v>1</v>
      </c>
      <c r="T80" s="8">
        <f t="shared" si="3"/>
        <v>1</v>
      </c>
    </row>
    <row r="81" spans="1:20">
      <c r="A81">
        <v>8.387E-2</v>
      </c>
      <c r="B81">
        <v>0</v>
      </c>
      <c r="C81">
        <v>12.83</v>
      </c>
      <c r="D81">
        <v>0</v>
      </c>
      <c r="E81">
        <v>0.437</v>
      </c>
      <c r="F81">
        <v>5.8739999999999997</v>
      </c>
      <c r="G81">
        <v>36.6</v>
      </c>
      <c r="H81">
        <v>4.5026000000000002</v>
      </c>
      <c r="I81">
        <v>5</v>
      </c>
      <c r="J81">
        <v>398</v>
      </c>
      <c r="K81">
        <v>18.7</v>
      </c>
      <c r="L81">
        <v>396.06</v>
      </c>
      <c r="M81">
        <v>9.1</v>
      </c>
      <c r="N81">
        <v>20.3</v>
      </c>
      <c r="O81">
        <f>AVERAGE(Table1[MEDV])</f>
        <v>22.532806324110698</v>
      </c>
      <c r="P81">
        <f>MEDIAN(Table1[MEDV])</f>
        <v>21.2</v>
      </c>
      <c r="Q81">
        <f>AVERAGE(Table1[[#All],[RM]])</f>
        <v>6.2846343873517867</v>
      </c>
      <c r="R81" s="8">
        <f>ROUNDDOWN(Table1[[#This Row],[AGE]],0)</f>
        <v>36</v>
      </c>
      <c r="S81">
        <f t="shared" si="2"/>
        <v>1</v>
      </c>
      <c r="T81" s="8">
        <f t="shared" si="3"/>
        <v>1</v>
      </c>
    </row>
    <row r="82" spans="1:20">
      <c r="A82">
        <v>4.113E-2</v>
      </c>
      <c r="B82">
        <v>25</v>
      </c>
      <c r="C82">
        <v>4.8600000000000003</v>
      </c>
      <c r="D82">
        <v>0</v>
      </c>
      <c r="E82">
        <v>0.42599999999999999</v>
      </c>
      <c r="F82">
        <v>6.7270000000000003</v>
      </c>
      <c r="G82">
        <v>33.5</v>
      </c>
      <c r="H82">
        <v>5.4006999999999996</v>
      </c>
      <c r="I82">
        <v>4</v>
      </c>
      <c r="J82">
        <v>281</v>
      </c>
      <c r="K82">
        <v>19</v>
      </c>
      <c r="L82">
        <v>396.9</v>
      </c>
      <c r="M82">
        <v>5.29</v>
      </c>
      <c r="N82">
        <v>28</v>
      </c>
      <c r="O82">
        <f>AVERAGE(Table1[MEDV])</f>
        <v>22.532806324110698</v>
      </c>
      <c r="P82">
        <f>MEDIAN(Table1[MEDV])</f>
        <v>21.2</v>
      </c>
      <c r="Q82">
        <f>AVERAGE(Table1[[#All],[RM]])</f>
        <v>6.2846343873517867</v>
      </c>
      <c r="R82" s="8">
        <f>ROUNDDOWN(Table1[[#This Row],[AGE]],0)</f>
        <v>33</v>
      </c>
      <c r="S82">
        <f t="shared" si="2"/>
        <v>1</v>
      </c>
      <c r="T82" s="8">
        <f t="shared" si="3"/>
        <v>1</v>
      </c>
    </row>
    <row r="83" spans="1:20">
      <c r="A83">
        <v>4.462E-2</v>
      </c>
      <c r="B83">
        <v>25</v>
      </c>
      <c r="C83">
        <v>4.8600000000000003</v>
      </c>
      <c r="D83">
        <v>0</v>
      </c>
      <c r="E83">
        <v>0.42599999999999999</v>
      </c>
      <c r="F83">
        <v>6.6189999999999998</v>
      </c>
      <c r="G83">
        <v>70.400000000000006</v>
      </c>
      <c r="H83">
        <v>5.4006999999999996</v>
      </c>
      <c r="I83">
        <v>4</v>
      </c>
      <c r="J83">
        <v>281</v>
      </c>
      <c r="K83">
        <v>19</v>
      </c>
      <c r="L83">
        <v>395.63</v>
      </c>
      <c r="M83">
        <v>7.22</v>
      </c>
      <c r="N83">
        <v>23.9</v>
      </c>
      <c r="O83">
        <f>AVERAGE(Table1[MEDV])</f>
        <v>22.532806324110698</v>
      </c>
      <c r="P83">
        <f>MEDIAN(Table1[MEDV])</f>
        <v>21.2</v>
      </c>
      <c r="Q83">
        <f>AVERAGE(Table1[[#All],[RM]])</f>
        <v>6.2846343873517867</v>
      </c>
      <c r="R83" s="8">
        <f>ROUNDDOWN(Table1[[#This Row],[AGE]],0)</f>
        <v>70</v>
      </c>
      <c r="S83">
        <f t="shared" si="2"/>
        <v>0</v>
      </c>
      <c r="T83" s="8">
        <f t="shared" si="3"/>
        <v>1</v>
      </c>
    </row>
    <row r="84" spans="1:20">
      <c r="A84">
        <v>3.6589999999999998E-2</v>
      </c>
      <c r="B84">
        <v>25</v>
      </c>
      <c r="C84">
        <v>4.8600000000000003</v>
      </c>
      <c r="D84">
        <v>0</v>
      </c>
      <c r="E84">
        <v>0.42599999999999999</v>
      </c>
      <c r="F84">
        <v>6.3019999999999996</v>
      </c>
      <c r="G84">
        <v>32.200000000000003</v>
      </c>
      <c r="H84">
        <v>5.4006999999999996</v>
      </c>
      <c r="I84">
        <v>4</v>
      </c>
      <c r="J84">
        <v>281</v>
      </c>
      <c r="K84">
        <v>19</v>
      </c>
      <c r="L84">
        <v>396.9</v>
      </c>
      <c r="M84">
        <v>6.72</v>
      </c>
      <c r="N84">
        <v>24.8</v>
      </c>
      <c r="O84">
        <f>AVERAGE(Table1[MEDV])</f>
        <v>22.532806324110698</v>
      </c>
      <c r="P84">
        <f>MEDIAN(Table1[MEDV])</f>
        <v>21.2</v>
      </c>
      <c r="Q84">
        <f>AVERAGE(Table1[[#All],[RM]])</f>
        <v>6.2846343873517867</v>
      </c>
      <c r="R84" s="8">
        <f>ROUNDDOWN(Table1[[#This Row],[AGE]],0)</f>
        <v>32</v>
      </c>
      <c r="S84">
        <f t="shared" si="2"/>
        <v>1</v>
      </c>
      <c r="T84" s="8">
        <f t="shared" si="3"/>
        <v>1</v>
      </c>
    </row>
    <row r="85" spans="1:20">
      <c r="A85">
        <v>3.551E-2</v>
      </c>
      <c r="B85">
        <v>25</v>
      </c>
      <c r="C85">
        <v>4.8600000000000003</v>
      </c>
      <c r="D85">
        <v>0</v>
      </c>
      <c r="E85">
        <v>0.42599999999999999</v>
      </c>
      <c r="F85">
        <v>6.1669999999999998</v>
      </c>
      <c r="G85">
        <v>46.7</v>
      </c>
      <c r="H85">
        <v>5.4006999999999996</v>
      </c>
      <c r="I85">
        <v>4</v>
      </c>
      <c r="J85">
        <v>281</v>
      </c>
      <c r="K85">
        <v>19</v>
      </c>
      <c r="L85">
        <v>390.64</v>
      </c>
      <c r="M85">
        <v>7.51</v>
      </c>
      <c r="N85">
        <v>22.9</v>
      </c>
      <c r="O85">
        <f>AVERAGE(Table1[MEDV])</f>
        <v>22.532806324110698</v>
      </c>
      <c r="P85">
        <f>MEDIAN(Table1[MEDV])</f>
        <v>21.2</v>
      </c>
      <c r="Q85">
        <f>AVERAGE(Table1[[#All],[RM]])</f>
        <v>6.2846343873517867</v>
      </c>
      <c r="R85" s="8">
        <f>ROUNDDOWN(Table1[[#This Row],[AGE]],0)</f>
        <v>46</v>
      </c>
      <c r="S85">
        <f t="shared" si="2"/>
        <v>1</v>
      </c>
      <c r="T85" s="8">
        <f t="shared" si="3"/>
        <v>1</v>
      </c>
    </row>
    <row r="86" spans="1:20">
      <c r="A86">
        <v>5.0590000000000003E-2</v>
      </c>
      <c r="B86">
        <v>0</v>
      </c>
      <c r="C86">
        <v>4.49</v>
      </c>
      <c r="D86">
        <v>0</v>
      </c>
      <c r="E86">
        <v>0.44900000000000001</v>
      </c>
      <c r="F86">
        <v>6.3890000000000002</v>
      </c>
      <c r="G86">
        <v>48</v>
      </c>
      <c r="H86">
        <v>4.7793999999999999</v>
      </c>
      <c r="I86">
        <v>3</v>
      </c>
      <c r="J86">
        <v>247</v>
      </c>
      <c r="K86">
        <v>18.5</v>
      </c>
      <c r="L86">
        <v>396.9</v>
      </c>
      <c r="M86">
        <v>9.6199999999999992</v>
      </c>
      <c r="N86">
        <v>23.9</v>
      </c>
      <c r="O86">
        <f>AVERAGE(Table1[MEDV])</f>
        <v>22.532806324110698</v>
      </c>
      <c r="P86">
        <f>MEDIAN(Table1[MEDV])</f>
        <v>21.2</v>
      </c>
      <c r="Q86">
        <f>AVERAGE(Table1[[#All],[RM]])</f>
        <v>6.2846343873517867</v>
      </c>
      <c r="R86" s="8">
        <f>ROUNDDOWN(Table1[[#This Row],[AGE]],0)</f>
        <v>48</v>
      </c>
      <c r="S86">
        <f t="shared" si="2"/>
        <v>1</v>
      </c>
      <c r="T86" s="8">
        <f t="shared" si="3"/>
        <v>1</v>
      </c>
    </row>
    <row r="87" spans="1:20">
      <c r="A87">
        <v>5.7349999999999998E-2</v>
      </c>
      <c r="B87">
        <v>0</v>
      </c>
      <c r="C87">
        <v>4.49</v>
      </c>
      <c r="D87">
        <v>0</v>
      </c>
      <c r="E87">
        <v>0.44900000000000001</v>
      </c>
      <c r="F87">
        <v>6.63</v>
      </c>
      <c r="G87">
        <v>56.1</v>
      </c>
      <c r="H87">
        <v>4.4377000000000004</v>
      </c>
      <c r="I87">
        <v>3</v>
      </c>
      <c r="J87">
        <v>247</v>
      </c>
      <c r="K87">
        <v>18.5</v>
      </c>
      <c r="L87">
        <v>392.3</v>
      </c>
      <c r="M87">
        <v>6.53</v>
      </c>
      <c r="N87">
        <v>26.6</v>
      </c>
      <c r="O87">
        <f>AVERAGE(Table1[MEDV])</f>
        <v>22.532806324110698</v>
      </c>
      <c r="P87">
        <f>MEDIAN(Table1[MEDV])</f>
        <v>21.2</v>
      </c>
      <c r="Q87">
        <f>AVERAGE(Table1[[#All],[RM]])</f>
        <v>6.2846343873517867</v>
      </c>
      <c r="R87" s="8">
        <f>ROUNDDOWN(Table1[[#This Row],[AGE]],0)</f>
        <v>56</v>
      </c>
      <c r="S87">
        <f t="shared" si="2"/>
        <v>1</v>
      </c>
      <c r="T87" s="8">
        <f t="shared" si="3"/>
        <v>1</v>
      </c>
    </row>
    <row r="88" spans="1:20">
      <c r="A88">
        <v>5.1880000000000003E-2</v>
      </c>
      <c r="B88">
        <v>0</v>
      </c>
      <c r="C88">
        <v>4.49</v>
      </c>
      <c r="D88">
        <v>0</v>
      </c>
      <c r="E88">
        <v>0.44900000000000001</v>
      </c>
      <c r="F88">
        <v>6.0149999999999997</v>
      </c>
      <c r="G88">
        <v>45.1</v>
      </c>
      <c r="H88">
        <v>4.4272</v>
      </c>
      <c r="I88">
        <v>3</v>
      </c>
      <c r="J88">
        <v>247</v>
      </c>
      <c r="K88">
        <v>18.5</v>
      </c>
      <c r="L88">
        <v>395.99</v>
      </c>
      <c r="M88">
        <v>12.86</v>
      </c>
      <c r="N88">
        <v>22.5</v>
      </c>
      <c r="O88">
        <f>AVERAGE(Table1[MEDV])</f>
        <v>22.532806324110698</v>
      </c>
      <c r="P88">
        <f>MEDIAN(Table1[MEDV])</f>
        <v>21.2</v>
      </c>
      <c r="Q88">
        <f>AVERAGE(Table1[[#All],[RM]])</f>
        <v>6.2846343873517867</v>
      </c>
      <c r="R88" s="8">
        <f>ROUNDDOWN(Table1[[#This Row],[AGE]],0)</f>
        <v>45</v>
      </c>
      <c r="S88">
        <f t="shared" si="2"/>
        <v>1</v>
      </c>
      <c r="T88" s="8">
        <f t="shared" si="3"/>
        <v>1</v>
      </c>
    </row>
    <row r="89" spans="1:20">
      <c r="A89">
        <v>7.1510000000000004E-2</v>
      </c>
      <c r="B89">
        <v>0</v>
      </c>
      <c r="C89">
        <v>4.49</v>
      </c>
      <c r="D89">
        <v>0</v>
      </c>
      <c r="E89">
        <v>0.44900000000000001</v>
      </c>
      <c r="F89">
        <v>6.1210000000000004</v>
      </c>
      <c r="G89">
        <v>56.8</v>
      </c>
      <c r="H89">
        <v>3.7475999999999998</v>
      </c>
      <c r="I89">
        <v>3</v>
      </c>
      <c r="J89">
        <v>247</v>
      </c>
      <c r="K89">
        <v>18.5</v>
      </c>
      <c r="L89">
        <v>395.15</v>
      </c>
      <c r="M89">
        <v>8.44</v>
      </c>
      <c r="N89">
        <v>22.2</v>
      </c>
      <c r="O89">
        <f>AVERAGE(Table1[MEDV])</f>
        <v>22.532806324110698</v>
      </c>
      <c r="P89">
        <f>MEDIAN(Table1[MEDV])</f>
        <v>21.2</v>
      </c>
      <c r="Q89">
        <f>AVERAGE(Table1[[#All],[RM]])</f>
        <v>6.2846343873517867</v>
      </c>
      <c r="R89" s="8">
        <f>ROUNDDOWN(Table1[[#This Row],[AGE]],0)</f>
        <v>56</v>
      </c>
      <c r="S89">
        <f t="shared" si="2"/>
        <v>1</v>
      </c>
      <c r="T89" s="8">
        <f t="shared" si="3"/>
        <v>1</v>
      </c>
    </row>
    <row r="90" spans="1:20">
      <c r="A90">
        <v>5.6599999999999998E-2</v>
      </c>
      <c r="B90">
        <v>0</v>
      </c>
      <c r="C90">
        <v>3.41</v>
      </c>
      <c r="D90">
        <v>0</v>
      </c>
      <c r="E90">
        <v>0.48899999999999999</v>
      </c>
      <c r="F90">
        <v>7.0069999999999997</v>
      </c>
      <c r="G90">
        <v>86.3</v>
      </c>
      <c r="H90">
        <v>3.4217</v>
      </c>
      <c r="I90">
        <v>2</v>
      </c>
      <c r="J90">
        <v>270</v>
      </c>
      <c r="K90">
        <v>17.8</v>
      </c>
      <c r="L90">
        <v>396.9</v>
      </c>
      <c r="M90">
        <v>5.5</v>
      </c>
      <c r="N90">
        <v>23.6</v>
      </c>
      <c r="O90">
        <f>AVERAGE(Table1[MEDV])</f>
        <v>22.532806324110698</v>
      </c>
      <c r="P90">
        <f>MEDIAN(Table1[MEDV])</f>
        <v>21.2</v>
      </c>
      <c r="Q90">
        <f>AVERAGE(Table1[[#All],[RM]])</f>
        <v>6.2846343873517867</v>
      </c>
      <c r="R90" s="8">
        <f>ROUNDDOWN(Table1[[#This Row],[AGE]],0)</f>
        <v>86</v>
      </c>
      <c r="S90">
        <f t="shared" si="2"/>
        <v>0</v>
      </c>
      <c r="T90" s="8">
        <f t="shared" si="3"/>
        <v>1</v>
      </c>
    </row>
    <row r="91" spans="1:20">
      <c r="A91">
        <v>5.3019999999999998E-2</v>
      </c>
      <c r="B91">
        <v>0</v>
      </c>
      <c r="C91">
        <v>3.41</v>
      </c>
      <c r="D91">
        <v>0</v>
      </c>
      <c r="E91">
        <v>0.48899999999999999</v>
      </c>
      <c r="F91">
        <v>7.0789999999999997</v>
      </c>
      <c r="G91">
        <v>63.1</v>
      </c>
      <c r="H91">
        <v>3.4144999999999999</v>
      </c>
      <c r="I91">
        <v>2</v>
      </c>
      <c r="J91">
        <v>270</v>
      </c>
      <c r="K91">
        <v>17.8</v>
      </c>
      <c r="L91">
        <v>396.06</v>
      </c>
      <c r="M91">
        <v>5.7</v>
      </c>
      <c r="N91">
        <v>28.7</v>
      </c>
      <c r="O91">
        <f>AVERAGE(Table1[MEDV])</f>
        <v>22.532806324110698</v>
      </c>
      <c r="P91">
        <f>MEDIAN(Table1[MEDV])</f>
        <v>21.2</v>
      </c>
      <c r="Q91">
        <f>AVERAGE(Table1[[#All],[RM]])</f>
        <v>6.2846343873517867</v>
      </c>
      <c r="R91" s="8">
        <f>ROUNDDOWN(Table1[[#This Row],[AGE]],0)</f>
        <v>63</v>
      </c>
      <c r="S91">
        <f t="shared" si="2"/>
        <v>0</v>
      </c>
      <c r="T91" s="8">
        <f t="shared" si="3"/>
        <v>1</v>
      </c>
    </row>
    <row r="92" spans="1:20">
      <c r="A92">
        <v>4.684E-2</v>
      </c>
      <c r="B92">
        <v>0</v>
      </c>
      <c r="C92">
        <v>3.41</v>
      </c>
      <c r="D92">
        <v>0</v>
      </c>
      <c r="E92">
        <v>0.48899999999999999</v>
      </c>
      <c r="F92">
        <v>6.4169999999999998</v>
      </c>
      <c r="G92">
        <v>66.099999999999994</v>
      </c>
      <c r="H92">
        <v>3.0922999999999998</v>
      </c>
      <c r="I92">
        <v>2</v>
      </c>
      <c r="J92">
        <v>270</v>
      </c>
      <c r="K92">
        <v>17.8</v>
      </c>
      <c r="L92">
        <v>392.18</v>
      </c>
      <c r="M92">
        <v>8.81</v>
      </c>
      <c r="N92">
        <v>22.6</v>
      </c>
      <c r="O92">
        <f>AVERAGE(Table1[MEDV])</f>
        <v>22.532806324110698</v>
      </c>
      <c r="P92">
        <f>MEDIAN(Table1[MEDV])</f>
        <v>21.2</v>
      </c>
      <c r="Q92">
        <f>AVERAGE(Table1[[#All],[RM]])</f>
        <v>6.2846343873517867</v>
      </c>
      <c r="R92" s="8">
        <f>ROUNDDOWN(Table1[[#This Row],[AGE]],0)</f>
        <v>66</v>
      </c>
      <c r="S92">
        <f t="shared" si="2"/>
        <v>0</v>
      </c>
      <c r="T92" s="8">
        <f t="shared" si="3"/>
        <v>1</v>
      </c>
    </row>
    <row r="93" spans="1:20">
      <c r="A93">
        <v>3.9320000000000001E-2</v>
      </c>
      <c r="B93">
        <v>0</v>
      </c>
      <c r="C93">
        <v>3.41</v>
      </c>
      <c r="D93">
        <v>0</v>
      </c>
      <c r="E93">
        <v>0.48899999999999999</v>
      </c>
      <c r="F93">
        <v>6.4050000000000002</v>
      </c>
      <c r="G93">
        <v>73.900000000000006</v>
      </c>
      <c r="H93">
        <v>3.0920999999999998</v>
      </c>
      <c r="I93">
        <v>2</v>
      </c>
      <c r="J93">
        <v>270</v>
      </c>
      <c r="K93">
        <v>17.8</v>
      </c>
      <c r="L93">
        <v>393.55</v>
      </c>
      <c r="M93">
        <v>8.1999999999999993</v>
      </c>
      <c r="N93">
        <v>22</v>
      </c>
      <c r="O93">
        <f>AVERAGE(Table1[MEDV])</f>
        <v>22.532806324110698</v>
      </c>
      <c r="P93">
        <f>MEDIAN(Table1[MEDV])</f>
        <v>21.2</v>
      </c>
      <c r="Q93">
        <f>AVERAGE(Table1[[#All],[RM]])</f>
        <v>6.2846343873517867</v>
      </c>
      <c r="R93" s="8">
        <f>ROUNDDOWN(Table1[[#This Row],[AGE]],0)</f>
        <v>73</v>
      </c>
      <c r="S93">
        <f t="shared" si="2"/>
        <v>0</v>
      </c>
      <c r="T93" s="8">
        <f t="shared" si="3"/>
        <v>1</v>
      </c>
    </row>
    <row r="94" spans="1:20">
      <c r="A94">
        <v>4.2029999999999998E-2</v>
      </c>
      <c r="B94">
        <v>28</v>
      </c>
      <c r="C94">
        <v>15.04</v>
      </c>
      <c r="D94">
        <v>0</v>
      </c>
      <c r="E94">
        <v>0.46400000000000002</v>
      </c>
      <c r="F94">
        <v>6.4420000000000002</v>
      </c>
      <c r="G94">
        <v>53.6</v>
      </c>
      <c r="H94">
        <v>3.6659000000000002</v>
      </c>
      <c r="I94">
        <v>4</v>
      </c>
      <c r="J94">
        <v>270</v>
      </c>
      <c r="K94">
        <v>18.2</v>
      </c>
      <c r="L94">
        <v>395.01</v>
      </c>
      <c r="M94">
        <v>8.16</v>
      </c>
      <c r="N94">
        <v>22.9</v>
      </c>
      <c r="O94">
        <f>AVERAGE(Table1[MEDV])</f>
        <v>22.532806324110698</v>
      </c>
      <c r="P94">
        <f>MEDIAN(Table1[MEDV])</f>
        <v>21.2</v>
      </c>
      <c r="Q94">
        <f>AVERAGE(Table1[[#All],[RM]])</f>
        <v>6.2846343873517867</v>
      </c>
      <c r="R94" s="8">
        <f>ROUNDDOWN(Table1[[#This Row],[AGE]],0)</f>
        <v>53</v>
      </c>
      <c r="S94">
        <f t="shared" si="2"/>
        <v>1</v>
      </c>
      <c r="T94" s="8">
        <f t="shared" si="3"/>
        <v>1</v>
      </c>
    </row>
    <row r="95" spans="1:20">
      <c r="A95">
        <v>2.8750000000000001E-2</v>
      </c>
      <c r="B95">
        <v>28</v>
      </c>
      <c r="C95">
        <v>15.04</v>
      </c>
      <c r="D95">
        <v>0</v>
      </c>
      <c r="E95">
        <v>0.46400000000000002</v>
      </c>
      <c r="F95">
        <v>6.2110000000000003</v>
      </c>
      <c r="G95">
        <v>28.9</v>
      </c>
      <c r="H95">
        <v>3.6659000000000002</v>
      </c>
      <c r="I95">
        <v>4</v>
      </c>
      <c r="J95">
        <v>270</v>
      </c>
      <c r="K95">
        <v>18.2</v>
      </c>
      <c r="L95">
        <v>396.33</v>
      </c>
      <c r="M95">
        <v>6.21</v>
      </c>
      <c r="N95">
        <v>25</v>
      </c>
      <c r="O95">
        <f>AVERAGE(Table1[MEDV])</f>
        <v>22.532806324110698</v>
      </c>
      <c r="P95">
        <f>MEDIAN(Table1[MEDV])</f>
        <v>21.2</v>
      </c>
      <c r="Q95">
        <f>AVERAGE(Table1[[#All],[RM]])</f>
        <v>6.2846343873517867</v>
      </c>
      <c r="R95" s="8">
        <f>ROUNDDOWN(Table1[[#This Row],[AGE]],0)</f>
        <v>28</v>
      </c>
      <c r="S95">
        <f t="shared" si="2"/>
        <v>1</v>
      </c>
      <c r="T95" s="8">
        <f t="shared" si="3"/>
        <v>1</v>
      </c>
    </row>
    <row r="96" spans="1:20">
      <c r="A96">
        <v>4.2939999999999999E-2</v>
      </c>
      <c r="B96">
        <v>28</v>
      </c>
      <c r="C96">
        <v>15.04</v>
      </c>
      <c r="D96">
        <v>0</v>
      </c>
      <c r="E96">
        <v>0.46400000000000002</v>
      </c>
      <c r="F96">
        <v>6.2489999999999997</v>
      </c>
      <c r="G96">
        <v>77.3</v>
      </c>
      <c r="H96">
        <v>3.6150000000000002</v>
      </c>
      <c r="I96">
        <v>4</v>
      </c>
      <c r="J96">
        <v>270</v>
      </c>
      <c r="K96">
        <v>18.2</v>
      </c>
      <c r="L96">
        <v>396.9</v>
      </c>
      <c r="M96">
        <v>10.59</v>
      </c>
      <c r="N96">
        <v>20.6</v>
      </c>
      <c r="O96">
        <f>AVERAGE(Table1[MEDV])</f>
        <v>22.532806324110698</v>
      </c>
      <c r="P96">
        <f>MEDIAN(Table1[MEDV])</f>
        <v>21.2</v>
      </c>
      <c r="Q96">
        <f>AVERAGE(Table1[[#All],[RM]])</f>
        <v>6.2846343873517867</v>
      </c>
      <c r="R96" s="8">
        <f>ROUNDDOWN(Table1[[#This Row],[AGE]],0)</f>
        <v>77</v>
      </c>
      <c r="S96">
        <f t="shared" si="2"/>
        <v>0</v>
      </c>
      <c r="T96" s="8">
        <f t="shared" si="3"/>
        <v>1</v>
      </c>
    </row>
    <row r="97" spans="1:20">
      <c r="A97">
        <v>0.12204</v>
      </c>
      <c r="B97">
        <v>0</v>
      </c>
      <c r="C97">
        <v>2.89</v>
      </c>
      <c r="D97">
        <v>0</v>
      </c>
      <c r="E97">
        <v>0.44500000000000001</v>
      </c>
      <c r="F97">
        <v>6.625</v>
      </c>
      <c r="G97">
        <v>57.8</v>
      </c>
      <c r="H97">
        <v>3.4952000000000001</v>
      </c>
      <c r="I97">
        <v>2</v>
      </c>
      <c r="J97">
        <v>276</v>
      </c>
      <c r="K97">
        <v>18</v>
      </c>
      <c r="L97">
        <v>357.98</v>
      </c>
      <c r="M97">
        <v>6.65</v>
      </c>
      <c r="N97">
        <v>28.4</v>
      </c>
      <c r="O97">
        <f>AVERAGE(Table1[MEDV])</f>
        <v>22.532806324110698</v>
      </c>
      <c r="P97">
        <f>MEDIAN(Table1[MEDV])</f>
        <v>21.2</v>
      </c>
      <c r="Q97">
        <f>AVERAGE(Table1[[#All],[RM]])</f>
        <v>6.2846343873517867</v>
      </c>
      <c r="R97" s="8">
        <f>ROUNDDOWN(Table1[[#This Row],[AGE]],0)</f>
        <v>57</v>
      </c>
      <c r="S97">
        <f t="shared" si="2"/>
        <v>1</v>
      </c>
      <c r="T97" s="8">
        <f t="shared" si="3"/>
        <v>1</v>
      </c>
    </row>
    <row r="98" spans="1:20">
      <c r="A98">
        <v>0.11504</v>
      </c>
      <c r="B98">
        <v>0</v>
      </c>
      <c r="C98">
        <v>2.89</v>
      </c>
      <c r="D98">
        <v>0</v>
      </c>
      <c r="E98">
        <v>0.44500000000000001</v>
      </c>
      <c r="F98">
        <v>6.1630000000000003</v>
      </c>
      <c r="G98">
        <v>69.599999999999994</v>
      </c>
      <c r="H98">
        <v>3.4952000000000001</v>
      </c>
      <c r="I98">
        <v>2</v>
      </c>
      <c r="J98">
        <v>276</v>
      </c>
      <c r="K98">
        <v>18</v>
      </c>
      <c r="L98">
        <v>391.83</v>
      </c>
      <c r="M98">
        <v>11.34</v>
      </c>
      <c r="N98">
        <v>21.4</v>
      </c>
      <c r="O98">
        <f>AVERAGE(Table1[MEDV])</f>
        <v>22.532806324110698</v>
      </c>
      <c r="P98">
        <f>MEDIAN(Table1[MEDV])</f>
        <v>21.2</v>
      </c>
      <c r="Q98">
        <f>AVERAGE(Table1[[#All],[RM]])</f>
        <v>6.2846343873517867</v>
      </c>
      <c r="R98" s="8">
        <f>ROUNDDOWN(Table1[[#This Row],[AGE]],0)</f>
        <v>69</v>
      </c>
      <c r="S98">
        <f t="shared" si="2"/>
        <v>0</v>
      </c>
      <c r="T98" s="8">
        <f t="shared" si="3"/>
        <v>1</v>
      </c>
    </row>
    <row r="99" spans="1:20">
      <c r="A99">
        <v>0.12083000000000001</v>
      </c>
      <c r="B99">
        <v>0</v>
      </c>
      <c r="C99">
        <v>2.89</v>
      </c>
      <c r="D99">
        <v>0</v>
      </c>
      <c r="E99">
        <v>0.44500000000000001</v>
      </c>
      <c r="F99">
        <v>8.0690000000000008</v>
      </c>
      <c r="G99">
        <v>76</v>
      </c>
      <c r="H99">
        <v>3.4952000000000001</v>
      </c>
      <c r="I99">
        <v>2</v>
      </c>
      <c r="J99">
        <v>276</v>
      </c>
      <c r="K99">
        <v>18</v>
      </c>
      <c r="L99">
        <v>396.9</v>
      </c>
      <c r="M99">
        <v>4.21</v>
      </c>
      <c r="N99">
        <v>38.700000000000003</v>
      </c>
      <c r="O99">
        <f>AVERAGE(Table1[MEDV])</f>
        <v>22.532806324110698</v>
      </c>
      <c r="P99">
        <f>MEDIAN(Table1[MEDV])</f>
        <v>21.2</v>
      </c>
      <c r="Q99">
        <f>AVERAGE(Table1[[#All],[RM]])</f>
        <v>6.2846343873517867</v>
      </c>
      <c r="R99" s="8">
        <f>ROUNDDOWN(Table1[[#This Row],[AGE]],0)</f>
        <v>76</v>
      </c>
      <c r="S99">
        <f t="shared" si="2"/>
        <v>0</v>
      </c>
      <c r="T99" s="8">
        <f t="shared" si="3"/>
        <v>1</v>
      </c>
    </row>
    <row r="100" spans="1:20">
      <c r="A100">
        <v>8.1869999999999998E-2</v>
      </c>
      <c r="B100">
        <v>0</v>
      </c>
      <c r="C100">
        <v>2.89</v>
      </c>
      <c r="D100">
        <v>0</v>
      </c>
      <c r="E100">
        <v>0.44500000000000001</v>
      </c>
      <c r="F100">
        <v>7.82</v>
      </c>
      <c r="G100">
        <v>36.9</v>
      </c>
      <c r="H100">
        <v>3.4952000000000001</v>
      </c>
      <c r="I100">
        <v>2</v>
      </c>
      <c r="J100">
        <v>276</v>
      </c>
      <c r="K100">
        <v>18</v>
      </c>
      <c r="L100">
        <v>393.53</v>
      </c>
      <c r="M100">
        <v>3.57</v>
      </c>
      <c r="N100">
        <v>43.8</v>
      </c>
      <c r="O100">
        <f>AVERAGE(Table1[MEDV])</f>
        <v>22.532806324110698</v>
      </c>
      <c r="P100">
        <f>MEDIAN(Table1[MEDV])</f>
        <v>21.2</v>
      </c>
      <c r="Q100">
        <f>AVERAGE(Table1[[#All],[RM]])</f>
        <v>6.2846343873517867</v>
      </c>
      <c r="R100" s="8">
        <f>ROUNDDOWN(Table1[[#This Row],[AGE]],0)</f>
        <v>36</v>
      </c>
      <c r="S100">
        <f t="shared" si="2"/>
        <v>1</v>
      </c>
      <c r="T100" s="8">
        <f t="shared" si="3"/>
        <v>1</v>
      </c>
    </row>
    <row r="101" spans="1:20">
      <c r="A101">
        <v>6.8599999999999994E-2</v>
      </c>
      <c r="B101">
        <v>0</v>
      </c>
      <c r="C101">
        <v>2.89</v>
      </c>
      <c r="D101">
        <v>0</v>
      </c>
      <c r="E101">
        <v>0.44500000000000001</v>
      </c>
      <c r="F101">
        <v>7.4160000000000004</v>
      </c>
      <c r="G101">
        <v>62.5</v>
      </c>
      <c r="H101">
        <v>3.4952000000000001</v>
      </c>
      <c r="I101">
        <v>2</v>
      </c>
      <c r="J101">
        <v>276</v>
      </c>
      <c r="K101">
        <v>18</v>
      </c>
      <c r="L101">
        <v>396.9</v>
      </c>
      <c r="M101">
        <v>6.19</v>
      </c>
      <c r="N101">
        <v>33.200000000000003</v>
      </c>
      <c r="O101">
        <f>AVERAGE(Table1[MEDV])</f>
        <v>22.532806324110698</v>
      </c>
      <c r="P101">
        <f>MEDIAN(Table1[MEDV])</f>
        <v>21.2</v>
      </c>
      <c r="Q101">
        <f>AVERAGE(Table1[[#All],[RM]])</f>
        <v>6.2846343873517867</v>
      </c>
      <c r="R101" s="8">
        <f>ROUNDDOWN(Table1[[#This Row],[AGE]],0)</f>
        <v>62</v>
      </c>
      <c r="S101">
        <f t="shared" si="2"/>
        <v>0</v>
      </c>
      <c r="T101" s="8">
        <f t="shared" si="3"/>
        <v>1</v>
      </c>
    </row>
    <row r="102" spans="1:20">
      <c r="A102">
        <v>0.14865999999999999</v>
      </c>
      <c r="B102">
        <v>0</v>
      </c>
      <c r="C102">
        <v>8.56</v>
      </c>
      <c r="D102">
        <v>0</v>
      </c>
      <c r="E102">
        <v>0.52</v>
      </c>
      <c r="F102">
        <v>6.7270000000000003</v>
      </c>
      <c r="G102">
        <v>79.900000000000006</v>
      </c>
      <c r="H102">
        <v>2.7778</v>
      </c>
      <c r="I102">
        <v>5</v>
      </c>
      <c r="J102">
        <v>384</v>
      </c>
      <c r="K102">
        <v>20.9</v>
      </c>
      <c r="L102">
        <v>394.76</v>
      </c>
      <c r="M102">
        <v>9.42</v>
      </c>
      <c r="N102">
        <v>27.5</v>
      </c>
      <c r="O102">
        <f>AVERAGE(Table1[MEDV])</f>
        <v>22.532806324110698</v>
      </c>
      <c r="P102">
        <f>MEDIAN(Table1[MEDV])</f>
        <v>21.2</v>
      </c>
      <c r="Q102">
        <f>AVERAGE(Table1[[#All],[RM]])</f>
        <v>6.2846343873517867</v>
      </c>
      <c r="R102" s="8">
        <f>ROUNDDOWN(Table1[[#This Row],[AGE]],0)</f>
        <v>79</v>
      </c>
      <c r="S102">
        <f t="shared" si="2"/>
        <v>0</v>
      </c>
      <c r="T102" s="8">
        <f t="shared" si="3"/>
        <v>1</v>
      </c>
    </row>
    <row r="103" spans="1:20">
      <c r="A103">
        <v>0.11432</v>
      </c>
      <c r="B103">
        <v>0</v>
      </c>
      <c r="C103">
        <v>8.56</v>
      </c>
      <c r="D103">
        <v>0</v>
      </c>
      <c r="E103">
        <v>0.52</v>
      </c>
      <c r="F103">
        <v>6.7809999999999997</v>
      </c>
      <c r="G103">
        <v>71.3</v>
      </c>
      <c r="H103">
        <v>2.8561000000000001</v>
      </c>
      <c r="I103">
        <v>5</v>
      </c>
      <c r="J103">
        <v>384</v>
      </c>
      <c r="K103">
        <v>20.9</v>
      </c>
      <c r="L103">
        <v>395.58</v>
      </c>
      <c r="M103">
        <v>7.67</v>
      </c>
      <c r="N103">
        <v>26.5</v>
      </c>
      <c r="O103">
        <f>AVERAGE(Table1[MEDV])</f>
        <v>22.532806324110698</v>
      </c>
      <c r="P103">
        <f>MEDIAN(Table1[MEDV])</f>
        <v>21.2</v>
      </c>
      <c r="Q103">
        <f>AVERAGE(Table1[[#All],[RM]])</f>
        <v>6.2846343873517867</v>
      </c>
      <c r="R103" s="8">
        <f>ROUNDDOWN(Table1[[#This Row],[AGE]],0)</f>
        <v>71</v>
      </c>
      <c r="S103">
        <f t="shared" si="2"/>
        <v>0</v>
      </c>
      <c r="T103" s="8">
        <f t="shared" si="3"/>
        <v>1</v>
      </c>
    </row>
    <row r="104" spans="1:20">
      <c r="A104">
        <v>0.22875999999999999</v>
      </c>
      <c r="B104">
        <v>0</v>
      </c>
      <c r="C104">
        <v>8.56</v>
      </c>
      <c r="D104">
        <v>0</v>
      </c>
      <c r="E104">
        <v>0.52</v>
      </c>
      <c r="F104">
        <v>6.4050000000000002</v>
      </c>
      <c r="G104">
        <v>85.4</v>
      </c>
      <c r="H104">
        <v>2.7147000000000001</v>
      </c>
      <c r="I104">
        <v>5</v>
      </c>
      <c r="J104">
        <v>384</v>
      </c>
      <c r="K104">
        <v>20.9</v>
      </c>
      <c r="L104">
        <v>70.8</v>
      </c>
      <c r="M104">
        <v>10.63</v>
      </c>
      <c r="N104">
        <v>18.600000000000001</v>
      </c>
      <c r="O104">
        <f>AVERAGE(Table1[MEDV])</f>
        <v>22.532806324110698</v>
      </c>
      <c r="P104">
        <f>MEDIAN(Table1[MEDV])</f>
        <v>21.2</v>
      </c>
      <c r="Q104">
        <f>AVERAGE(Table1[[#All],[RM]])</f>
        <v>6.2846343873517867</v>
      </c>
      <c r="R104" s="8">
        <f>ROUNDDOWN(Table1[[#This Row],[AGE]],0)</f>
        <v>85</v>
      </c>
      <c r="S104">
        <f t="shared" si="2"/>
        <v>0</v>
      </c>
      <c r="T104" s="8">
        <f t="shared" si="3"/>
        <v>1</v>
      </c>
    </row>
    <row r="105" spans="1:20">
      <c r="A105">
        <v>0.21160999999999999</v>
      </c>
      <c r="B105">
        <v>0</v>
      </c>
      <c r="C105">
        <v>8.56</v>
      </c>
      <c r="D105">
        <v>0</v>
      </c>
      <c r="E105">
        <v>0.52</v>
      </c>
      <c r="F105">
        <v>6.1369999999999996</v>
      </c>
      <c r="G105">
        <v>87.4</v>
      </c>
      <c r="H105">
        <v>2.7147000000000001</v>
      </c>
      <c r="I105">
        <v>5</v>
      </c>
      <c r="J105">
        <v>384</v>
      </c>
      <c r="K105">
        <v>20.9</v>
      </c>
      <c r="L105">
        <v>394.47</v>
      </c>
      <c r="M105">
        <v>13.44</v>
      </c>
      <c r="N105">
        <v>19.3</v>
      </c>
      <c r="O105">
        <f>AVERAGE(Table1[MEDV])</f>
        <v>22.532806324110698</v>
      </c>
      <c r="P105">
        <f>MEDIAN(Table1[MEDV])</f>
        <v>21.2</v>
      </c>
      <c r="Q105">
        <f>AVERAGE(Table1[[#All],[RM]])</f>
        <v>6.2846343873517867</v>
      </c>
      <c r="R105" s="8">
        <f>ROUNDDOWN(Table1[[#This Row],[AGE]],0)</f>
        <v>87</v>
      </c>
      <c r="S105">
        <f t="shared" si="2"/>
        <v>0</v>
      </c>
      <c r="T105" s="8">
        <f t="shared" si="3"/>
        <v>1</v>
      </c>
    </row>
    <row r="106" spans="1:20">
      <c r="A106">
        <v>0.1396</v>
      </c>
      <c r="B106">
        <v>0</v>
      </c>
      <c r="C106">
        <v>8.56</v>
      </c>
      <c r="D106">
        <v>0</v>
      </c>
      <c r="E106">
        <v>0.52</v>
      </c>
      <c r="F106">
        <v>6.1669999999999998</v>
      </c>
      <c r="G106">
        <v>90</v>
      </c>
      <c r="H106">
        <v>2.4209999999999998</v>
      </c>
      <c r="I106">
        <v>5</v>
      </c>
      <c r="J106">
        <v>384</v>
      </c>
      <c r="K106">
        <v>20.9</v>
      </c>
      <c r="L106">
        <v>392.69</v>
      </c>
      <c r="M106">
        <v>12.33</v>
      </c>
      <c r="N106">
        <v>20.100000000000001</v>
      </c>
      <c r="O106">
        <f>AVERAGE(Table1[MEDV])</f>
        <v>22.532806324110698</v>
      </c>
      <c r="P106">
        <f>MEDIAN(Table1[MEDV])</f>
        <v>21.2</v>
      </c>
      <c r="Q106">
        <f>AVERAGE(Table1[[#All],[RM]])</f>
        <v>6.2846343873517867</v>
      </c>
      <c r="R106" s="8">
        <f>ROUNDDOWN(Table1[[#This Row],[AGE]],0)</f>
        <v>90</v>
      </c>
      <c r="S106">
        <f t="shared" si="2"/>
        <v>0</v>
      </c>
      <c r="T106" s="8">
        <f t="shared" si="3"/>
        <v>1</v>
      </c>
    </row>
    <row r="107" spans="1:20">
      <c r="A107">
        <v>0.13261999999999999</v>
      </c>
      <c r="B107">
        <v>0</v>
      </c>
      <c r="C107">
        <v>8.56</v>
      </c>
      <c r="D107">
        <v>0</v>
      </c>
      <c r="E107">
        <v>0.52</v>
      </c>
      <c r="F107">
        <v>5.851</v>
      </c>
      <c r="G107">
        <v>96.7</v>
      </c>
      <c r="H107">
        <v>2.1069</v>
      </c>
      <c r="I107">
        <v>5</v>
      </c>
      <c r="J107">
        <v>384</v>
      </c>
      <c r="K107">
        <v>20.9</v>
      </c>
      <c r="L107">
        <v>394.05</v>
      </c>
      <c r="M107">
        <v>16.47</v>
      </c>
      <c r="N107">
        <v>19.5</v>
      </c>
      <c r="O107">
        <f>AVERAGE(Table1[MEDV])</f>
        <v>22.532806324110698</v>
      </c>
      <c r="P107">
        <f>MEDIAN(Table1[MEDV])</f>
        <v>21.2</v>
      </c>
      <c r="Q107">
        <f>AVERAGE(Table1[[#All],[RM]])</f>
        <v>6.2846343873517867</v>
      </c>
      <c r="R107" s="8">
        <f>ROUNDDOWN(Table1[[#This Row],[AGE]],0)</f>
        <v>96</v>
      </c>
      <c r="S107">
        <f t="shared" si="2"/>
        <v>0</v>
      </c>
      <c r="T107" s="8">
        <f t="shared" si="3"/>
        <v>1</v>
      </c>
    </row>
    <row r="108" spans="1:20">
      <c r="A108">
        <v>0.17119999999999999</v>
      </c>
      <c r="B108">
        <v>0</v>
      </c>
      <c r="C108">
        <v>8.56</v>
      </c>
      <c r="D108">
        <v>0</v>
      </c>
      <c r="E108">
        <v>0.52</v>
      </c>
      <c r="F108">
        <v>5.8360000000000003</v>
      </c>
      <c r="G108">
        <v>91.9</v>
      </c>
      <c r="H108">
        <v>2.2109999999999999</v>
      </c>
      <c r="I108">
        <v>5</v>
      </c>
      <c r="J108">
        <v>384</v>
      </c>
      <c r="K108">
        <v>20.9</v>
      </c>
      <c r="L108">
        <v>395.67</v>
      </c>
      <c r="M108">
        <v>18.66</v>
      </c>
      <c r="N108">
        <v>19.5</v>
      </c>
      <c r="O108">
        <f>AVERAGE(Table1[MEDV])</f>
        <v>22.532806324110698</v>
      </c>
      <c r="P108">
        <f>MEDIAN(Table1[MEDV])</f>
        <v>21.2</v>
      </c>
      <c r="Q108">
        <f>AVERAGE(Table1[[#All],[RM]])</f>
        <v>6.2846343873517867</v>
      </c>
      <c r="R108" s="8">
        <f>ROUNDDOWN(Table1[[#This Row],[AGE]],0)</f>
        <v>91</v>
      </c>
      <c r="S108">
        <f t="shared" si="2"/>
        <v>0</v>
      </c>
      <c r="T108" s="8">
        <f t="shared" si="3"/>
        <v>1</v>
      </c>
    </row>
    <row r="109" spans="1:20">
      <c r="A109">
        <v>0.13117000000000001</v>
      </c>
      <c r="B109">
        <v>0</v>
      </c>
      <c r="C109">
        <v>8.56</v>
      </c>
      <c r="D109">
        <v>0</v>
      </c>
      <c r="E109">
        <v>0.52</v>
      </c>
      <c r="F109">
        <v>6.1269999999999998</v>
      </c>
      <c r="G109">
        <v>85.2</v>
      </c>
      <c r="H109">
        <v>2.1223999999999998</v>
      </c>
      <c r="I109">
        <v>5</v>
      </c>
      <c r="J109">
        <v>384</v>
      </c>
      <c r="K109">
        <v>20.9</v>
      </c>
      <c r="L109">
        <v>387.69</v>
      </c>
      <c r="M109">
        <v>14.09</v>
      </c>
      <c r="N109">
        <v>20.399999999999999</v>
      </c>
      <c r="O109">
        <f>AVERAGE(Table1[MEDV])</f>
        <v>22.532806324110698</v>
      </c>
      <c r="P109">
        <f>MEDIAN(Table1[MEDV])</f>
        <v>21.2</v>
      </c>
      <c r="Q109">
        <f>AVERAGE(Table1[[#All],[RM]])</f>
        <v>6.2846343873517867</v>
      </c>
      <c r="R109" s="8">
        <f>ROUNDDOWN(Table1[[#This Row],[AGE]],0)</f>
        <v>85</v>
      </c>
      <c r="S109">
        <f t="shared" si="2"/>
        <v>0</v>
      </c>
      <c r="T109" s="8">
        <f t="shared" si="3"/>
        <v>1</v>
      </c>
    </row>
    <row r="110" spans="1:20">
      <c r="A110">
        <v>0.12801999999999999</v>
      </c>
      <c r="B110">
        <v>0</v>
      </c>
      <c r="C110">
        <v>8.56</v>
      </c>
      <c r="D110">
        <v>0</v>
      </c>
      <c r="E110">
        <v>0.52</v>
      </c>
      <c r="F110">
        <v>6.4740000000000002</v>
      </c>
      <c r="G110">
        <v>97.1</v>
      </c>
      <c r="H110">
        <v>2.4329000000000001</v>
      </c>
      <c r="I110">
        <v>5</v>
      </c>
      <c r="J110">
        <v>384</v>
      </c>
      <c r="K110">
        <v>20.9</v>
      </c>
      <c r="L110">
        <v>395.24</v>
      </c>
      <c r="M110">
        <v>12.27</v>
      </c>
      <c r="N110">
        <v>19.8</v>
      </c>
      <c r="O110">
        <f>AVERAGE(Table1[MEDV])</f>
        <v>22.532806324110698</v>
      </c>
      <c r="P110">
        <f>MEDIAN(Table1[MEDV])</f>
        <v>21.2</v>
      </c>
      <c r="Q110">
        <f>AVERAGE(Table1[[#All],[RM]])</f>
        <v>6.2846343873517867</v>
      </c>
      <c r="R110" s="8">
        <f>ROUNDDOWN(Table1[[#This Row],[AGE]],0)</f>
        <v>97</v>
      </c>
      <c r="S110">
        <f t="shared" si="2"/>
        <v>0</v>
      </c>
      <c r="T110" s="8">
        <f t="shared" si="3"/>
        <v>1</v>
      </c>
    </row>
    <row r="111" spans="1:20">
      <c r="A111">
        <v>0.26362999999999998</v>
      </c>
      <c r="B111">
        <v>0</v>
      </c>
      <c r="C111">
        <v>8.56</v>
      </c>
      <c r="D111">
        <v>0</v>
      </c>
      <c r="E111">
        <v>0.52</v>
      </c>
      <c r="F111">
        <v>6.2290000000000001</v>
      </c>
      <c r="G111">
        <v>91.2</v>
      </c>
      <c r="H111">
        <v>2.5451000000000001</v>
      </c>
      <c r="I111">
        <v>5</v>
      </c>
      <c r="J111">
        <v>384</v>
      </c>
      <c r="K111">
        <v>20.9</v>
      </c>
      <c r="L111">
        <v>391.23</v>
      </c>
      <c r="M111">
        <v>15.55</v>
      </c>
      <c r="N111">
        <v>19.399999999999999</v>
      </c>
      <c r="O111">
        <f>AVERAGE(Table1[MEDV])</f>
        <v>22.532806324110698</v>
      </c>
      <c r="P111">
        <f>MEDIAN(Table1[MEDV])</f>
        <v>21.2</v>
      </c>
      <c r="Q111">
        <f>AVERAGE(Table1[[#All],[RM]])</f>
        <v>6.2846343873517867</v>
      </c>
      <c r="R111" s="8">
        <f>ROUNDDOWN(Table1[[#This Row],[AGE]],0)</f>
        <v>91</v>
      </c>
      <c r="S111">
        <f t="shared" si="2"/>
        <v>0</v>
      </c>
      <c r="T111" s="8">
        <f t="shared" si="3"/>
        <v>1</v>
      </c>
    </row>
    <row r="112" spans="1:20">
      <c r="A112">
        <v>0.10793</v>
      </c>
      <c r="B112">
        <v>0</v>
      </c>
      <c r="C112">
        <v>8.56</v>
      </c>
      <c r="D112">
        <v>0</v>
      </c>
      <c r="E112">
        <v>0.52</v>
      </c>
      <c r="F112">
        <v>6.1950000000000003</v>
      </c>
      <c r="G112">
        <v>54.4</v>
      </c>
      <c r="H112">
        <v>2.7778</v>
      </c>
      <c r="I112">
        <v>5</v>
      </c>
      <c r="J112">
        <v>384</v>
      </c>
      <c r="K112">
        <v>20.9</v>
      </c>
      <c r="L112">
        <v>393.49</v>
      </c>
      <c r="M112">
        <v>13</v>
      </c>
      <c r="N112">
        <v>21.7</v>
      </c>
      <c r="O112">
        <f>AVERAGE(Table1[MEDV])</f>
        <v>22.532806324110698</v>
      </c>
      <c r="P112">
        <f>MEDIAN(Table1[MEDV])</f>
        <v>21.2</v>
      </c>
      <c r="Q112">
        <f>AVERAGE(Table1[[#All],[RM]])</f>
        <v>6.2846343873517867</v>
      </c>
      <c r="R112" s="8">
        <f>ROUNDDOWN(Table1[[#This Row],[AGE]],0)</f>
        <v>54</v>
      </c>
      <c r="S112">
        <f t="shared" si="2"/>
        <v>1</v>
      </c>
      <c r="T112" s="8">
        <f t="shared" si="3"/>
        <v>1</v>
      </c>
    </row>
    <row r="113" spans="1:20">
      <c r="A113">
        <v>0.10084</v>
      </c>
      <c r="B113">
        <v>0</v>
      </c>
      <c r="C113">
        <v>10.01</v>
      </c>
      <c r="D113">
        <v>0</v>
      </c>
      <c r="E113">
        <v>0.54700000000000004</v>
      </c>
      <c r="F113">
        <v>6.7149999999999999</v>
      </c>
      <c r="G113">
        <v>81.599999999999994</v>
      </c>
      <c r="H113">
        <v>2.6775000000000002</v>
      </c>
      <c r="I113">
        <v>6</v>
      </c>
      <c r="J113">
        <v>432</v>
      </c>
      <c r="K113">
        <v>17.8</v>
      </c>
      <c r="L113">
        <v>395.59</v>
      </c>
      <c r="M113">
        <v>10.16</v>
      </c>
      <c r="N113">
        <v>22.8</v>
      </c>
      <c r="O113">
        <f>AVERAGE(Table1[MEDV])</f>
        <v>22.532806324110698</v>
      </c>
      <c r="P113">
        <f>MEDIAN(Table1[MEDV])</f>
        <v>21.2</v>
      </c>
      <c r="Q113">
        <f>AVERAGE(Table1[[#All],[RM]])</f>
        <v>6.2846343873517867</v>
      </c>
      <c r="R113" s="8">
        <f>ROUNDDOWN(Table1[[#This Row],[AGE]],0)</f>
        <v>81</v>
      </c>
      <c r="S113">
        <f t="shared" si="2"/>
        <v>0</v>
      </c>
      <c r="T113" s="8">
        <f t="shared" si="3"/>
        <v>1</v>
      </c>
    </row>
    <row r="114" spans="1:20">
      <c r="A114">
        <v>0.12329</v>
      </c>
      <c r="B114">
        <v>0</v>
      </c>
      <c r="C114">
        <v>10.01</v>
      </c>
      <c r="D114">
        <v>0</v>
      </c>
      <c r="E114">
        <v>0.54700000000000004</v>
      </c>
      <c r="F114">
        <v>5.9130000000000003</v>
      </c>
      <c r="G114">
        <v>92.9</v>
      </c>
      <c r="H114">
        <v>2.3534000000000002</v>
      </c>
      <c r="I114">
        <v>6</v>
      </c>
      <c r="J114">
        <v>432</v>
      </c>
      <c r="K114">
        <v>17.8</v>
      </c>
      <c r="L114">
        <v>394.95</v>
      </c>
      <c r="M114">
        <v>16.21</v>
      </c>
      <c r="N114">
        <v>18.8</v>
      </c>
      <c r="O114">
        <f>AVERAGE(Table1[MEDV])</f>
        <v>22.532806324110698</v>
      </c>
      <c r="P114">
        <f>MEDIAN(Table1[MEDV])</f>
        <v>21.2</v>
      </c>
      <c r="Q114">
        <f>AVERAGE(Table1[[#All],[RM]])</f>
        <v>6.2846343873517867</v>
      </c>
      <c r="R114" s="8">
        <f>ROUNDDOWN(Table1[[#This Row],[AGE]],0)</f>
        <v>92</v>
      </c>
      <c r="S114">
        <f t="shared" si="2"/>
        <v>0</v>
      </c>
      <c r="T114" s="8">
        <f t="shared" si="3"/>
        <v>1</v>
      </c>
    </row>
    <row r="115" spans="1:20">
      <c r="A115">
        <v>0.22212000000000001</v>
      </c>
      <c r="B115">
        <v>0</v>
      </c>
      <c r="C115">
        <v>10.01</v>
      </c>
      <c r="D115">
        <v>0</v>
      </c>
      <c r="E115">
        <v>0.54700000000000004</v>
      </c>
      <c r="F115">
        <v>6.0919999999999996</v>
      </c>
      <c r="G115">
        <v>95.4</v>
      </c>
      <c r="H115">
        <v>2.548</v>
      </c>
      <c r="I115">
        <v>6</v>
      </c>
      <c r="J115">
        <v>432</v>
      </c>
      <c r="K115">
        <v>17.8</v>
      </c>
      <c r="L115">
        <v>396.9</v>
      </c>
      <c r="M115">
        <v>17.09</v>
      </c>
      <c r="N115">
        <v>18.7</v>
      </c>
      <c r="O115">
        <f>AVERAGE(Table1[MEDV])</f>
        <v>22.532806324110698</v>
      </c>
      <c r="P115">
        <f>MEDIAN(Table1[MEDV])</f>
        <v>21.2</v>
      </c>
      <c r="Q115">
        <f>AVERAGE(Table1[[#All],[RM]])</f>
        <v>6.2846343873517867</v>
      </c>
      <c r="R115" s="8">
        <f>ROUNDDOWN(Table1[[#This Row],[AGE]],0)</f>
        <v>95</v>
      </c>
      <c r="S115">
        <f t="shared" si="2"/>
        <v>0</v>
      </c>
      <c r="T115" s="8">
        <f t="shared" si="3"/>
        <v>1</v>
      </c>
    </row>
    <row r="116" spans="1:20">
      <c r="A116">
        <v>0.14230999999999999</v>
      </c>
      <c r="B116">
        <v>0</v>
      </c>
      <c r="C116">
        <v>10.01</v>
      </c>
      <c r="D116">
        <v>0</v>
      </c>
      <c r="E116">
        <v>0.54700000000000004</v>
      </c>
      <c r="F116">
        <v>6.2539999999999996</v>
      </c>
      <c r="G116">
        <v>84.2</v>
      </c>
      <c r="H116">
        <v>2.2565</v>
      </c>
      <c r="I116">
        <v>6</v>
      </c>
      <c r="J116">
        <v>432</v>
      </c>
      <c r="K116">
        <v>17.8</v>
      </c>
      <c r="L116">
        <v>388.74</v>
      </c>
      <c r="M116">
        <v>10.45</v>
      </c>
      <c r="N116">
        <v>18.5</v>
      </c>
      <c r="O116">
        <f>AVERAGE(Table1[MEDV])</f>
        <v>22.532806324110698</v>
      </c>
      <c r="P116">
        <f>MEDIAN(Table1[MEDV])</f>
        <v>21.2</v>
      </c>
      <c r="Q116">
        <f>AVERAGE(Table1[[#All],[RM]])</f>
        <v>6.2846343873517867</v>
      </c>
      <c r="R116" s="8">
        <f>ROUNDDOWN(Table1[[#This Row],[AGE]],0)</f>
        <v>84</v>
      </c>
      <c r="S116">
        <f t="shared" si="2"/>
        <v>0</v>
      </c>
      <c r="T116" s="8">
        <f t="shared" si="3"/>
        <v>1</v>
      </c>
    </row>
    <row r="117" spans="1:20">
      <c r="A117">
        <v>0.17133999999999999</v>
      </c>
      <c r="B117">
        <v>0</v>
      </c>
      <c r="C117">
        <v>10.01</v>
      </c>
      <c r="D117">
        <v>0</v>
      </c>
      <c r="E117">
        <v>0.54700000000000004</v>
      </c>
      <c r="F117">
        <v>5.9279999999999999</v>
      </c>
      <c r="G117">
        <v>88.2</v>
      </c>
      <c r="H117">
        <v>2.4630999999999998</v>
      </c>
      <c r="I117">
        <v>6</v>
      </c>
      <c r="J117">
        <v>432</v>
      </c>
      <c r="K117">
        <v>17.8</v>
      </c>
      <c r="L117">
        <v>344.91</v>
      </c>
      <c r="M117">
        <v>15.76</v>
      </c>
      <c r="N117">
        <v>18.3</v>
      </c>
      <c r="O117">
        <f>AVERAGE(Table1[MEDV])</f>
        <v>22.532806324110698</v>
      </c>
      <c r="P117">
        <f>MEDIAN(Table1[MEDV])</f>
        <v>21.2</v>
      </c>
      <c r="Q117">
        <f>AVERAGE(Table1[[#All],[RM]])</f>
        <v>6.2846343873517867</v>
      </c>
      <c r="R117" s="8">
        <f>ROUNDDOWN(Table1[[#This Row],[AGE]],0)</f>
        <v>88</v>
      </c>
      <c r="S117">
        <f t="shared" si="2"/>
        <v>0</v>
      </c>
      <c r="T117" s="8">
        <f t="shared" si="3"/>
        <v>1</v>
      </c>
    </row>
    <row r="118" spans="1:20">
      <c r="A118">
        <v>0.13158</v>
      </c>
      <c r="B118">
        <v>0</v>
      </c>
      <c r="C118">
        <v>10.01</v>
      </c>
      <c r="D118">
        <v>0</v>
      </c>
      <c r="E118">
        <v>0.54700000000000004</v>
      </c>
      <c r="F118">
        <v>6.1760000000000002</v>
      </c>
      <c r="G118">
        <v>72.5</v>
      </c>
      <c r="H118">
        <v>2.7301000000000002</v>
      </c>
      <c r="I118">
        <v>6</v>
      </c>
      <c r="J118">
        <v>432</v>
      </c>
      <c r="K118">
        <v>17.8</v>
      </c>
      <c r="L118">
        <v>393.3</v>
      </c>
      <c r="M118">
        <v>12.04</v>
      </c>
      <c r="N118">
        <v>21.2</v>
      </c>
      <c r="O118">
        <f>AVERAGE(Table1[MEDV])</f>
        <v>22.532806324110698</v>
      </c>
      <c r="P118">
        <f>MEDIAN(Table1[MEDV])</f>
        <v>21.2</v>
      </c>
      <c r="Q118">
        <f>AVERAGE(Table1[[#All],[RM]])</f>
        <v>6.2846343873517867</v>
      </c>
      <c r="R118" s="8">
        <f>ROUNDDOWN(Table1[[#This Row],[AGE]],0)</f>
        <v>72</v>
      </c>
      <c r="S118">
        <f t="shared" si="2"/>
        <v>0</v>
      </c>
      <c r="T118" s="8">
        <f t="shared" si="3"/>
        <v>1</v>
      </c>
    </row>
    <row r="119" spans="1:20">
      <c r="A119">
        <v>0.15098</v>
      </c>
      <c r="B119">
        <v>0</v>
      </c>
      <c r="C119">
        <v>10.01</v>
      </c>
      <c r="D119">
        <v>0</v>
      </c>
      <c r="E119">
        <v>0.54700000000000004</v>
      </c>
      <c r="F119">
        <v>6.0209999999999999</v>
      </c>
      <c r="G119">
        <v>82.6</v>
      </c>
      <c r="H119">
        <v>2.7473999999999998</v>
      </c>
      <c r="I119">
        <v>6</v>
      </c>
      <c r="J119">
        <v>432</v>
      </c>
      <c r="K119">
        <v>17.8</v>
      </c>
      <c r="L119">
        <v>394.51</v>
      </c>
      <c r="M119">
        <v>10.3</v>
      </c>
      <c r="N119">
        <v>19.2</v>
      </c>
      <c r="O119">
        <f>AVERAGE(Table1[MEDV])</f>
        <v>22.532806324110698</v>
      </c>
      <c r="P119">
        <f>MEDIAN(Table1[MEDV])</f>
        <v>21.2</v>
      </c>
      <c r="Q119">
        <f>AVERAGE(Table1[[#All],[RM]])</f>
        <v>6.2846343873517867</v>
      </c>
      <c r="R119" s="8">
        <f>ROUNDDOWN(Table1[[#This Row],[AGE]],0)</f>
        <v>82</v>
      </c>
      <c r="S119">
        <f t="shared" si="2"/>
        <v>0</v>
      </c>
      <c r="T119" s="8">
        <f t="shared" si="3"/>
        <v>1</v>
      </c>
    </row>
    <row r="120" spans="1:20">
      <c r="A120">
        <v>0.13058</v>
      </c>
      <c r="B120">
        <v>0</v>
      </c>
      <c r="C120">
        <v>10.01</v>
      </c>
      <c r="D120">
        <v>0</v>
      </c>
      <c r="E120">
        <v>0.54700000000000004</v>
      </c>
      <c r="F120">
        <v>5.8719999999999999</v>
      </c>
      <c r="G120">
        <v>73.099999999999994</v>
      </c>
      <c r="H120">
        <v>2.4775</v>
      </c>
      <c r="I120">
        <v>6</v>
      </c>
      <c r="J120">
        <v>432</v>
      </c>
      <c r="K120">
        <v>17.8</v>
      </c>
      <c r="L120">
        <v>338.63</v>
      </c>
      <c r="M120">
        <v>15.37</v>
      </c>
      <c r="N120">
        <v>20.399999999999999</v>
      </c>
      <c r="O120">
        <f>AVERAGE(Table1[MEDV])</f>
        <v>22.532806324110698</v>
      </c>
      <c r="P120">
        <f>MEDIAN(Table1[MEDV])</f>
        <v>21.2</v>
      </c>
      <c r="Q120">
        <f>AVERAGE(Table1[[#All],[RM]])</f>
        <v>6.2846343873517867</v>
      </c>
      <c r="R120" s="8">
        <f>ROUNDDOWN(Table1[[#This Row],[AGE]],0)</f>
        <v>73</v>
      </c>
      <c r="S120">
        <f t="shared" si="2"/>
        <v>0</v>
      </c>
      <c r="T120" s="8">
        <f t="shared" si="3"/>
        <v>1</v>
      </c>
    </row>
    <row r="121" spans="1:20">
      <c r="A121">
        <v>0.14476</v>
      </c>
      <c r="B121">
        <v>0</v>
      </c>
      <c r="C121">
        <v>10.01</v>
      </c>
      <c r="D121">
        <v>0</v>
      </c>
      <c r="E121">
        <v>0.54700000000000004</v>
      </c>
      <c r="F121">
        <v>5.7309999999999999</v>
      </c>
      <c r="G121">
        <v>65.2</v>
      </c>
      <c r="H121">
        <v>2.7591999999999999</v>
      </c>
      <c r="I121">
        <v>6</v>
      </c>
      <c r="J121">
        <v>432</v>
      </c>
      <c r="K121">
        <v>17.8</v>
      </c>
      <c r="L121">
        <v>391.5</v>
      </c>
      <c r="M121">
        <v>13.61</v>
      </c>
      <c r="N121">
        <v>19.3</v>
      </c>
      <c r="O121">
        <f>AVERAGE(Table1[MEDV])</f>
        <v>22.532806324110698</v>
      </c>
      <c r="P121">
        <f>MEDIAN(Table1[MEDV])</f>
        <v>21.2</v>
      </c>
      <c r="Q121">
        <f>AVERAGE(Table1[[#All],[RM]])</f>
        <v>6.2846343873517867</v>
      </c>
      <c r="R121" s="8">
        <f>ROUNDDOWN(Table1[[#This Row],[AGE]],0)</f>
        <v>65</v>
      </c>
      <c r="S121">
        <f t="shared" si="2"/>
        <v>0</v>
      </c>
      <c r="T121" s="8">
        <f t="shared" si="3"/>
        <v>1</v>
      </c>
    </row>
    <row r="122" spans="1:20">
      <c r="A122">
        <v>6.8989999999999996E-2</v>
      </c>
      <c r="B122">
        <v>0</v>
      </c>
      <c r="C122">
        <v>25.65</v>
      </c>
      <c r="D122">
        <v>0</v>
      </c>
      <c r="E122">
        <v>0.58099999999999996</v>
      </c>
      <c r="F122">
        <v>5.87</v>
      </c>
      <c r="G122">
        <v>69.7</v>
      </c>
      <c r="H122">
        <v>2.2576999999999998</v>
      </c>
      <c r="I122">
        <v>2</v>
      </c>
      <c r="J122">
        <v>188</v>
      </c>
      <c r="K122">
        <v>19.100000000000001</v>
      </c>
      <c r="L122">
        <v>389.15</v>
      </c>
      <c r="M122">
        <v>14.37</v>
      </c>
      <c r="N122">
        <v>22</v>
      </c>
      <c r="O122">
        <f>AVERAGE(Table1[MEDV])</f>
        <v>22.532806324110698</v>
      </c>
      <c r="P122">
        <f>MEDIAN(Table1[MEDV])</f>
        <v>21.2</v>
      </c>
      <c r="Q122">
        <f>AVERAGE(Table1[[#All],[RM]])</f>
        <v>6.2846343873517867</v>
      </c>
      <c r="R122" s="8">
        <f>ROUNDDOWN(Table1[[#This Row],[AGE]],0)</f>
        <v>69</v>
      </c>
      <c r="S122">
        <f t="shared" si="2"/>
        <v>0</v>
      </c>
      <c r="T122" s="8">
        <f t="shared" si="3"/>
        <v>1</v>
      </c>
    </row>
    <row r="123" spans="1:20">
      <c r="A123">
        <v>7.1650000000000005E-2</v>
      </c>
      <c r="B123">
        <v>0</v>
      </c>
      <c r="C123">
        <v>25.65</v>
      </c>
      <c r="D123">
        <v>0</v>
      </c>
      <c r="E123">
        <v>0.58099999999999996</v>
      </c>
      <c r="F123">
        <v>6.0039999999999996</v>
      </c>
      <c r="G123">
        <v>84.1</v>
      </c>
      <c r="H123">
        <v>2.1974</v>
      </c>
      <c r="I123">
        <v>2</v>
      </c>
      <c r="J123">
        <v>188</v>
      </c>
      <c r="K123">
        <v>19.100000000000001</v>
      </c>
      <c r="L123">
        <v>377.67</v>
      </c>
      <c r="M123">
        <v>14.27</v>
      </c>
      <c r="N123">
        <v>20.3</v>
      </c>
      <c r="O123">
        <f>AVERAGE(Table1[MEDV])</f>
        <v>22.532806324110698</v>
      </c>
      <c r="P123">
        <f>MEDIAN(Table1[MEDV])</f>
        <v>21.2</v>
      </c>
      <c r="Q123">
        <f>AVERAGE(Table1[[#All],[RM]])</f>
        <v>6.2846343873517867</v>
      </c>
      <c r="R123" s="8">
        <f>ROUNDDOWN(Table1[[#This Row],[AGE]],0)</f>
        <v>84</v>
      </c>
      <c r="S123">
        <f t="shared" si="2"/>
        <v>0</v>
      </c>
      <c r="T123" s="8">
        <f t="shared" si="3"/>
        <v>1</v>
      </c>
    </row>
    <row r="124" spans="1:20">
      <c r="A124">
        <v>9.2990000000000003E-2</v>
      </c>
      <c r="B124">
        <v>0</v>
      </c>
      <c r="C124">
        <v>25.65</v>
      </c>
      <c r="D124">
        <v>0</v>
      </c>
      <c r="E124">
        <v>0.58099999999999996</v>
      </c>
      <c r="F124">
        <v>5.9610000000000003</v>
      </c>
      <c r="G124">
        <v>92.9</v>
      </c>
      <c r="H124">
        <v>2.0869</v>
      </c>
      <c r="I124">
        <v>2</v>
      </c>
      <c r="J124">
        <v>188</v>
      </c>
      <c r="K124">
        <v>19.100000000000001</v>
      </c>
      <c r="L124">
        <v>378.09</v>
      </c>
      <c r="M124">
        <v>17.93</v>
      </c>
      <c r="N124">
        <v>20.5</v>
      </c>
      <c r="O124">
        <f>AVERAGE(Table1[MEDV])</f>
        <v>22.532806324110698</v>
      </c>
      <c r="P124">
        <f>MEDIAN(Table1[MEDV])</f>
        <v>21.2</v>
      </c>
      <c r="Q124">
        <f>AVERAGE(Table1[[#All],[RM]])</f>
        <v>6.2846343873517867</v>
      </c>
      <c r="R124" s="8">
        <f>ROUNDDOWN(Table1[[#This Row],[AGE]],0)</f>
        <v>92</v>
      </c>
      <c r="S124">
        <f t="shared" si="2"/>
        <v>0</v>
      </c>
      <c r="T124" s="8">
        <f t="shared" si="3"/>
        <v>1</v>
      </c>
    </row>
    <row r="125" spans="1:20">
      <c r="A125">
        <v>0.15038000000000001</v>
      </c>
      <c r="B125">
        <v>0</v>
      </c>
      <c r="C125">
        <v>25.65</v>
      </c>
      <c r="D125">
        <v>0</v>
      </c>
      <c r="E125">
        <v>0.58099999999999996</v>
      </c>
      <c r="F125">
        <v>5.8559999999999999</v>
      </c>
      <c r="G125">
        <v>97</v>
      </c>
      <c r="H125">
        <v>1.9443999999999999</v>
      </c>
      <c r="I125">
        <v>2</v>
      </c>
      <c r="J125">
        <v>188</v>
      </c>
      <c r="K125">
        <v>19.100000000000001</v>
      </c>
      <c r="L125">
        <v>370.31</v>
      </c>
      <c r="M125">
        <v>25.41</v>
      </c>
      <c r="N125">
        <v>17.3</v>
      </c>
      <c r="O125">
        <f>AVERAGE(Table1[MEDV])</f>
        <v>22.532806324110698</v>
      </c>
      <c r="P125">
        <f>MEDIAN(Table1[MEDV])</f>
        <v>21.2</v>
      </c>
      <c r="Q125">
        <f>AVERAGE(Table1[[#All],[RM]])</f>
        <v>6.2846343873517867</v>
      </c>
      <c r="R125" s="8">
        <f>ROUNDDOWN(Table1[[#This Row],[AGE]],0)</f>
        <v>97</v>
      </c>
      <c r="S125">
        <f t="shared" si="2"/>
        <v>0</v>
      </c>
      <c r="T125" s="8">
        <f t="shared" si="3"/>
        <v>1</v>
      </c>
    </row>
    <row r="126" spans="1:20">
      <c r="A126">
        <v>9.8489999999999994E-2</v>
      </c>
      <c r="B126">
        <v>0</v>
      </c>
      <c r="C126">
        <v>25.65</v>
      </c>
      <c r="D126">
        <v>0</v>
      </c>
      <c r="E126">
        <v>0.58099999999999996</v>
      </c>
      <c r="F126">
        <v>5.8789999999999996</v>
      </c>
      <c r="G126">
        <v>95.8</v>
      </c>
      <c r="H126">
        <v>2.0063</v>
      </c>
      <c r="I126">
        <v>2</v>
      </c>
      <c r="J126">
        <v>188</v>
      </c>
      <c r="K126">
        <v>19.100000000000001</v>
      </c>
      <c r="L126">
        <v>379.38</v>
      </c>
      <c r="M126">
        <v>17.579999999999998</v>
      </c>
      <c r="N126">
        <v>18.8</v>
      </c>
      <c r="O126">
        <f>AVERAGE(Table1[MEDV])</f>
        <v>22.532806324110698</v>
      </c>
      <c r="P126">
        <f>MEDIAN(Table1[MEDV])</f>
        <v>21.2</v>
      </c>
      <c r="Q126">
        <f>AVERAGE(Table1[[#All],[RM]])</f>
        <v>6.2846343873517867</v>
      </c>
      <c r="R126" s="8">
        <f>ROUNDDOWN(Table1[[#This Row],[AGE]],0)</f>
        <v>95</v>
      </c>
      <c r="S126">
        <f t="shared" si="2"/>
        <v>0</v>
      </c>
      <c r="T126" s="8">
        <f t="shared" si="3"/>
        <v>1</v>
      </c>
    </row>
    <row r="127" spans="1:20">
      <c r="A127">
        <v>0.16902</v>
      </c>
      <c r="B127">
        <v>0</v>
      </c>
      <c r="C127">
        <v>25.65</v>
      </c>
      <c r="D127">
        <v>0</v>
      </c>
      <c r="E127">
        <v>0.58099999999999996</v>
      </c>
      <c r="F127">
        <v>5.9859999999999998</v>
      </c>
      <c r="G127">
        <v>88.4</v>
      </c>
      <c r="H127">
        <v>1.9928999999999999</v>
      </c>
      <c r="I127">
        <v>2</v>
      </c>
      <c r="J127">
        <v>188</v>
      </c>
      <c r="K127">
        <v>19.100000000000001</v>
      </c>
      <c r="L127">
        <v>385.02</v>
      </c>
      <c r="M127">
        <v>14.81</v>
      </c>
      <c r="N127">
        <v>21.4</v>
      </c>
      <c r="O127">
        <f>AVERAGE(Table1[MEDV])</f>
        <v>22.532806324110698</v>
      </c>
      <c r="P127">
        <f>MEDIAN(Table1[MEDV])</f>
        <v>21.2</v>
      </c>
      <c r="Q127">
        <f>AVERAGE(Table1[[#All],[RM]])</f>
        <v>6.2846343873517867</v>
      </c>
      <c r="R127" s="8">
        <f>ROUNDDOWN(Table1[[#This Row],[AGE]],0)</f>
        <v>88</v>
      </c>
      <c r="S127">
        <f t="shared" si="2"/>
        <v>0</v>
      </c>
      <c r="T127" s="8">
        <f t="shared" si="3"/>
        <v>1</v>
      </c>
    </row>
    <row r="128" spans="1:20">
      <c r="A128">
        <v>0.38735000000000003</v>
      </c>
      <c r="B128">
        <v>0</v>
      </c>
      <c r="C128">
        <v>25.65</v>
      </c>
      <c r="D128">
        <v>0</v>
      </c>
      <c r="E128">
        <v>0.58099999999999996</v>
      </c>
      <c r="F128">
        <v>5.6130000000000004</v>
      </c>
      <c r="G128">
        <v>95.6</v>
      </c>
      <c r="H128">
        <v>1.7572000000000001</v>
      </c>
      <c r="I128">
        <v>2</v>
      </c>
      <c r="J128">
        <v>188</v>
      </c>
      <c r="K128">
        <v>19.100000000000001</v>
      </c>
      <c r="L128">
        <v>359.29</v>
      </c>
      <c r="M128">
        <v>27.26</v>
      </c>
      <c r="N128">
        <v>15.7</v>
      </c>
      <c r="O128">
        <f>AVERAGE(Table1[MEDV])</f>
        <v>22.532806324110698</v>
      </c>
      <c r="P128">
        <f>MEDIAN(Table1[MEDV])</f>
        <v>21.2</v>
      </c>
      <c r="Q128">
        <f>AVERAGE(Table1[[#All],[RM]])</f>
        <v>6.2846343873517867</v>
      </c>
      <c r="R128" s="8">
        <f>ROUNDDOWN(Table1[[#This Row],[AGE]],0)</f>
        <v>95</v>
      </c>
      <c r="S128">
        <f t="shared" si="2"/>
        <v>0</v>
      </c>
      <c r="T128" s="8">
        <f t="shared" si="3"/>
        <v>1</v>
      </c>
    </row>
    <row r="129" spans="1:20">
      <c r="A129">
        <v>0.25914999999999999</v>
      </c>
      <c r="B129">
        <v>0</v>
      </c>
      <c r="C129">
        <v>21.89</v>
      </c>
      <c r="D129">
        <v>0</v>
      </c>
      <c r="E129">
        <v>0.624</v>
      </c>
      <c r="F129">
        <v>5.6929999999999996</v>
      </c>
      <c r="G129">
        <v>96</v>
      </c>
      <c r="H129">
        <v>1.7883</v>
      </c>
      <c r="I129">
        <v>4</v>
      </c>
      <c r="J129">
        <v>437</v>
      </c>
      <c r="K129">
        <v>21.2</v>
      </c>
      <c r="L129">
        <v>392.11</v>
      </c>
      <c r="M129">
        <v>17.190000000000001</v>
      </c>
      <c r="N129">
        <v>16.2</v>
      </c>
      <c r="O129">
        <f>AVERAGE(Table1[MEDV])</f>
        <v>22.532806324110698</v>
      </c>
      <c r="P129">
        <f>MEDIAN(Table1[MEDV])</f>
        <v>21.2</v>
      </c>
      <c r="Q129">
        <f>AVERAGE(Table1[[#All],[RM]])</f>
        <v>6.2846343873517867</v>
      </c>
      <c r="R129" s="8">
        <f>ROUNDDOWN(Table1[[#This Row],[AGE]],0)</f>
        <v>96</v>
      </c>
      <c r="S129">
        <f t="shared" si="2"/>
        <v>0</v>
      </c>
      <c r="T129" s="8">
        <f t="shared" si="3"/>
        <v>1</v>
      </c>
    </row>
    <row r="130" spans="1:20">
      <c r="A130">
        <v>0.32543</v>
      </c>
      <c r="B130">
        <v>0</v>
      </c>
      <c r="C130">
        <v>21.89</v>
      </c>
      <c r="D130">
        <v>0</v>
      </c>
      <c r="E130">
        <v>0.624</v>
      </c>
      <c r="F130">
        <v>6.431</v>
      </c>
      <c r="G130">
        <v>98.8</v>
      </c>
      <c r="H130">
        <v>1.8125</v>
      </c>
      <c r="I130">
        <v>4</v>
      </c>
      <c r="J130">
        <v>437</v>
      </c>
      <c r="K130">
        <v>21.2</v>
      </c>
      <c r="L130">
        <v>396.9</v>
      </c>
      <c r="M130">
        <v>15.39</v>
      </c>
      <c r="N130">
        <v>18</v>
      </c>
      <c r="O130">
        <f>AVERAGE(Table1[MEDV])</f>
        <v>22.532806324110698</v>
      </c>
      <c r="P130">
        <f>MEDIAN(Table1[MEDV])</f>
        <v>21.2</v>
      </c>
      <c r="Q130">
        <f>AVERAGE(Table1[[#All],[RM]])</f>
        <v>6.2846343873517867</v>
      </c>
      <c r="R130" s="8">
        <f>ROUNDDOWN(Table1[[#This Row],[AGE]],0)</f>
        <v>98</v>
      </c>
      <c r="S130">
        <f t="shared" ref="S130:S193" si="4">IF(R130&lt;60,1,0)</f>
        <v>0</v>
      </c>
      <c r="T130" s="8">
        <f t="shared" ref="T130:T193" si="5">IF(S130&lt;40,1,0)</f>
        <v>1</v>
      </c>
    </row>
    <row r="131" spans="1:20">
      <c r="A131">
        <v>0.88124999999999998</v>
      </c>
      <c r="B131">
        <v>0</v>
      </c>
      <c r="C131">
        <v>21.89</v>
      </c>
      <c r="D131">
        <v>0</v>
      </c>
      <c r="E131">
        <v>0.624</v>
      </c>
      <c r="F131">
        <v>5.6369999999999996</v>
      </c>
      <c r="G131">
        <v>94.7</v>
      </c>
      <c r="H131">
        <v>1.9799</v>
      </c>
      <c r="I131">
        <v>4</v>
      </c>
      <c r="J131">
        <v>437</v>
      </c>
      <c r="K131">
        <v>21.2</v>
      </c>
      <c r="L131">
        <v>396.9</v>
      </c>
      <c r="M131">
        <v>18.34</v>
      </c>
      <c r="N131">
        <v>14.3</v>
      </c>
      <c r="O131">
        <f>AVERAGE(Table1[MEDV])</f>
        <v>22.532806324110698</v>
      </c>
      <c r="P131">
        <f>MEDIAN(Table1[MEDV])</f>
        <v>21.2</v>
      </c>
      <c r="Q131">
        <f>AVERAGE(Table1[[#All],[RM]])</f>
        <v>6.2846343873517867</v>
      </c>
      <c r="R131" s="8">
        <f>ROUNDDOWN(Table1[[#This Row],[AGE]],0)</f>
        <v>94</v>
      </c>
      <c r="S131">
        <f t="shared" si="4"/>
        <v>0</v>
      </c>
      <c r="T131" s="8">
        <f t="shared" si="5"/>
        <v>1</v>
      </c>
    </row>
    <row r="132" spans="1:20">
      <c r="A132">
        <v>0.34005999999999997</v>
      </c>
      <c r="B132">
        <v>0</v>
      </c>
      <c r="C132">
        <v>21.89</v>
      </c>
      <c r="D132">
        <v>0</v>
      </c>
      <c r="E132">
        <v>0.624</v>
      </c>
      <c r="F132">
        <v>6.4580000000000002</v>
      </c>
      <c r="G132">
        <v>98.9</v>
      </c>
      <c r="H132">
        <v>2.1185</v>
      </c>
      <c r="I132">
        <v>4</v>
      </c>
      <c r="J132">
        <v>437</v>
      </c>
      <c r="K132">
        <v>21.2</v>
      </c>
      <c r="L132">
        <v>395.04</v>
      </c>
      <c r="M132">
        <v>12.6</v>
      </c>
      <c r="N132">
        <v>19.2</v>
      </c>
      <c r="O132">
        <f>AVERAGE(Table1[MEDV])</f>
        <v>22.532806324110698</v>
      </c>
      <c r="P132">
        <f>MEDIAN(Table1[MEDV])</f>
        <v>21.2</v>
      </c>
      <c r="Q132">
        <f>AVERAGE(Table1[[#All],[RM]])</f>
        <v>6.2846343873517867</v>
      </c>
      <c r="R132" s="8">
        <f>ROUNDDOWN(Table1[[#This Row],[AGE]],0)</f>
        <v>98</v>
      </c>
      <c r="S132">
        <f t="shared" si="4"/>
        <v>0</v>
      </c>
      <c r="T132" s="8">
        <f t="shared" si="5"/>
        <v>1</v>
      </c>
    </row>
    <row r="133" spans="1:20">
      <c r="A133">
        <v>1.1929399999999999</v>
      </c>
      <c r="B133">
        <v>0</v>
      </c>
      <c r="C133">
        <v>21.89</v>
      </c>
      <c r="D133">
        <v>0</v>
      </c>
      <c r="E133">
        <v>0.624</v>
      </c>
      <c r="F133">
        <v>6.3259999999999996</v>
      </c>
      <c r="G133">
        <v>97.7</v>
      </c>
      <c r="H133">
        <v>2.2709999999999999</v>
      </c>
      <c r="I133">
        <v>4</v>
      </c>
      <c r="J133">
        <v>437</v>
      </c>
      <c r="K133">
        <v>21.2</v>
      </c>
      <c r="L133">
        <v>396.9</v>
      </c>
      <c r="M133">
        <v>12.26</v>
      </c>
      <c r="N133">
        <v>19.600000000000001</v>
      </c>
      <c r="O133">
        <f>AVERAGE(Table1[MEDV])</f>
        <v>22.532806324110698</v>
      </c>
      <c r="P133">
        <f>MEDIAN(Table1[MEDV])</f>
        <v>21.2</v>
      </c>
      <c r="Q133">
        <f>AVERAGE(Table1[[#All],[RM]])</f>
        <v>6.2846343873517867</v>
      </c>
      <c r="R133" s="8">
        <f>ROUNDDOWN(Table1[[#This Row],[AGE]],0)</f>
        <v>97</v>
      </c>
      <c r="S133">
        <f t="shared" si="4"/>
        <v>0</v>
      </c>
      <c r="T133" s="8">
        <f t="shared" si="5"/>
        <v>1</v>
      </c>
    </row>
    <row r="134" spans="1:20">
      <c r="A134">
        <v>0.59004999999999996</v>
      </c>
      <c r="B134">
        <v>0</v>
      </c>
      <c r="C134">
        <v>21.89</v>
      </c>
      <c r="D134">
        <v>0</v>
      </c>
      <c r="E134">
        <v>0.624</v>
      </c>
      <c r="F134">
        <v>6.3719999999999999</v>
      </c>
      <c r="G134">
        <v>97.9</v>
      </c>
      <c r="H134">
        <v>2.3273999999999999</v>
      </c>
      <c r="I134">
        <v>4</v>
      </c>
      <c r="J134">
        <v>437</v>
      </c>
      <c r="K134">
        <v>21.2</v>
      </c>
      <c r="L134">
        <v>385.76</v>
      </c>
      <c r="M134">
        <v>11.12</v>
      </c>
      <c r="N134">
        <v>23</v>
      </c>
      <c r="O134">
        <f>AVERAGE(Table1[MEDV])</f>
        <v>22.532806324110698</v>
      </c>
      <c r="P134">
        <f>MEDIAN(Table1[MEDV])</f>
        <v>21.2</v>
      </c>
      <c r="Q134">
        <f>AVERAGE(Table1[[#All],[RM]])</f>
        <v>6.2846343873517867</v>
      </c>
      <c r="R134" s="8">
        <f>ROUNDDOWN(Table1[[#This Row],[AGE]],0)</f>
        <v>97</v>
      </c>
      <c r="S134">
        <f t="shared" si="4"/>
        <v>0</v>
      </c>
      <c r="T134" s="8">
        <f t="shared" si="5"/>
        <v>1</v>
      </c>
    </row>
    <row r="135" spans="1:20">
      <c r="A135">
        <v>0.32982</v>
      </c>
      <c r="B135">
        <v>0</v>
      </c>
      <c r="C135">
        <v>21.89</v>
      </c>
      <c r="D135">
        <v>0</v>
      </c>
      <c r="E135">
        <v>0.624</v>
      </c>
      <c r="F135">
        <v>5.8220000000000001</v>
      </c>
      <c r="G135">
        <v>95.4</v>
      </c>
      <c r="H135">
        <v>2.4699</v>
      </c>
      <c r="I135">
        <v>4</v>
      </c>
      <c r="J135">
        <v>437</v>
      </c>
      <c r="K135">
        <v>21.2</v>
      </c>
      <c r="L135">
        <v>388.69</v>
      </c>
      <c r="M135">
        <v>15.03</v>
      </c>
      <c r="N135">
        <v>18.399999999999999</v>
      </c>
      <c r="O135">
        <f>AVERAGE(Table1[MEDV])</f>
        <v>22.532806324110698</v>
      </c>
      <c r="P135">
        <f>MEDIAN(Table1[MEDV])</f>
        <v>21.2</v>
      </c>
      <c r="Q135">
        <f>AVERAGE(Table1[[#All],[RM]])</f>
        <v>6.2846343873517867</v>
      </c>
      <c r="R135" s="8">
        <f>ROUNDDOWN(Table1[[#This Row],[AGE]],0)</f>
        <v>95</v>
      </c>
      <c r="S135">
        <f t="shared" si="4"/>
        <v>0</v>
      </c>
      <c r="T135" s="8">
        <f t="shared" si="5"/>
        <v>1</v>
      </c>
    </row>
    <row r="136" spans="1:20">
      <c r="A136">
        <v>0.97616999999999998</v>
      </c>
      <c r="B136">
        <v>0</v>
      </c>
      <c r="C136">
        <v>21.89</v>
      </c>
      <c r="D136">
        <v>0</v>
      </c>
      <c r="E136">
        <v>0.624</v>
      </c>
      <c r="F136">
        <v>5.7569999999999997</v>
      </c>
      <c r="G136">
        <v>98.4</v>
      </c>
      <c r="H136">
        <v>2.3460000000000001</v>
      </c>
      <c r="I136">
        <v>4</v>
      </c>
      <c r="J136">
        <v>437</v>
      </c>
      <c r="K136">
        <v>21.2</v>
      </c>
      <c r="L136">
        <v>262.76</v>
      </c>
      <c r="M136">
        <v>17.309999999999999</v>
      </c>
      <c r="N136">
        <v>15.6</v>
      </c>
      <c r="O136">
        <f>AVERAGE(Table1[MEDV])</f>
        <v>22.532806324110698</v>
      </c>
      <c r="P136">
        <f>MEDIAN(Table1[MEDV])</f>
        <v>21.2</v>
      </c>
      <c r="Q136">
        <f>AVERAGE(Table1[[#All],[RM]])</f>
        <v>6.2846343873517867</v>
      </c>
      <c r="R136" s="8">
        <f>ROUNDDOWN(Table1[[#This Row],[AGE]],0)</f>
        <v>98</v>
      </c>
      <c r="S136">
        <f t="shared" si="4"/>
        <v>0</v>
      </c>
      <c r="T136" s="8">
        <f t="shared" si="5"/>
        <v>1</v>
      </c>
    </row>
    <row r="137" spans="1:20">
      <c r="A137">
        <v>0.55778000000000005</v>
      </c>
      <c r="B137">
        <v>0</v>
      </c>
      <c r="C137">
        <v>21.89</v>
      </c>
      <c r="D137">
        <v>0</v>
      </c>
      <c r="E137">
        <v>0.624</v>
      </c>
      <c r="F137">
        <v>6.335</v>
      </c>
      <c r="G137">
        <v>98.2</v>
      </c>
      <c r="H137">
        <v>2.1107</v>
      </c>
      <c r="I137">
        <v>4</v>
      </c>
      <c r="J137">
        <v>437</v>
      </c>
      <c r="K137">
        <v>21.2</v>
      </c>
      <c r="L137">
        <v>394.67</v>
      </c>
      <c r="M137">
        <v>16.96</v>
      </c>
      <c r="N137">
        <v>18.100000000000001</v>
      </c>
      <c r="O137">
        <f>AVERAGE(Table1[MEDV])</f>
        <v>22.532806324110698</v>
      </c>
      <c r="P137">
        <f>MEDIAN(Table1[MEDV])</f>
        <v>21.2</v>
      </c>
      <c r="Q137">
        <f>AVERAGE(Table1[[#All],[RM]])</f>
        <v>6.2846343873517867</v>
      </c>
      <c r="R137" s="8">
        <f>ROUNDDOWN(Table1[[#This Row],[AGE]],0)</f>
        <v>98</v>
      </c>
      <c r="S137">
        <f t="shared" si="4"/>
        <v>0</v>
      </c>
      <c r="T137" s="8">
        <f t="shared" si="5"/>
        <v>1</v>
      </c>
    </row>
    <row r="138" spans="1:20">
      <c r="A138">
        <v>0.32263999999999998</v>
      </c>
      <c r="B138">
        <v>0</v>
      </c>
      <c r="C138">
        <v>21.89</v>
      </c>
      <c r="D138">
        <v>0</v>
      </c>
      <c r="E138">
        <v>0.624</v>
      </c>
      <c r="F138">
        <v>5.9420000000000002</v>
      </c>
      <c r="G138">
        <v>93.5</v>
      </c>
      <c r="H138">
        <v>1.9669000000000001</v>
      </c>
      <c r="I138">
        <v>4</v>
      </c>
      <c r="J138">
        <v>437</v>
      </c>
      <c r="K138">
        <v>21.2</v>
      </c>
      <c r="L138">
        <v>378.25</v>
      </c>
      <c r="M138">
        <v>16.899999999999999</v>
      </c>
      <c r="N138">
        <v>17.399999999999999</v>
      </c>
      <c r="O138">
        <f>AVERAGE(Table1[MEDV])</f>
        <v>22.532806324110698</v>
      </c>
      <c r="P138">
        <f>MEDIAN(Table1[MEDV])</f>
        <v>21.2</v>
      </c>
      <c r="Q138">
        <f>AVERAGE(Table1[[#All],[RM]])</f>
        <v>6.2846343873517867</v>
      </c>
      <c r="R138" s="8">
        <f>ROUNDDOWN(Table1[[#This Row],[AGE]],0)</f>
        <v>93</v>
      </c>
      <c r="S138">
        <f t="shared" si="4"/>
        <v>0</v>
      </c>
      <c r="T138" s="8">
        <f t="shared" si="5"/>
        <v>1</v>
      </c>
    </row>
    <row r="139" spans="1:20">
      <c r="A139">
        <v>0.35232999999999998</v>
      </c>
      <c r="B139">
        <v>0</v>
      </c>
      <c r="C139">
        <v>21.89</v>
      </c>
      <c r="D139">
        <v>0</v>
      </c>
      <c r="E139">
        <v>0.624</v>
      </c>
      <c r="F139">
        <v>6.4539999999999997</v>
      </c>
      <c r="G139">
        <v>98.4</v>
      </c>
      <c r="H139">
        <v>1.8498000000000001</v>
      </c>
      <c r="I139">
        <v>4</v>
      </c>
      <c r="J139">
        <v>437</v>
      </c>
      <c r="K139">
        <v>21.2</v>
      </c>
      <c r="L139">
        <v>394.08</v>
      </c>
      <c r="M139">
        <v>14.59</v>
      </c>
      <c r="N139">
        <v>17.100000000000001</v>
      </c>
      <c r="O139">
        <f>AVERAGE(Table1[MEDV])</f>
        <v>22.532806324110698</v>
      </c>
      <c r="P139">
        <f>MEDIAN(Table1[MEDV])</f>
        <v>21.2</v>
      </c>
      <c r="Q139">
        <f>AVERAGE(Table1[[#All],[RM]])</f>
        <v>6.2846343873517867</v>
      </c>
      <c r="R139" s="8">
        <f>ROUNDDOWN(Table1[[#This Row],[AGE]],0)</f>
        <v>98</v>
      </c>
      <c r="S139">
        <f t="shared" si="4"/>
        <v>0</v>
      </c>
      <c r="T139" s="8">
        <f t="shared" si="5"/>
        <v>1</v>
      </c>
    </row>
    <row r="140" spans="1:20">
      <c r="A140">
        <v>0.24979999999999999</v>
      </c>
      <c r="B140">
        <v>0</v>
      </c>
      <c r="C140">
        <v>21.89</v>
      </c>
      <c r="D140">
        <v>0</v>
      </c>
      <c r="E140">
        <v>0.624</v>
      </c>
      <c r="F140">
        <v>5.8570000000000002</v>
      </c>
      <c r="G140">
        <v>98.2</v>
      </c>
      <c r="H140">
        <v>1.6686000000000001</v>
      </c>
      <c r="I140">
        <v>4</v>
      </c>
      <c r="J140">
        <v>437</v>
      </c>
      <c r="K140">
        <v>21.2</v>
      </c>
      <c r="L140">
        <v>392.04</v>
      </c>
      <c r="M140">
        <v>21.32</v>
      </c>
      <c r="N140">
        <v>13.3</v>
      </c>
      <c r="O140">
        <f>AVERAGE(Table1[MEDV])</f>
        <v>22.532806324110698</v>
      </c>
      <c r="P140">
        <f>MEDIAN(Table1[MEDV])</f>
        <v>21.2</v>
      </c>
      <c r="Q140">
        <f>AVERAGE(Table1[[#All],[RM]])</f>
        <v>6.2846343873517867</v>
      </c>
      <c r="R140" s="8">
        <f>ROUNDDOWN(Table1[[#This Row],[AGE]],0)</f>
        <v>98</v>
      </c>
      <c r="S140">
        <f t="shared" si="4"/>
        <v>0</v>
      </c>
      <c r="T140" s="8">
        <f t="shared" si="5"/>
        <v>1</v>
      </c>
    </row>
    <row r="141" spans="1:20">
      <c r="A141">
        <v>0.54452</v>
      </c>
      <c r="B141">
        <v>0</v>
      </c>
      <c r="C141">
        <v>21.89</v>
      </c>
      <c r="D141">
        <v>0</v>
      </c>
      <c r="E141">
        <v>0.624</v>
      </c>
      <c r="F141">
        <v>6.1509999999999998</v>
      </c>
      <c r="G141">
        <v>97.9</v>
      </c>
      <c r="H141">
        <v>1.6687000000000001</v>
      </c>
      <c r="I141">
        <v>4</v>
      </c>
      <c r="J141">
        <v>437</v>
      </c>
      <c r="K141">
        <v>21.2</v>
      </c>
      <c r="L141">
        <v>396.9</v>
      </c>
      <c r="M141">
        <v>18.46</v>
      </c>
      <c r="N141">
        <v>17.8</v>
      </c>
      <c r="O141">
        <f>AVERAGE(Table1[MEDV])</f>
        <v>22.532806324110698</v>
      </c>
      <c r="P141">
        <f>MEDIAN(Table1[MEDV])</f>
        <v>21.2</v>
      </c>
      <c r="Q141">
        <f>AVERAGE(Table1[[#All],[RM]])</f>
        <v>6.2846343873517867</v>
      </c>
      <c r="R141" s="8">
        <f>ROUNDDOWN(Table1[[#This Row],[AGE]],0)</f>
        <v>97</v>
      </c>
      <c r="S141">
        <f t="shared" si="4"/>
        <v>0</v>
      </c>
      <c r="T141" s="8">
        <f t="shared" si="5"/>
        <v>1</v>
      </c>
    </row>
    <row r="142" spans="1:20">
      <c r="A142">
        <v>0.29089999999999999</v>
      </c>
      <c r="B142">
        <v>0</v>
      </c>
      <c r="C142">
        <v>21.89</v>
      </c>
      <c r="D142">
        <v>0</v>
      </c>
      <c r="E142">
        <v>0.624</v>
      </c>
      <c r="F142">
        <v>6.1740000000000004</v>
      </c>
      <c r="G142">
        <v>93.6</v>
      </c>
      <c r="H142">
        <v>1.6119000000000001</v>
      </c>
      <c r="I142">
        <v>4</v>
      </c>
      <c r="J142">
        <v>437</v>
      </c>
      <c r="K142">
        <v>21.2</v>
      </c>
      <c r="L142">
        <v>388.08</v>
      </c>
      <c r="M142">
        <v>24.16</v>
      </c>
      <c r="N142">
        <v>14</v>
      </c>
      <c r="O142">
        <f>AVERAGE(Table1[MEDV])</f>
        <v>22.532806324110698</v>
      </c>
      <c r="P142">
        <f>MEDIAN(Table1[MEDV])</f>
        <v>21.2</v>
      </c>
      <c r="Q142">
        <f>AVERAGE(Table1[[#All],[RM]])</f>
        <v>6.2846343873517867</v>
      </c>
      <c r="R142" s="8">
        <f>ROUNDDOWN(Table1[[#This Row],[AGE]],0)</f>
        <v>93</v>
      </c>
      <c r="S142">
        <f t="shared" si="4"/>
        <v>0</v>
      </c>
      <c r="T142" s="8">
        <f t="shared" si="5"/>
        <v>1</v>
      </c>
    </row>
    <row r="143" spans="1:20">
      <c r="A143">
        <v>1.6286400000000001</v>
      </c>
      <c r="B143">
        <v>0</v>
      </c>
      <c r="C143">
        <v>21.89</v>
      </c>
      <c r="D143">
        <v>0</v>
      </c>
      <c r="E143">
        <v>0.624</v>
      </c>
      <c r="F143">
        <v>5.0190000000000001</v>
      </c>
      <c r="G143">
        <v>100</v>
      </c>
      <c r="H143">
        <v>1.4394</v>
      </c>
      <c r="I143">
        <v>4</v>
      </c>
      <c r="J143">
        <v>437</v>
      </c>
      <c r="K143">
        <v>21.2</v>
      </c>
      <c r="L143">
        <v>396.9</v>
      </c>
      <c r="M143">
        <v>34.409999999999997</v>
      </c>
      <c r="N143">
        <v>14.4</v>
      </c>
      <c r="O143">
        <f>AVERAGE(Table1[MEDV])</f>
        <v>22.532806324110698</v>
      </c>
      <c r="P143">
        <f>MEDIAN(Table1[MEDV])</f>
        <v>21.2</v>
      </c>
      <c r="Q143">
        <f>AVERAGE(Table1[[#All],[RM]])</f>
        <v>6.2846343873517867</v>
      </c>
      <c r="R143" s="8">
        <f>ROUNDDOWN(Table1[[#This Row],[AGE]],0)</f>
        <v>100</v>
      </c>
      <c r="S143">
        <f t="shared" si="4"/>
        <v>0</v>
      </c>
      <c r="T143" s="8">
        <f t="shared" si="5"/>
        <v>1</v>
      </c>
    </row>
    <row r="144" spans="1:20">
      <c r="A144">
        <v>3.3210500000000001</v>
      </c>
      <c r="B144">
        <v>0</v>
      </c>
      <c r="C144">
        <v>19.579999999999998</v>
      </c>
      <c r="D144">
        <v>1</v>
      </c>
      <c r="E144">
        <v>0.871</v>
      </c>
      <c r="F144">
        <v>5.4029999999999996</v>
      </c>
      <c r="G144">
        <v>100</v>
      </c>
      <c r="H144">
        <v>1.3216000000000001</v>
      </c>
      <c r="I144">
        <v>5</v>
      </c>
      <c r="J144">
        <v>403</v>
      </c>
      <c r="K144">
        <v>14.7</v>
      </c>
      <c r="L144">
        <v>396.9</v>
      </c>
      <c r="M144">
        <v>26.82</v>
      </c>
      <c r="N144">
        <v>13.4</v>
      </c>
      <c r="O144">
        <f>AVERAGE(Table1[MEDV])</f>
        <v>22.532806324110698</v>
      </c>
      <c r="P144">
        <f>MEDIAN(Table1[MEDV])</f>
        <v>21.2</v>
      </c>
      <c r="Q144">
        <f>AVERAGE(Table1[[#All],[RM]])</f>
        <v>6.2846343873517867</v>
      </c>
      <c r="R144" s="8">
        <f>ROUNDDOWN(Table1[[#This Row],[AGE]],0)</f>
        <v>100</v>
      </c>
      <c r="S144">
        <f t="shared" si="4"/>
        <v>0</v>
      </c>
      <c r="T144" s="8">
        <f t="shared" si="5"/>
        <v>1</v>
      </c>
    </row>
    <row r="145" spans="1:20">
      <c r="A145">
        <v>4.0974000000000004</v>
      </c>
      <c r="B145">
        <v>0</v>
      </c>
      <c r="C145">
        <v>19.579999999999998</v>
      </c>
      <c r="D145">
        <v>0</v>
      </c>
      <c r="E145">
        <v>0.871</v>
      </c>
      <c r="F145">
        <v>5.468</v>
      </c>
      <c r="G145">
        <v>100</v>
      </c>
      <c r="H145">
        <v>1.4117999999999999</v>
      </c>
      <c r="I145">
        <v>5</v>
      </c>
      <c r="J145">
        <v>403</v>
      </c>
      <c r="K145">
        <v>14.7</v>
      </c>
      <c r="L145">
        <v>396.9</v>
      </c>
      <c r="M145">
        <v>26.42</v>
      </c>
      <c r="N145">
        <v>15.6</v>
      </c>
      <c r="O145">
        <f>AVERAGE(Table1[MEDV])</f>
        <v>22.532806324110698</v>
      </c>
      <c r="P145">
        <f>MEDIAN(Table1[MEDV])</f>
        <v>21.2</v>
      </c>
      <c r="Q145">
        <f>AVERAGE(Table1[[#All],[RM]])</f>
        <v>6.2846343873517867</v>
      </c>
      <c r="R145" s="8">
        <f>ROUNDDOWN(Table1[[#This Row],[AGE]],0)</f>
        <v>100</v>
      </c>
      <c r="S145">
        <f t="shared" si="4"/>
        <v>0</v>
      </c>
      <c r="T145" s="8">
        <f t="shared" si="5"/>
        <v>1</v>
      </c>
    </row>
    <row r="146" spans="1:20">
      <c r="A146">
        <v>2.7797399999999999</v>
      </c>
      <c r="B146">
        <v>0</v>
      </c>
      <c r="C146">
        <v>19.579999999999998</v>
      </c>
      <c r="D146">
        <v>0</v>
      </c>
      <c r="E146">
        <v>0.871</v>
      </c>
      <c r="F146">
        <v>4.9029999999999996</v>
      </c>
      <c r="G146">
        <v>97.8</v>
      </c>
      <c r="H146">
        <v>1.3459000000000001</v>
      </c>
      <c r="I146">
        <v>5</v>
      </c>
      <c r="J146">
        <v>403</v>
      </c>
      <c r="K146">
        <v>14.7</v>
      </c>
      <c r="L146">
        <v>396.9</v>
      </c>
      <c r="M146">
        <v>29.29</v>
      </c>
      <c r="N146">
        <v>11.8</v>
      </c>
      <c r="O146">
        <f>AVERAGE(Table1[MEDV])</f>
        <v>22.532806324110698</v>
      </c>
      <c r="P146">
        <f>MEDIAN(Table1[MEDV])</f>
        <v>21.2</v>
      </c>
      <c r="Q146">
        <f>AVERAGE(Table1[[#All],[RM]])</f>
        <v>6.2846343873517867</v>
      </c>
      <c r="R146" s="8">
        <f>ROUNDDOWN(Table1[[#This Row],[AGE]],0)</f>
        <v>97</v>
      </c>
      <c r="S146">
        <f t="shared" si="4"/>
        <v>0</v>
      </c>
      <c r="T146" s="8">
        <f t="shared" si="5"/>
        <v>1</v>
      </c>
    </row>
    <row r="147" spans="1:20">
      <c r="A147">
        <v>2.37934</v>
      </c>
      <c r="B147">
        <v>0</v>
      </c>
      <c r="C147">
        <v>19.579999999999998</v>
      </c>
      <c r="D147">
        <v>0</v>
      </c>
      <c r="E147">
        <v>0.871</v>
      </c>
      <c r="F147">
        <v>6.13</v>
      </c>
      <c r="G147">
        <v>100</v>
      </c>
      <c r="H147">
        <v>1.4191</v>
      </c>
      <c r="I147">
        <v>5</v>
      </c>
      <c r="J147">
        <v>403</v>
      </c>
      <c r="K147">
        <v>14.7</v>
      </c>
      <c r="L147">
        <v>172.91</v>
      </c>
      <c r="M147">
        <v>27.8</v>
      </c>
      <c r="N147">
        <v>13.8</v>
      </c>
      <c r="O147">
        <f>AVERAGE(Table1[MEDV])</f>
        <v>22.532806324110698</v>
      </c>
      <c r="P147">
        <f>MEDIAN(Table1[MEDV])</f>
        <v>21.2</v>
      </c>
      <c r="Q147">
        <f>AVERAGE(Table1[[#All],[RM]])</f>
        <v>6.2846343873517867</v>
      </c>
      <c r="R147" s="8">
        <f>ROUNDDOWN(Table1[[#This Row],[AGE]],0)</f>
        <v>100</v>
      </c>
      <c r="S147">
        <f t="shared" si="4"/>
        <v>0</v>
      </c>
      <c r="T147" s="8">
        <f t="shared" si="5"/>
        <v>1</v>
      </c>
    </row>
    <row r="148" spans="1:20">
      <c r="A148">
        <v>2.1550500000000001</v>
      </c>
      <c r="B148">
        <v>0</v>
      </c>
      <c r="C148">
        <v>19.579999999999998</v>
      </c>
      <c r="D148">
        <v>0</v>
      </c>
      <c r="E148">
        <v>0.871</v>
      </c>
      <c r="F148">
        <v>5.6280000000000001</v>
      </c>
      <c r="G148">
        <v>100</v>
      </c>
      <c r="H148">
        <v>1.5165999999999999</v>
      </c>
      <c r="I148">
        <v>5</v>
      </c>
      <c r="J148">
        <v>403</v>
      </c>
      <c r="K148">
        <v>14.7</v>
      </c>
      <c r="L148">
        <v>169.27</v>
      </c>
      <c r="M148">
        <v>16.649999999999999</v>
      </c>
      <c r="N148">
        <v>15.6</v>
      </c>
      <c r="O148">
        <f>AVERAGE(Table1[MEDV])</f>
        <v>22.532806324110698</v>
      </c>
      <c r="P148">
        <f>MEDIAN(Table1[MEDV])</f>
        <v>21.2</v>
      </c>
      <c r="Q148">
        <f>AVERAGE(Table1[[#All],[RM]])</f>
        <v>6.2846343873517867</v>
      </c>
      <c r="R148" s="8">
        <f>ROUNDDOWN(Table1[[#This Row],[AGE]],0)</f>
        <v>100</v>
      </c>
      <c r="S148">
        <f t="shared" si="4"/>
        <v>0</v>
      </c>
      <c r="T148" s="8">
        <f t="shared" si="5"/>
        <v>1</v>
      </c>
    </row>
    <row r="149" spans="1:20">
      <c r="A149">
        <v>2.3686199999999999</v>
      </c>
      <c r="B149">
        <v>0</v>
      </c>
      <c r="C149">
        <v>19.579999999999998</v>
      </c>
      <c r="D149">
        <v>0</v>
      </c>
      <c r="E149">
        <v>0.871</v>
      </c>
      <c r="F149">
        <v>4.9260000000000002</v>
      </c>
      <c r="G149">
        <v>95.7</v>
      </c>
      <c r="H149">
        <v>1.4608000000000001</v>
      </c>
      <c r="I149">
        <v>5</v>
      </c>
      <c r="J149">
        <v>403</v>
      </c>
      <c r="K149">
        <v>14.7</v>
      </c>
      <c r="L149">
        <v>391.71</v>
      </c>
      <c r="M149">
        <v>29.53</v>
      </c>
      <c r="N149">
        <v>14.6</v>
      </c>
      <c r="O149">
        <f>AVERAGE(Table1[MEDV])</f>
        <v>22.532806324110698</v>
      </c>
      <c r="P149">
        <f>MEDIAN(Table1[MEDV])</f>
        <v>21.2</v>
      </c>
      <c r="Q149">
        <f>AVERAGE(Table1[[#All],[RM]])</f>
        <v>6.2846343873517867</v>
      </c>
      <c r="R149" s="8">
        <f>ROUNDDOWN(Table1[[#This Row],[AGE]],0)</f>
        <v>95</v>
      </c>
      <c r="S149">
        <f t="shared" si="4"/>
        <v>0</v>
      </c>
      <c r="T149" s="8">
        <f t="shared" si="5"/>
        <v>1</v>
      </c>
    </row>
    <row r="150" spans="1:20">
      <c r="A150">
        <v>2.3309899999999999</v>
      </c>
      <c r="B150">
        <v>0</v>
      </c>
      <c r="C150">
        <v>19.579999999999998</v>
      </c>
      <c r="D150">
        <v>0</v>
      </c>
      <c r="E150">
        <v>0.871</v>
      </c>
      <c r="F150">
        <v>5.1859999999999999</v>
      </c>
      <c r="G150">
        <v>93.8</v>
      </c>
      <c r="H150">
        <v>1.5296000000000001</v>
      </c>
      <c r="I150">
        <v>5</v>
      </c>
      <c r="J150">
        <v>403</v>
      </c>
      <c r="K150">
        <v>14.7</v>
      </c>
      <c r="L150">
        <v>356.99</v>
      </c>
      <c r="M150">
        <v>28.32</v>
      </c>
      <c r="N150">
        <v>17.8</v>
      </c>
      <c r="O150">
        <f>AVERAGE(Table1[MEDV])</f>
        <v>22.532806324110698</v>
      </c>
      <c r="P150">
        <f>MEDIAN(Table1[MEDV])</f>
        <v>21.2</v>
      </c>
      <c r="Q150">
        <f>AVERAGE(Table1[[#All],[RM]])</f>
        <v>6.2846343873517867</v>
      </c>
      <c r="R150" s="8">
        <f>ROUNDDOWN(Table1[[#This Row],[AGE]],0)</f>
        <v>93</v>
      </c>
      <c r="S150">
        <f t="shared" si="4"/>
        <v>0</v>
      </c>
      <c r="T150" s="8">
        <f t="shared" si="5"/>
        <v>1</v>
      </c>
    </row>
    <row r="151" spans="1:20">
      <c r="A151">
        <v>2.7339699999999998</v>
      </c>
      <c r="B151">
        <v>0</v>
      </c>
      <c r="C151">
        <v>19.579999999999998</v>
      </c>
      <c r="D151">
        <v>0</v>
      </c>
      <c r="E151">
        <v>0.871</v>
      </c>
      <c r="F151">
        <v>5.5970000000000004</v>
      </c>
      <c r="G151">
        <v>94.9</v>
      </c>
      <c r="H151">
        <v>1.5257000000000001</v>
      </c>
      <c r="I151">
        <v>5</v>
      </c>
      <c r="J151">
        <v>403</v>
      </c>
      <c r="K151">
        <v>14.7</v>
      </c>
      <c r="L151">
        <v>351.85</v>
      </c>
      <c r="M151">
        <v>21.45</v>
      </c>
      <c r="N151">
        <v>15.4</v>
      </c>
      <c r="O151">
        <f>AVERAGE(Table1[MEDV])</f>
        <v>22.532806324110698</v>
      </c>
      <c r="P151">
        <f>MEDIAN(Table1[MEDV])</f>
        <v>21.2</v>
      </c>
      <c r="Q151">
        <f>AVERAGE(Table1[[#All],[RM]])</f>
        <v>6.2846343873517867</v>
      </c>
      <c r="R151" s="8">
        <f>ROUNDDOWN(Table1[[#This Row],[AGE]],0)</f>
        <v>94</v>
      </c>
      <c r="S151">
        <f t="shared" si="4"/>
        <v>0</v>
      </c>
      <c r="T151" s="8">
        <f t="shared" si="5"/>
        <v>1</v>
      </c>
    </row>
    <row r="152" spans="1:20">
      <c r="A152">
        <v>1.6566000000000001</v>
      </c>
      <c r="B152">
        <v>0</v>
      </c>
      <c r="C152">
        <v>19.579999999999998</v>
      </c>
      <c r="D152">
        <v>0</v>
      </c>
      <c r="E152">
        <v>0.871</v>
      </c>
      <c r="F152">
        <v>6.1219999999999999</v>
      </c>
      <c r="G152">
        <v>97.3</v>
      </c>
      <c r="H152">
        <v>1.6180000000000001</v>
      </c>
      <c r="I152">
        <v>5</v>
      </c>
      <c r="J152">
        <v>403</v>
      </c>
      <c r="K152">
        <v>14.7</v>
      </c>
      <c r="L152">
        <v>372.8</v>
      </c>
      <c r="M152">
        <v>14.1</v>
      </c>
      <c r="N152">
        <v>21.5</v>
      </c>
      <c r="O152">
        <f>AVERAGE(Table1[MEDV])</f>
        <v>22.532806324110698</v>
      </c>
      <c r="P152">
        <f>MEDIAN(Table1[MEDV])</f>
        <v>21.2</v>
      </c>
      <c r="Q152">
        <f>AVERAGE(Table1[[#All],[RM]])</f>
        <v>6.2846343873517867</v>
      </c>
      <c r="R152" s="8">
        <f>ROUNDDOWN(Table1[[#This Row],[AGE]],0)</f>
        <v>97</v>
      </c>
      <c r="S152">
        <f t="shared" si="4"/>
        <v>0</v>
      </c>
      <c r="T152" s="8">
        <f t="shared" si="5"/>
        <v>1</v>
      </c>
    </row>
    <row r="153" spans="1:20">
      <c r="A153">
        <v>1.4963200000000001</v>
      </c>
      <c r="B153">
        <v>0</v>
      </c>
      <c r="C153">
        <v>19.579999999999998</v>
      </c>
      <c r="D153">
        <v>0</v>
      </c>
      <c r="E153">
        <v>0.871</v>
      </c>
      <c r="F153">
        <v>5.4039999999999999</v>
      </c>
      <c r="G153">
        <v>100</v>
      </c>
      <c r="H153">
        <v>1.5915999999999999</v>
      </c>
      <c r="I153">
        <v>5</v>
      </c>
      <c r="J153">
        <v>403</v>
      </c>
      <c r="K153">
        <v>14.7</v>
      </c>
      <c r="L153">
        <v>341.6</v>
      </c>
      <c r="M153">
        <v>13.28</v>
      </c>
      <c r="N153">
        <v>19.600000000000001</v>
      </c>
      <c r="O153">
        <f>AVERAGE(Table1[MEDV])</f>
        <v>22.532806324110698</v>
      </c>
      <c r="P153">
        <f>MEDIAN(Table1[MEDV])</f>
        <v>21.2</v>
      </c>
      <c r="Q153">
        <f>AVERAGE(Table1[[#All],[RM]])</f>
        <v>6.2846343873517867</v>
      </c>
      <c r="R153" s="8">
        <f>ROUNDDOWN(Table1[[#This Row],[AGE]],0)</f>
        <v>100</v>
      </c>
      <c r="S153">
        <f t="shared" si="4"/>
        <v>0</v>
      </c>
      <c r="T153" s="8">
        <f t="shared" si="5"/>
        <v>1</v>
      </c>
    </row>
    <row r="154" spans="1:20">
      <c r="A154">
        <v>1.1265799999999999</v>
      </c>
      <c r="B154">
        <v>0</v>
      </c>
      <c r="C154">
        <v>19.579999999999998</v>
      </c>
      <c r="D154">
        <v>1</v>
      </c>
      <c r="E154">
        <v>0.871</v>
      </c>
      <c r="F154">
        <v>5.0119999999999996</v>
      </c>
      <c r="G154">
        <v>88</v>
      </c>
      <c r="H154">
        <v>1.6102000000000001</v>
      </c>
      <c r="I154">
        <v>5</v>
      </c>
      <c r="J154">
        <v>403</v>
      </c>
      <c r="K154">
        <v>14.7</v>
      </c>
      <c r="L154">
        <v>343.28</v>
      </c>
      <c r="M154">
        <v>12.12</v>
      </c>
      <c r="N154">
        <v>15.3</v>
      </c>
      <c r="O154">
        <f>AVERAGE(Table1[MEDV])</f>
        <v>22.532806324110698</v>
      </c>
      <c r="P154">
        <f>MEDIAN(Table1[MEDV])</f>
        <v>21.2</v>
      </c>
      <c r="Q154">
        <f>AVERAGE(Table1[[#All],[RM]])</f>
        <v>6.2846343873517867</v>
      </c>
      <c r="R154" s="8">
        <f>ROUNDDOWN(Table1[[#This Row],[AGE]],0)</f>
        <v>88</v>
      </c>
      <c r="S154">
        <f t="shared" si="4"/>
        <v>0</v>
      </c>
      <c r="T154" s="8">
        <f t="shared" si="5"/>
        <v>1</v>
      </c>
    </row>
    <row r="155" spans="1:20">
      <c r="A155">
        <v>2.1491799999999999</v>
      </c>
      <c r="B155">
        <v>0</v>
      </c>
      <c r="C155">
        <v>19.579999999999998</v>
      </c>
      <c r="D155">
        <v>0</v>
      </c>
      <c r="E155">
        <v>0.871</v>
      </c>
      <c r="F155">
        <v>5.7089999999999996</v>
      </c>
      <c r="G155">
        <v>98.5</v>
      </c>
      <c r="H155">
        <v>1.6232</v>
      </c>
      <c r="I155">
        <v>5</v>
      </c>
      <c r="J155">
        <v>403</v>
      </c>
      <c r="K155">
        <v>14.7</v>
      </c>
      <c r="L155">
        <v>261.95</v>
      </c>
      <c r="M155">
        <v>15.79</v>
      </c>
      <c r="N155">
        <v>19.399999999999999</v>
      </c>
      <c r="O155">
        <f>AVERAGE(Table1[MEDV])</f>
        <v>22.532806324110698</v>
      </c>
      <c r="P155">
        <f>MEDIAN(Table1[MEDV])</f>
        <v>21.2</v>
      </c>
      <c r="Q155">
        <f>AVERAGE(Table1[[#All],[RM]])</f>
        <v>6.2846343873517867</v>
      </c>
      <c r="R155" s="8">
        <f>ROUNDDOWN(Table1[[#This Row],[AGE]],0)</f>
        <v>98</v>
      </c>
      <c r="S155">
        <f t="shared" si="4"/>
        <v>0</v>
      </c>
      <c r="T155" s="8">
        <f t="shared" si="5"/>
        <v>1</v>
      </c>
    </row>
    <row r="156" spans="1:20">
      <c r="A156">
        <v>1.4138500000000001</v>
      </c>
      <c r="B156">
        <v>0</v>
      </c>
      <c r="C156">
        <v>19.579999999999998</v>
      </c>
      <c r="D156">
        <v>1</v>
      </c>
      <c r="E156">
        <v>0.871</v>
      </c>
      <c r="F156">
        <v>6.1289999999999996</v>
      </c>
      <c r="G156">
        <v>96</v>
      </c>
      <c r="H156">
        <v>1.7494000000000001</v>
      </c>
      <c r="I156">
        <v>5</v>
      </c>
      <c r="J156">
        <v>403</v>
      </c>
      <c r="K156">
        <v>14.7</v>
      </c>
      <c r="L156">
        <v>321.02</v>
      </c>
      <c r="M156">
        <v>15.12</v>
      </c>
      <c r="N156">
        <v>17</v>
      </c>
      <c r="O156">
        <f>AVERAGE(Table1[MEDV])</f>
        <v>22.532806324110698</v>
      </c>
      <c r="P156">
        <f>MEDIAN(Table1[MEDV])</f>
        <v>21.2</v>
      </c>
      <c r="Q156">
        <f>AVERAGE(Table1[[#All],[RM]])</f>
        <v>6.2846343873517867</v>
      </c>
      <c r="R156" s="8">
        <f>ROUNDDOWN(Table1[[#This Row],[AGE]],0)</f>
        <v>96</v>
      </c>
      <c r="S156">
        <f t="shared" si="4"/>
        <v>0</v>
      </c>
      <c r="T156" s="8">
        <f t="shared" si="5"/>
        <v>1</v>
      </c>
    </row>
    <row r="157" spans="1:20">
      <c r="A157">
        <v>3.5350100000000002</v>
      </c>
      <c r="B157">
        <v>0</v>
      </c>
      <c r="C157">
        <v>19.579999999999998</v>
      </c>
      <c r="D157">
        <v>1</v>
      </c>
      <c r="E157">
        <v>0.871</v>
      </c>
      <c r="F157">
        <v>6.1520000000000001</v>
      </c>
      <c r="G157">
        <v>82.6</v>
      </c>
      <c r="H157">
        <v>1.7455000000000001</v>
      </c>
      <c r="I157">
        <v>5</v>
      </c>
      <c r="J157">
        <v>403</v>
      </c>
      <c r="K157">
        <v>14.7</v>
      </c>
      <c r="L157">
        <v>88.01</v>
      </c>
      <c r="M157">
        <v>15.02</v>
      </c>
      <c r="N157">
        <v>15.6</v>
      </c>
      <c r="O157">
        <f>AVERAGE(Table1[MEDV])</f>
        <v>22.532806324110698</v>
      </c>
      <c r="P157">
        <f>MEDIAN(Table1[MEDV])</f>
        <v>21.2</v>
      </c>
      <c r="Q157">
        <f>AVERAGE(Table1[[#All],[RM]])</f>
        <v>6.2846343873517867</v>
      </c>
      <c r="R157" s="8">
        <f>ROUNDDOWN(Table1[[#This Row],[AGE]],0)</f>
        <v>82</v>
      </c>
      <c r="S157">
        <f t="shared" si="4"/>
        <v>0</v>
      </c>
      <c r="T157" s="8">
        <f t="shared" si="5"/>
        <v>1</v>
      </c>
    </row>
    <row r="158" spans="1:20">
      <c r="A158">
        <v>2.4466800000000002</v>
      </c>
      <c r="B158">
        <v>0</v>
      </c>
      <c r="C158">
        <v>19.579999999999998</v>
      </c>
      <c r="D158">
        <v>0</v>
      </c>
      <c r="E158">
        <v>0.871</v>
      </c>
      <c r="F158">
        <v>5.2720000000000002</v>
      </c>
      <c r="G158">
        <v>94</v>
      </c>
      <c r="H158">
        <v>1.7363999999999999</v>
      </c>
      <c r="I158">
        <v>5</v>
      </c>
      <c r="J158">
        <v>403</v>
      </c>
      <c r="K158">
        <v>14.7</v>
      </c>
      <c r="L158">
        <v>88.63</v>
      </c>
      <c r="M158">
        <v>16.14</v>
      </c>
      <c r="N158">
        <v>13.1</v>
      </c>
      <c r="O158">
        <f>AVERAGE(Table1[MEDV])</f>
        <v>22.532806324110698</v>
      </c>
      <c r="P158">
        <f>MEDIAN(Table1[MEDV])</f>
        <v>21.2</v>
      </c>
      <c r="Q158">
        <f>AVERAGE(Table1[[#All],[RM]])</f>
        <v>6.2846343873517867</v>
      </c>
      <c r="R158" s="8">
        <f>ROUNDDOWN(Table1[[#This Row],[AGE]],0)</f>
        <v>94</v>
      </c>
      <c r="S158">
        <f t="shared" si="4"/>
        <v>0</v>
      </c>
      <c r="T158" s="8">
        <f t="shared" si="5"/>
        <v>1</v>
      </c>
    </row>
    <row r="159" spans="1:20">
      <c r="A159">
        <v>1.2235799999999999</v>
      </c>
      <c r="B159">
        <v>0</v>
      </c>
      <c r="C159">
        <v>19.579999999999998</v>
      </c>
      <c r="D159">
        <v>0</v>
      </c>
      <c r="E159">
        <v>0.60499999999999998</v>
      </c>
      <c r="F159">
        <v>6.9429999999999996</v>
      </c>
      <c r="G159">
        <v>97.4</v>
      </c>
      <c r="H159">
        <v>1.8773</v>
      </c>
      <c r="I159">
        <v>5</v>
      </c>
      <c r="J159">
        <v>403</v>
      </c>
      <c r="K159">
        <v>14.7</v>
      </c>
      <c r="L159">
        <v>363.43</v>
      </c>
      <c r="M159">
        <v>4.59</v>
      </c>
      <c r="N159">
        <v>41.3</v>
      </c>
      <c r="O159">
        <f>AVERAGE(Table1[MEDV])</f>
        <v>22.532806324110698</v>
      </c>
      <c r="P159">
        <f>MEDIAN(Table1[MEDV])</f>
        <v>21.2</v>
      </c>
      <c r="Q159">
        <f>AVERAGE(Table1[[#All],[RM]])</f>
        <v>6.2846343873517867</v>
      </c>
      <c r="R159" s="8">
        <f>ROUNDDOWN(Table1[[#This Row],[AGE]],0)</f>
        <v>97</v>
      </c>
      <c r="S159">
        <f t="shared" si="4"/>
        <v>0</v>
      </c>
      <c r="T159" s="8">
        <f t="shared" si="5"/>
        <v>1</v>
      </c>
    </row>
    <row r="160" spans="1:20">
      <c r="A160">
        <v>1.34284</v>
      </c>
      <c r="B160">
        <v>0</v>
      </c>
      <c r="C160">
        <v>19.579999999999998</v>
      </c>
      <c r="D160">
        <v>0</v>
      </c>
      <c r="E160">
        <v>0.60499999999999998</v>
      </c>
      <c r="F160">
        <v>6.0659999999999998</v>
      </c>
      <c r="G160">
        <v>100</v>
      </c>
      <c r="H160">
        <v>1.7573000000000001</v>
      </c>
      <c r="I160">
        <v>5</v>
      </c>
      <c r="J160">
        <v>403</v>
      </c>
      <c r="K160">
        <v>14.7</v>
      </c>
      <c r="L160">
        <v>353.89</v>
      </c>
      <c r="M160">
        <v>6.43</v>
      </c>
      <c r="N160">
        <v>24.3</v>
      </c>
      <c r="O160">
        <f>AVERAGE(Table1[MEDV])</f>
        <v>22.532806324110698</v>
      </c>
      <c r="P160">
        <f>MEDIAN(Table1[MEDV])</f>
        <v>21.2</v>
      </c>
      <c r="Q160">
        <f>AVERAGE(Table1[[#All],[RM]])</f>
        <v>6.2846343873517867</v>
      </c>
      <c r="R160" s="8">
        <f>ROUNDDOWN(Table1[[#This Row],[AGE]],0)</f>
        <v>100</v>
      </c>
      <c r="S160">
        <f t="shared" si="4"/>
        <v>0</v>
      </c>
      <c r="T160" s="8">
        <f t="shared" si="5"/>
        <v>1</v>
      </c>
    </row>
    <row r="161" spans="1:20">
      <c r="A161">
        <v>1.42502</v>
      </c>
      <c r="B161">
        <v>0</v>
      </c>
      <c r="C161">
        <v>19.579999999999998</v>
      </c>
      <c r="D161">
        <v>0</v>
      </c>
      <c r="E161">
        <v>0.871</v>
      </c>
      <c r="F161">
        <v>6.51</v>
      </c>
      <c r="G161">
        <v>100</v>
      </c>
      <c r="H161">
        <v>1.7659</v>
      </c>
      <c r="I161">
        <v>5</v>
      </c>
      <c r="J161">
        <v>403</v>
      </c>
      <c r="K161">
        <v>14.7</v>
      </c>
      <c r="L161">
        <v>364.31</v>
      </c>
      <c r="M161">
        <v>7.39</v>
      </c>
      <c r="N161">
        <v>23.3</v>
      </c>
      <c r="O161">
        <f>AVERAGE(Table1[MEDV])</f>
        <v>22.532806324110698</v>
      </c>
      <c r="P161">
        <f>MEDIAN(Table1[MEDV])</f>
        <v>21.2</v>
      </c>
      <c r="Q161">
        <f>AVERAGE(Table1[[#All],[RM]])</f>
        <v>6.2846343873517867</v>
      </c>
      <c r="R161" s="8">
        <f>ROUNDDOWN(Table1[[#This Row],[AGE]],0)</f>
        <v>100</v>
      </c>
      <c r="S161">
        <f t="shared" si="4"/>
        <v>0</v>
      </c>
      <c r="T161" s="8">
        <f t="shared" si="5"/>
        <v>1</v>
      </c>
    </row>
    <row r="162" spans="1:20">
      <c r="A162">
        <v>1.27346</v>
      </c>
      <c r="B162">
        <v>0</v>
      </c>
      <c r="C162">
        <v>19.579999999999998</v>
      </c>
      <c r="D162">
        <v>1</v>
      </c>
      <c r="E162">
        <v>0.60499999999999998</v>
      </c>
      <c r="F162">
        <v>6.25</v>
      </c>
      <c r="G162">
        <v>92.6</v>
      </c>
      <c r="H162">
        <v>1.7984</v>
      </c>
      <c r="I162">
        <v>5</v>
      </c>
      <c r="J162">
        <v>403</v>
      </c>
      <c r="K162">
        <v>14.7</v>
      </c>
      <c r="L162">
        <v>338.92</v>
      </c>
      <c r="M162">
        <v>5.5</v>
      </c>
      <c r="N162">
        <v>27</v>
      </c>
      <c r="O162">
        <f>AVERAGE(Table1[MEDV])</f>
        <v>22.532806324110698</v>
      </c>
      <c r="P162">
        <f>MEDIAN(Table1[MEDV])</f>
        <v>21.2</v>
      </c>
      <c r="Q162">
        <f>AVERAGE(Table1[[#All],[RM]])</f>
        <v>6.2846343873517867</v>
      </c>
      <c r="R162" s="8">
        <f>ROUNDDOWN(Table1[[#This Row],[AGE]],0)</f>
        <v>92</v>
      </c>
      <c r="S162">
        <f t="shared" si="4"/>
        <v>0</v>
      </c>
      <c r="T162" s="8">
        <f t="shared" si="5"/>
        <v>1</v>
      </c>
    </row>
    <row r="163" spans="1:20">
      <c r="A163">
        <v>1.46336</v>
      </c>
      <c r="B163">
        <v>0</v>
      </c>
      <c r="C163">
        <v>19.579999999999998</v>
      </c>
      <c r="D163">
        <v>0</v>
      </c>
      <c r="E163">
        <v>0.60499999999999998</v>
      </c>
      <c r="F163">
        <v>7.4889999999999999</v>
      </c>
      <c r="G163">
        <v>90.8</v>
      </c>
      <c r="H163">
        <v>1.9709000000000001</v>
      </c>
      <c r="I163">
        <v>5</v>
      </c>
      <c r="J163">
        <v>403</v>
      </c>
      <c r="K163">
        <v>14.7</v>
      </c>
      <c r="L163">
        <v>374.43</v>
      </c>
      <c r="M163">
        <v>1.73</v>
      </c>
      <c r="N163">
        <v>50</v>
      </c>
      <c r="O163">
        <f>AVERAGE(Table1[MEDV])</f>
        <v>22.532806324110698</v>
      </c>
      <c r="P163">
        <f>MEDIAN(Table1[MEDV])</f>
        <v>21.2</v>
      </c>
      <c r="Q163">
        <f>AVERAGE(Table1[[#All],[RM]])</f>
        <v>6.2846343873517867</v>
      </c>
      <c r="R163" s="8">
        <f>ROUNDDOWN(Table1[[#This Row],[AGE]],0)</f>
        <v>90</v>
      </c>
      <c r="S163">
        <f t="shared" si="4"/>
        <v>0</v>
      </c>
      <c r="T163" s="8">
        <f t="shared" si="5"/>
        <v>1</v>
      </c>
    </row>
    <row r="164" spans="1:20">
      <c r="A164">
        <v>1.8337699999999999</v>
      </c>
      <c r="B164">
        <v>0</v>
      </c>
      <c r="C164">
        <v>19.579999999999998</v>
      </c>
      <c r="D164">
        <v>1</v>
      </c>
      <c r="E164">
        <v>0.60499999999999998</v>
      </c>
      <c r="F164">
        <v>7.8019999999999996</v>
      </c>
      <c r="G164">
        <v>98.2</v>
      </c>
      <c r="H164">
        <v>2.0407000000000002</v>
      </c>
      <c r="I164">
        <v>5</v>
      </c>
      <c r="J164">
        <v>403</v>
      </c>
      <c r="K164">
        <v>14.7</v>
      </c>
      <c r="L164">
        <v>389.61</v>
      </c>
      <c r="M164">
        <v>1.92</v>
      </c>
      <c r="N164">
        <v>50</v>
      </c>
      <c r="O164">
        <f>AVERAGE(Table1[MEDV])</f>
        <v>22.532806324110698</v>
      </c>
      <c r="P164">
        <f>MEDIAN(Table1[MEDV])</f>
        <v>21.2</v>
      </c>
      <c r="Q164">
        <f>AVERAGE(Table1[[#All],[RM]])</f>
        <v>6.2846343873517867</v>
      </c>
      <c r="R164" s="8">
        <f>ROUNDDOWN(Table1[[#This Row],[AGE]],0)</f>
        <v>98</v>
      </c>
      <c r="S164">
        <f t="shared" si="4"/>
        <v>0</v>
      </c>
      <c r="T164" s="8">
        <f t="shared" si="5"/>
        <v>1</v>
      </c>
    </row>
    <row r="165" spans="1:20">
      <c r="A165">
        <v>1.51902</v>
      </c>
      <c r="B165">
        <v>0</v>
      </c>
      <c r="C165">
        <v>19.579999999999998</v>
      </c>
      <c r="D165">
        <v>1</v>
      </c>
      <c r="E165">
        <v>0.60499999999999998</v>
      </c>
      <c r="F165">
        <v>8.375</v>
      </c>
      <c r="G165">
        <v>93.9</v>
      </c>
      <c r="H165">
        <v>2.1619999999999999</v>
      </c>
      <c r="I165">
        <v>5</v>
      </c>
      <c r="J165">
        <v>403</v>
      </c>
      <c r="K165">
        <v>14.7</v>
      </c>
      <c r="L165">
        <v>388.45</v>
      </c>
      <c r="M165">
        <v>3.32</v>
      </c>
      <c r="N165">
        <v>50</v>
      </c>
      <c r="O165">
        <f>AVERAGE(Table1[MEDV])</f>
        <v>22.532806324110698</v>
      </c>
      <c r="P165">
        <f>MEDIAN(Table1[MEDV])</f>
        <v>21.2</v>
      </c>
      <c r="Q165">
        <f>AVERAGE(Table1[[#All],[RM]])</f>
        <v>6.2846343873517867</v>
      </c>
      <c r="R165" s="8">
        <f>ROUNDDOWN(Table1[[#This Row],[AGE]],0)</f>
        <v>93</v>
      </c>
      <c r="S165">
        <f t="shared" si="4"/>
        <v>0</v>
      </c>
      <c r="T165" s="8">
        <f t="shared" si="5"/>
        <v>1</v>
      </c>
    </row>
    <row r="166" spans="1:20">
      <c r="A166">
        <v>2.2423600000000001</v>
      </c>
      <c r="B166">
        <v>0</v>
      </c>
      <c r="C166">
        <v>19.579999999999998</v>
      </c>
      <c r="D166">
        <v>0</v>
      </c>
      <c r="E166">
        <v>0.60499999999999998</v>
      </c>
      <c r="F166">
        <v>5.8540000000000001</v>
      </c>
      <c r="G166">
        <v>91.8</v>
      </c>
      <c r="H166">
        <v>2.4220000000000002</v>
      </c>
      <c r="I166">
        <v>5</v>
      </c>
      <c r="J166">
        <v>403</v>
      </c>
      <c r="K166">
        <v>14.7</v>
      </c>
      <c r="L166">
        <v>395.11</v>
      </c>
      <c r="M166">
        <v>11.64</v>
      </c>
      <c r="N166">
        <v>22.7</v>
      </c>
      <c r="O166">
        <f>AVERAGE(Table1[MEDV])</f>
        <v>22.532806324110698</v>
      </c>
      <c r="P166">
        <f>MEDIAN(Table1[MEDV])</f>
        <v>21.2</v>
      </c>
      <c r="Q166">
        <f>AVERAGE(Table1[[#All],[RM]])</f>
        <v>6.2846343873517867</v>
      </c>
      <c r="R166" s="8">
        <f>ROUNDDOWN(Table1[[#This Row],[AGE]],0)</f>
        <v>91</v>
      </c>
      <c r="S166">
        <f t="shared" si="4"/>
        <v>0</v>
      </c>
      <c r="T166" s="8">
        <f t="shared" si="5"/>
        <v>1</v>
      </c>
    </row>
    <row r="167" spans="1:20">
      <c r="A167">
        <v>2.9239999999999999</v>
      </c>
      <c r="B167">
        <v>0</v>
      </c>
      <c r="C167">
        <v>19.579999999999998</v>
      </c>
      <c r="D167">
        <v>0</v>
      </c>
      <c r="E167">
        <v>0.60499999999999998</v>
      </c>
      <c r="F167">
        <v>6.101</v>
      </c>
      <c r="G167">
        <v>93</v>
      </c>
      <c r="H167">
        <v>2.2833999999999999</v>
      </c>
      <c r="I167">
        <v>5</v>
      </c>
      <c r="J167">
        <v>403</v>
      </c>
      <c r="K167">
        <v>14.7</v>
      </c>
      <c r="L167">
        <v>240.16</v>
      </c>
      <c r="M167">
        <v>9.81</v>
      </c>
      <c r="N167">
        <v>25</v>
      </c>
      <c r="O167">
        <f>AVERAGE(Table1[MEDV])</f>
        <v>22.532806324110698</v>
      </c>
      <c r="P167">
        <f>MEDIAN(Table1[MEDV])</f>
        <v>21.2</v>
      </c>
      <c r="Q167">
        <f>AVERAGE(Table1[[#All],[RM]])</f>
        <v>6.2846343873517867</v>
      </c>
      <c r="R167" s="8">
        <f>ROUNDDOWN(Table1[[#This Row],[AGE]],0)</f>
        <v>93</v>
      </c>
      <c r="S167">
        <f t="shared" si="4"/>
        <v>0</v>
      </c>
      <c r="T167" s="8">
        <f t="shared" si="5"/>
        <v>1</v>
      </c>
    </row>
    <row r="168" spans="1:20">
      <c r="A168">
        <v>2.0101900000000001</v>
      </c>
      <c r="B168">
        <v>0</v>
      </c>
      <c r="C168">
        <v>19.579999999999998</v>
      </c>
      <c r="D168">
        <v>0</v>
      </c>
      <c r="E168">
        <v>0.60499999999999998</v>
      </c>
      <c r="F168">
        <v>7.9290000000000003</v>
      </c>
      <c r="G168">
        <v>96.2</v>
      </c>
      <c r="H168">
        <v>2.0459000000000001</v>
      </c>
      <c r="I168">
        <v>5</v>
      </c>
      <c r="J168">
        <v>403</v>
      </c>
      <c r="K168">
        <v>14.7</v>
      </c>
      <c r="L168">
        <v>369.3</v>
      </c>
      <c r="M168">
        <v>3.7</v>
      </c>
      <c r="N168">
        <v>50</v>
      </c>
      <c r="O168">
        <f>AVERAGE(Table1[MEDV])</f>
        <v>22.532806324110698</v>
      </c>
      <c r="P168">
        <f>MEDIAN(Table1[MEDV])</f>
        <v>21.2</v>
      </c>
      <c r="Q168">
        <f>AVERAGE(Table1[[#All],[RM]])</f>
        <v>6.2846343873517867</v>
      </c>
      <c r="R168" s="8">
        <f>ROUNDDOWN(Table1[[#This Row],[AGE]],0)</f>
        <v>96</v>
      </c>
      <c r="S168">
        <f t="shared" si="4"/>
        <v>0</v>
      </c>
      <c r="T168" s="8">
        <f t="shared" si="5"/>
        <v>1</v>
      </c>
    </row>
    <row r="169" spans="1:20">
      <c r="A169">
        <v>1.8002800000000001</v>
      </c>
      <c r="B169">
        <v>0</v>
      </c>
      <c r="C169">
        <v>19.579999999999998</v>
      </c>
      <c r="D169">
        <v>0</v>
      </c>
      <c r="E169">
        <v>0.60499999999999998</v>
      </c>
      <c r="F169">
        <v>5.8769999999999998</v>
      </c>
      <c r="G169">
        <v>79.2</v>
      </c>
      <c r="H169">
        <v>2.4258999999999999</v>
      </c>
      <c r="I169">
        <v>5</v>
      </c>
      <c r="J169">
        <v>403</v>
      </c>
      <c r="K169">
        <v>14.7</v>
      </c>
      <c r="L169">
        <v>227.61</v>
      </c>
      <c r="M169">
        <v>12.14</v>
      </c>
      <c r="N169">
        <v>23.8</v>
      </c>
      <c r="O169">
        <f>AVERAGE(Table1[MEDV])</f>
        <v>22.532806324110698</v>
      </c>
      <c r="P169">
        <f>MEDIAN(Table1[MEDV])</f>
        <v>21.2</v>
      </c>
      <c r="Q169">
        <f>AVERAGE(Table1[[#All],[RM]])</f>
        <v>6.2846343873517867</v>
      </c>
      <c r="R169" s="8">
        <f>ROUNDDOWN(Table1[[#This Row],[AGE]],0)</f>
        <v>79</v>
      </c>
      <c r="S169">
        <f t="shared" si="4"/>
        <v>0</v>
      </c>
      <c r="T169" s="8">
        <f t="shared" si="5"/>
        <v>1</v>
      </c>
    </row>
    <row r="170" spans="1:20">
      <c r="A170">
        <v>2.3003999999999998</v>
      </c>
      <c r="B170">
        <v>0</v>
      </c>
      <c r="C170">
        <v>19.579999999999998</v>
      </c>
      <c r="D170">
        <v>0</v>
      </c>
      <c r="E170">
        <v>0.60499999999999998</v>
      </c>
      <c r="F170">
        <v>6.319</v>
      </c>
      <c r="G170">
        <v>96.1</v>
      </c>
      <c r="H170">
        <v>2.1</v>
      </c>
      <c r="I170">
        <v>5</v>
      </c>
      <c r="J170">
        <v>403</v>
      </c>
      <c r="K170">
        <v>14.7</v>
      </c>
      <c r="L170">
        <v>297.08999999999997</v>
      </c>
      <c r="M170">
        <v>11.1</v>
      </c>
      <c r="N170">
        <v>23.8</v>
      </c>
      <c r="O170">
        <f>AVERAGE(Table1[MEDV])</f>
        <v>22.532806324110698</v>
      </c>
      <c r="P170">
        <f>MEDIAN(Table1[MEDV])</f>
        <v>21.2</v>
      </c>
      <c r="Q170">
        <f>AVERAGE(Table1[[#All],[RM]])</f>
        <v>6.2846343873517867</v>
      </c>
      <c r="R170" s="8">
        <f>ROUNDDOWN(Table1[[#This Row],[AGE]],0)</f>
        <v>96</v>
      </c>
      <c r="S170">
        <f t="shared" si="4"/>
        <v>0</v>
      </c>
      <c r="T170" s="8">
        <f t="shared" si="5"/>
        <v>1</v>
      </c>
    </row>
    <row r="171" spans="1:20">
      <c r="A171">
        <v>2.4495300000000002</v>
      </c>
      <c r="B171">
        <v>0</v>
      </c>
      <c r="C171">
        <v>19.579999999999998</v>
      </c>
      <c r="D171">
        <v>0</v>
      </c>
      <c r="E171">
        <v>0.60499999999999998</v>
      </c>
      <c r="F171">
        <v>6.4020000000000001</v>
      </c>
      <c r="G171">
        <v>95.2</v>
      </c>
      <c r="H171">
        <v>2.2625000000000002</v>
      </c>
      <c r="I171">
        <v>5</v>
      </c>
      <c r="J171">
        <v>403</v>
      </c>
      <c r="K171">
        <v>14.7</v>
      </c>
      <c r="L171">
        <v>330.04</v>
      </c>
      <c r="M171">
        <v>11.32</v>
      </c>
      <c r="N171">
        <v>22.3</v>
      </c>
      <c r="O171">
        <f>AVERAGE(Table1[MEDV])</f>
        <v>22.532806324110698</v>
      </c>
      <c r="P171">
        <f>MEDIAN(Table1[MEDV])</f>
        <v>21.2</v>
      </c>
      <c r="Q171">
        <f>AVERAGE(Table1[[#All],[RM]])</f>
        <v>6.2846343873517867</v>
      </c>
      <c r="R171" s="8">
        <f>ROUNDDOWN(Table1[[#This Row],[AGE]],0)</f>
        <v>95</v>
      </c>
      <c r="S171">
        <f t="shared" si="4"/>
        <v>0</v>
      </c>
      <c r="T171" s="8">
        <f t="shared" si="5"/>
        <v>1</v>
      </c>
    </row>
    <row r="172" spans="1:20">
      <c r="A172">
        <v>1.2074199999999999</v>
      </c>
      <c r="B172">
        <v>0</v>
      </c>
      <c r="C172">
        <v>19.579999999999998</v>
      </c>
      <c r="D172">
        <v>0</v>
      </c>
      <c r="E172">
        <v>0.60499999999999998</v>
      </c>
      <c r="F172">
        <v>5.875</v>
      </c>
      <c r="G172">
        <v>94.6</v>
      </c>
      <c r="H172">
        <v>2.4258999999999999</v>
      </c>
      <c r="I172">
        <v>5</v>
      </c>
      <c r="J172">
        <v>403</v>
      </c>
      <c r="K172">
        <v>14.7</v>
      </c>
      <c r="L172">
        <v>292.29000000000002</v>
      </c>
      <c r="M172">
        <v>14.43</v>
      </c>
      <c r="N172">
        <v>17.399999999999999</v>
      </c>
      <c r="O172">
        <f>AVERAGE(Table1[MEDV])</f>
        <v>22.532806324110698</v>
      </c>
      <c r="P172">
        <f>MEDIAN(Table1[MEDV])</f>
        <v>21.2</v>
      </c>
      <c r="Q172">
        <f>AVERAGE(Table1[[#All],[RM]])</f>
        <v>6.2846343873517867</v>
      </c>
      <c r="R172" s="8">
        <f>ROUNDDOWN(Table1[[#This Row],[AGE]],0)</f>
        <v>94</v>
      </c>
      <c r="S172">
        <f t="shared" si="4"/>
        <v>0</v>
      </c>
      <c r="T172" s="8">
        <f t="shared" si="5"/>
        <v>1</v>
      </c>
    </row>
    <row r="173" spans="1:20">
      <c r="A173">
        <v>2.3138999999999998</v>
      </c>
      <c r="B173">
        <v>0</v>
      </c>
      <c r="C173">
        <v>19.579999999999998</v>
      </c>
      <c r="D173">
        <v>0</v>
      </c>
      <c r="E173">
        <v>0.60499999999999998</v>
      </c>
      <c r="F173">
        <v>5.88</v>
      </c>
      <c r="G173">
        <v>97.3</v>
      </c>
      <c r="H173">
        <v>2.3887</v>
      </c>
      <c r="I173">
        <v>5</v>
      </c>
      <c r="J173">
        <v>403</v>
      </c>
      <c r="K173">
        <v>14.7</v>
      </c>
      <c r="L173">
        <v>348.13</v>
      </c>
      <c r="M173">
        <v>12.03</v>
      </c>
      <c r="N173">
        <v>19.100000000000001</v>
      </c>
      <c r="O173">
        <f>AVERAGE(Table1[MEDV])</f>
        <v>22.532806324110698</v>
      </c>
      <c r="P173">
        <f>MEDIAN(Table1[MEDV])</f>
        <v>21.2</v>
      </c>
      <c r="Q173">
        <f>AVERAGE(Table1[[#All],[RM]])</f>
        <v>6.2846343873517867</v>
      </c>
      <c r="R173" s="8">
        <f>ROUNDDOWN(Table1[[#This Row],[AGE]],0)</f>
        <v>97</v>
      </c>
      <c r="S173">
        <f t="shared" si="4"/>
        <v>0</v>
      </c>
      <c r="T173" s="8">
        <f t="shared" si="5"/>
        <v>1</v>
      </c>
    </row>
    <row r="174" spans="1:20">
      <c r="A174">
        <v>0.13914000000000001</v>
      </c>
      <c r="B174">
        <v>0</v>
      </c>
      <c r="C174">
        <v>4.05</v>
      </c>
      <c r="D174">
        <v>0</v>
      </c>
      <c r="E174">
        <v>0.51</v>
      </c>
      <c r="F174">
        <v>5.5720000000000001</v>
      </c>
      <c r="G174">
        <v>88.5</v>
      </c>
      <c r="H174">
        <v>2.5960999999999999</v>
      </c>
      <c r="I174">
        <v>5</v>
      </c>
      <c r="J174">
        <v>296</v>
      </c>
      <c r="K174">
        <v>16.600000000000001</v>
      </c>
      <c r="L174">
        <v>396.9</v>
      </c>
      <c r="M174">
        <v>14.69</v>
      </c>
      <c r="N174">
        <v>23.1</v>
      </c>
      <c r="O174">
        <f>AVERAGE(Table1[MEDV])</f>
        <v>22.532806324110698</v>
      </c>
      <c r="P174">
        <f>MEDIAN(Table1[MEDV])</f>
        <v>21.2</v>
      </c>
      <c r="Q174">
        <f>AVERAGE(Table1[[#All],[RM]])</f>
        <v>6.2846343873517867</v>
      </c>
      <c r="R174" s="8">
        <f>ROUNDDOWN(Table1[[#This Row],[AGE]],0)</f>
        <v>88</v>
      </c>
      <c r="S174">
        <f t="shared" si="4"/>
        <v>0</v>
      </c>
      <c r="T174" s="8">
        <f t="shared" si="5"/>
        <v>1</v>
      </c>
    </row>
    <row r="175" spans="1:20">
      <c r="A175">
        <v>9.178E-2</v>
      </c>
      <c r="B175">
        <v>0</v>
      </c>
      <c r="C175">
        <v>4.05</v>
      </c>
      <c r="D175">
        <v>0</v>
      </c>
      <c r="E175">
        <v>0.51</v>
      </c>
      <c r="F175">
        <v>6.4160000000000004</v>
      </c>
      <c r="G175">
        <v>84.1</v>
      </c>
      <c r="H175">
        <v>2.6463000000000001</v>
      </c>
      <c r="I175">
        <v>5</v>
      </c>
      <c r="J175">
        <v>296</v>
      </c>
      <c r="K175">
        <v>16.600000000000001</v>
      </c>
      <c r="L175">
        <v>395.5</v>
      </c>
      <c r="M175">
        <v>9.0399999999999991</v>
      </c>
      <c r="N175">
        <v>23.6</v>
      </c>
      <c r="O175">
        <f>AVERAGE(Table1[MEDV])</f>
        <v>22.532806324110698</v>
      </c>
      <c r="P175">
        <f>MEDIAN(Table1[MEDV])</f>
        <v>21.2</v>
      </c>
      <c r="Q175">
        <f>AVERAGE(Table1[[#All],[RM]])</f>
        <v>6.2846343873517867</v>
      </c>
      <c r="R175" s="8">
        <f>ROUNDDOWN(Table1[[#This Row],[AGE]],0)</f>
        <v>84</v>
      </c>
      <c r="S175">
        <f t="shared" si="4"/>
        <v>0</v>
      </c>
      <c r="T175" s="8">
        <f t="shared" si="5"/>
        <v>1</v>
      </c>
    </row>
    <row r="176" spans="1:20">
      <c r="A176">
        <v>8.4470000000000003E-2</v>
      </c>
      <c r="B176">
        <v>0</v>
      </c>
      <c r="C176">
        <v>4.05</v>
      </c>
      <c r="D176">
        <v>0</v>
      </c>
      <c r="E176">
        <v>0.51</v>
      </c>
      <c r="F176">
        <v>5.859</v>
      </c>
      <c r="G176">
        <v>68.7</v>
      </c>
      <c r="H176">
        <v>2.7019000000000002</v>
      </c>
      <c r="I176">
        <v>5</v>
      </c>
      <c r="J176">
        <v>296</v>
      </c>
      <c r="K176">
        <v>16.600000000000001</v>
      </c>
      <c r="L176">
        <v>393.23</v>
      </c>
      <c r="M176">
        <v>9.64</v>
      </c>
      <c r="N176">
        <v>22.6</v>
      </c>
      <c r="O176">
        <f>AVERAGE(Table1[MEDV])</f>
        <v>22.532806324110698</v>
      </c>
      <c r="P176">
        <f>MEDIAN(Table1[MEDV])</f>
        <v>21.2</v>
      </c>
      <c r="Q176">
        <f>AVERAGE(Table1[[#All],[RM]])</f>
        <v>6.2846343873517867</v>
      </c>
      <c r="R176" s="8">
        <f>ROUNDDOWN(Table1[[#This Row],[AGE]],0)</f>
        <v>68</v>
      </c>
      <c r="S176">
        <f t="shared" si="4"/>
        <v>0</v>
      </c>
      <c r="T176" s="8">
        <f t="shared" si="5"/>
        <v>1</v>
      </c>
    </row>
    <row r="177" spans="1:20">
      <c r="A177">
        <v>6.6640000000000005E-2</v>
      </c>
      <c r="B177">
        <v>0</v>
      </c>
      <c r="C177">
        <v>4.05</v>
      </c>
      <c r="D177">
        <v>0</v>
      </c>
      <c r="E177">
        <v>0.51</v>
      </c>
      <c r="F177">
        <v>6.5460000000000003</v>
      </c>
      <c r="G177">
        <v>33.1</v>
      </c>
      <c r="H177">
        <v>3.1322999999999999</v>
      </c>
      <c r="I177">
        <v>5</v>
      </c>
      <c r="J177">
        <v>296</v>
      </c>
      <c r="K177">
        <v>16.600000000000001</v>
      </c>
      <c r="L177">
        <v>390.96</v>
      </c>
      <c r="M177">
        <v>5.33</v>
      </c>
      <c r="N177">
        <v>29.4</v>
      </c>
      <c r="O177">
        <f>AVERAGE(Table1[MEDV])</f>
        <v>22.532806324110698</v>
      </c>
      <c r="P177">
        <f>MEDIAN(Table1[MEDV])</f>
        <v>21.2</v>
      </c>
      <c r="Q177">
        <f>AVERAGE(Table1[[#All],[RM]])</f>
        <v>6.2846343873517867</v>
      </c>
      <c r="R177" s="8">
        <f>ROUNDDOWN(Table1[[#This Row],[AGE]],0)</f>
        <v>33</v>
      </c>
      <c r="S177">
        <f t="shared" si="4"/>
        <v>1</v>
      </c>
      <c r="T177" s="8">
        <f t="shared" si="5"/>
        <v>1</v>
      </c>
    </row>
    <row r="178" spans="1:20">
      <c r="A178">
        <v>7.0220000000000005E-2</v>
      </c>
      <c r="B178">
        <v>0</v>
      </c>
      <c r="C178">
        <v>4.05</v>
      </c>
      <c r="D178">
        <v>0</v>
      </c>
      <c r="E178">
        <v>0.51</v>
      </c>
      <c r="F178">
        <v>6.02</v>
      </c>
      <c r="G178">
        <v>47.2</v>
      </c>
      <c r="H178">
        <v>3.5548999999999999</v>
      </c>
      <c r="I178">
        <v>5</v>
      </c>
      <c r="J178">
        <v>296</v>
      </c>
      <c r="K178">
        <v>16.600000000000001</v>
      </c>
      <c r="L178">
        <v>393.23</v>
      </c>
      <c r="M178">
        <v>10.11</v>
      </c>
      <c r="N178">
        <v>23.2</v>
      </c>
      <c r="O178">
        <f>AVERAGE(Table1[MEDV])</f>
        <v>22.532806324110698</v>
      </c>
      <c r="P178">
        <f>MEDIAN(Table1[MEDV])</f>
        <v>21.2</v>
      </c>
      <c r="Q178">
        <f>AVERAGE(Table1[[#All],[RM]])</f>
        <v>6.2846343873517867</v>
      </c>
      <c r="R178" s="8">
        <f>ROUNDDOWN(Table1[[#This Row],[AGE]],0)</f>
        <v>47</v>
      </c>
      <c r="S178">
        <f t="shared" si="4"/>
        <v>1</v>
      </c>
      <c r="T178" s="8">
        <f t="shared" si="5"/>
        <v>1</v>
      </c>
    </row>
    <row r="179" spans="1:20">
      <c r="A179">
        <v>5.425E-2</v>
      </c>
      <c r="B179">
        <v>0</v>
      </c>
      <c r="C179">
        <v>4.05</v>
      </c>
      <c r="D179">
        <v>0</v>
      </c>
      <c r="E179">
        <v>0.51</v>
      </c>
      <c r="F179">
        <v>6.3150000000000004</v>
      </c>
      <c r="G179">
        <v>73.400000000000006</v>
      </c>
      <c r="H179">
        <v>3.3174999999999999</v>
      </c>
      <c r="I179">
        <v>5</v>
      </c>
      <c r="J179">
        <v>296</v>
      </c>
      <c r="K179">
        <v>16.600000000000001</v>
      </c>
      <c r="L179">
        <v>395.6</v>
      </c>
      <c r="M179">
        <v>6.29</v>
      </c>
      <c r="N179">
        <v>24.6</v>
      </c>
      <c r="O179">
        <f>AVERAGE(Table1[MEDV])</f>
        <v>22.532806324110698</v>
      </c>
      <c r="P179">
        <f>MEDIAN(Table1[MEDV])</f>
        <v>21.2</v>
      </c>
      <c r="Q179">
        <f>AVERAGE(Table1[[#All],[RM]])</f>
        <v>6.2846343873517867</v>
      </c>
      <c r="R179" s="8">
        <f>ROUNDDOWN(Table1[[#This Row],[AGE]],0)</f>
        <v>73</v>
      </c>
      <c r="S179">
        <f t="shared" si="4"/>
        <v>0</v>
      </c>
      <c r="T179" s="8">
        <f t="shared" si="5"/>
        <v>1</v>
      </c>
    </row>
    <row r="180" spans="1:20">
      <c r="A180">
        <v>6.6420000000000007E-2</v>
      </c>
      <c r="B180">
        <v>0</v>
      </c>
      <c r="C180">
        <v>4.05</v>
      </c>
      <c r="D180">
        <v>0</v>
      </c>
      <c r="E180">
        <v>0.51</v>
      </c>
      <c r="F180">
        <v>6.86</v>
      </c>
      <c r="G180">
        <v>74.400000000000006</v>
      </c>
      <c r="H180">
        <v>2.9152999999999998</v>
      </c>
      <c r="I180">
        <v>5</v>
      </c>
      <c r="J180">
        <v>296</v>
      </c>
      <c r="K180">
        <v>16.600000000000001</v>
      </c>
      <c r="L180">
        <v>391.27</v>
      </c>
      <c r="M180">
        <v>6.92</v>
      </c>
      <c r="N180">
        <v>29.9</v>
      </c>
      <c r="O180">
        <f>AVERAGE(Table1[MEDV])</f>
        <v>22.532806324110698</v>
      </c>
      <c r="P180">
        <f>MEDIAN(Table1[MEDV])</f>
        <v>21.2</v>
      </c>
      <c r="Q180">
        <f>AVERAGE(Table1[[#All],[RM]])</f>
        <v>6.2846343873517867</v>
      </c>
      <c r="R180" s="8">
        <f>ROUNDDOWN(Table1[[#This Row],[AGE]],0)</f>
        <v>74</v>
      </c>
      <c r="S180">
        <f t="shared" si="4"/>
        <v>0</v>
      </c>
      <c r="T180" s="8">
        <f t="shared" si="5"/>
        <v>1</v>
      </c>
    </row>
    <row r="181" spans="1:20">
      <c r="A181">
        <v>5.7799999999999997E-2</v>
      </c>
      <c r="B181">
        <v>0</v>
      </c>
      <c r="C181">
        <v>2.46</v>
      </c>
      <c r="D181">
        <v>0</v>
      </c>
      <c r="E181">
        <v>0.48799999999999999</v>
      </c>
      <c r="F181">
        <v>6.98</v>
      </c>
      <c r="G181">
        <v>58.4</v>
      </c>
      <c r="H181">
        <v>2.8290000000000002</v>
      </c>
      <c r="I181">
        <v>3</v>
      </c>
      <c r="J181">
        <v>193</v>
      </c>
      <c r="K181">
        <v>17.8</v>
      </c>
      <c r="L181">
        <v>396.9</v>
      </c>
      <c r="M181">
        <v>5.04</v>
      </c>
      <c r="N181">
        <v>37.200000000000003</v>
      </c>
      <c r="O181">
        <f>AVERAGE(Table1[MEDV])</f>
        <v>22.532806324110698</v>
      </c>
      <c r="P181">
        <f>MEDIAN(Table1[MEDV])</f>
        <v>21.2</v>
      </c>
      <c r="Q181">
        <f>AVERAGE(Table1[[#All],[RM]])</f>
        <v>6.2846343873517867</v>
      </c>
      <c r="R181" s="8">
        <f>ROUNDDOWN(Table1[[#This Row],[AGE]],0)</f>
        <v>58</v>
      </c>
      <c r="S181">
        <f t="shared" si="4"/>
        <v>1</v>
      </c>
      <c r="T181" s="8">
        <f t="shared" si="5"/>
        <v>1</v>
      </c>
    </row>
    <row r="182" spans="1:20">
      <c r="A182">
        <v>6.5879999999999994E-2</v>
      </c>
      <c r="B182">
        <v>0</v>
      </c>
      <c r="C182">
        <v>2.46</v>
      </c>
      <c r="D182">
        <v>0</v>
      </c>
      <c r="E182">
        <v>0.48799999999999999</v>
      </c>
      <c r="F182">
        <v>7.7649999999999997</v>
      </c>
      <c r="G182">
        <v>83.3</v>
      </c>
      <c r="H182">
        <v>2.7410000000000001</v>
      </c>
      <c r="I182">
        <v>3</v>
      </c>
      <c r="J182">
        <v>193</v>
      </c>
      <c r="K182">
        <v>17.8</v>
      </c>
      <c r="L182">
        <v>395.56</v>
      </c>
      <c r="M182">
        <v>7.56</v>
      </c>
      <c r="N182">
        <v>39.799999999999997</v>
      </c>
      <c r="O182">
        <f>AVERAGE(Table1[MEDV])</f>
        <v>22.532806324110698</v>
      </c>
      <c r="P182">
        <f>MEDIAN(Table1[MEDV])</f>
        <v>21.2</v>
      </c>
      <c r="Q182">
        <f>AVERAGE(Table1[[#All],[RM]])</f>
        <v>6.2846343873517867</v>
      </c>
      <c r="R182" s="8">
        <f>ROUNDDOWN(Table1[[#This Row],[AGE]],0)</f>
        <v>83</v>
      </c>
      <c r="S182">
        <f t="shared" si="4"/>
        <v>0</v>
      </c>
      <c r="T182" s="8">
        <f t="shared" si="5"/>
        <v>1</v>
      </c>
    </row>
    <row r="183" spans="1:20">
      <c r="A183">
        <v>6.8879999999999997E-2</v>
      </c>
      <c r="B183">
        <v>0</v>
      </c>
      <c r="C183">
        <v>2.46</v>
      </c>
      <c r="D183">
        <v>0</v>
      </c>
      <c r="E183">
        <v>0.48799999999999999</v>
      </c>
      <c r="F183">
        <v>6.1440000000000001</v>
      </c>
      <c r="G183">
        <v>62.2</v>
      </c>
      <c r="H183">
        <v>2.5979000000000001</v>
      </c>
      <c r="I183">
        <v>3</v>
      </c>
      <c r="J183">
        <v>193</v>
      </c>
      <c r="K183">
        <v>17.8</v>
      </c>
      <c r="L183">
        <v>396.9</v>
      </c>
      <c r="M183">
        <v>9.4499999999999993</v>
      </c>
      <c r="N183">
        <v>36.200000000000003</v>
      </c>
      <c r="O183">
        <f>AVERAGE(Table1[MEDV])</f>
        <v>22.532806324110698</v>
      </c>
      <c r="P183">
        <f>MEDIAN(Table1[MEDV])</f>
        <v>21.2</v>
      </c>
      <c r="Q183">
        <f>AVERAGE(Table1[[#All],[RM]])</f>
        <v>6.2846343873517867</v>
      </c>
      <c r="R183" s="8">
        <f>ROUNDDOWN(Table1[[#This Row],[AGE]],0)</f>
        <v>62</v>
      </c>
      <c r="S183">
        <f t="shared" si="4"/>
        <v>0</v>
      </c>
      <c r="T183" s="8">
        <f t="shared" si="5"/>
        <v>1</v>
      </c>
    </row>
    <row r="184" spans="1:20">
      <c r="A184">
        <v>9.103E-2</v>
      </c>
      <c r="B184">
        <v>0</v>
      </c>
      <c r="C184">
        <v>2.46</v>
      </c>
      <c r="D184">
        <v>0</v>
      </c>
      <c r="E184">
        <v>0.48799999999999999</v>
      </c>
      <c r="F184">
        <v>7.1550000000000002</v>
      </c>
      <c r="G184">
        <v>92.2</v>
      </c>
      <c r="H184">
        <v>2.7006000000000001</v>
      </c>
      <c r="I184">
        <v>3</v>
      </c>
      <c r="J184">
        <v>193</v>
      </c>
      <c r="K184">
        <v>17.8</v>
      </c>
      <c r="L184">
        <v>394.12</v>
      </c>
      <c r="M184">
        <v>4.82</v>
      </c>
      <c r="N184">
        <v>37.9</v>
      </c>
      <c r="O184">
        <f>AVERAGE(Table1[MEDV])</f>
        <v>22.532806324110698</v>
      </c>
      <c r="P184">
        <f>MEDIAN(Table1[MEDV])</f>
        <v>21.2</v>
      </c>
      <c r="Q184">
        <f>AVERAGE(Table1[[#All],[RM]])</f>
        <v>6.2846343873517867</v>
      </c>
      <c r="R184" s="8">
        <f>ROUNDDOWN(Table1[[#This Row],[AGE]],0)</f>
        <v>92</v>
      </c>
      <c r="S184">
        <f t="shared" si="4"/>
        <v>0</v>
      </c>
      <c r="T184" s="8">
        <f t="shared" si="5"/>
        <v>1</v>
      </c>
    </row>
    <row r="185" spans="1:20">
      <c r="A185">
        <v>0.10008</v>
      </c>
      <c r="B185">
        <v>0</v>
      </c>
      <c r="C185">
        <v>2.46</v>
      </c>
      <c r="D185">
        <v>0</v>
      </c>
      <c r="E185">
        <v>0.48799999999999999</v>
      </c>
      <c r="F185">
        <v>6.5629999999999997</v>
      </c>
      <c r="G185">
        <v>95.6</v>
      </c>
      <c r="H185">
        <v>2.847</v>
      </c>
      <c r="I185">
        <v>3</v>
      </c>
      <c r="J185">
        <v>193</v>
      </c>
      <c r="K185">
        <v>17.8</v>
      </c>
      <c r="L185">
        <v>396.9</v>
      </c>
      <c r="M185">
        <v>5.68</v>
      </c>
      <c r="N185">
        <v>32.5</v>
      </c>
      <c r="O185">
        <f>AVERAGE(Table1[MEDV])</f>
        <v>22.532806324110698</v>
      </c>
      <c r="P185">
        <f>MEDIAN(Table1[MEDV])</f>
        <v>21.2</v>
      </c>
      <c r="Q185">
        <f>AVERAGE(Table1[[#All],[RM]])</f>
        <v>6.2846343873517867</v>
      </c>
      <c r="R185" s="8">
        <f>ROUNDDOWN(Table1[[#This Row],[AGE]],0)</f>
        <v>95</v>
      </c>
      <c r="S185">
        <f t="shared" si="4"/>
        <v>0</v>
      </c>
      <c r="T185" s="8">
        <f t="shared" si="5"/>
        <v>1</v>
      </c>
    </row>
    <row r="186" spans="1:20">
      <c r="A186">
        <v>8.3080000000000001E-2</v>
      </c>
      <c r="B186">
        <v>0</v>
      </c>
      <c r="C186">
        <v>2.46</v>
      </c>
      <c r="D186">
        <v>0</v>
      </c>
      <c r="E186">
        <v>0.48799999999999999</v>
      </c>
      <c r="F186">
        <v>5.6040000000000001</v>
      </c>
      <c r="G186">
        <v>89.8</v>
      </c>
      <c r="H186">
        <v>2.9878999999999998</v>
      </c>
      <c r="I186">
        <v>3</v>
      </c>
      <c r="J186">
        <v>193</v>
      </c>
      <c r="K186">
        <v>17.8</v>
      </c>
      <c r="L186">
        <v>391</v>
      </c>
      <c r="M186">
        <v>13.98</v>
      </c>
      <c r="N186">
        <v>26.4</v>
      </c>
      <c r="O186">
        <f>AVERAGE(Table1[MEDV])</f>
        <v>22.532806324110698</v>
      </c>
      <c r="P186">
        <f>MEDIAN(Table1[MEDV])</f>
        <v>21.2</v>
      </c>
      <c r="Q186">
        <f>AVERAGE(Table1[[#All],[RM]])</f>
        <v>6.2846343873517867</v>
      </c>
      <c r="R186" s="8">
        <f>ROUNDDOWN(Table1[[#This Row],[AGE]],0)</f>
        <v>89</v>
      </c>
      <c r="S186">
        <f t="shared" si="4"/>
        <v>0</v>
      </c>
      <c r="T186" s="8">
        <f t="shared" si="5"/>
        <v>1</v>
      </c>
    </row>
    <row r="187" spans="1:20">
      <c r="A187">
        <v>6.0470000000000003E-2</v>
      </c>
      <c r="B187">
        <v>0</v>
      </c>
      <c r="C187">
        <v>2.46</v>
      </c>
      <c r="D187">
        <v>0</v>
      </c>
      <c r="E187">
        <v>0.48799999999999999</v>
      </c>
      <c r="F187">
        <v>6.1529999999999996</v>
      </c>
      <c r="G187">
        <v>68.8</v>
      </c>
      <c r="H187">
        <v>3.2797000000000001</v>
      </c>
      <c r="I187">
        <v>3</v>
      </c>
      <c r="J187">
        <v>193</v>
      </c>
      <c r="K187">
        <v>17.8</v>
      </c>
      <c r="L187">
        <v>387.11</v>
      </c>
      <c r="M187">
        <v>13.15</v>
      </c>
      <c r="N187">
        <v>29.6</v>
      </c>
      <c r="O187">
        <f>AVERAGE(Table1[MEDV])</f>
        <v>22.532806324110698</v>
      </c>
      <c r="P187">
        <f>MEDIAN(Table1[MEDV])</f>
        <v>21.2</v>
      </c>
      <c r="Q187">
        <f>AVERAGE(Table1[[#All],[RM]])</f>
        <v>6.2846343873517867</v>
      </c>
      <c r="R187" s="8">
        <f>ROUNDDOWN(Table1[[#This Row],[AGE]],0)</f>
        <v>68</v>
      </c>
      <c r="S187">
        <f t="shared" si="4"/>
        <v>0</v>
      </c>
      <c r="T187" s="8">
        <f t="shared" si="5"/>
        <v>1</v>
      </c>
    </row>
    <row r="188" spans="1:20">
      <c r="A188">
        <v>5.602E-2</v>
      </c>
      <c r="B188">
        <v>0</v>
      </c>
      <c r="C188">
        <v>2.46</v>
      </c>
      <c r="D188">
        <v>0</v>
      </c>
      <c r="E188">
        <v>0.48799999999999999</v>
      </c>
      <c r="F188">
        <v>7.8310000000000004</v>
      </c>
      <c r="G188">
        <v>53.6</v>
      </c>
      <c r="H188">
        <v>3.1991999999999998</v>
      </c>
      <c r="I188">
        <v>3</v>
      </c>
      <c r="J188">
        <v>193</v>
      </c>
      <c r="K188">
        <v>17.8</v>
      </c>
      <c r="L188">
        <v>392.63</v>
      </c>
      <c r="M188">
        <v>4.45</v>
      </c>
      <c r="N188">
        <v>50</v>
      </c>
      <c r="O188">
        <f>AVERAGE(Table1[MEDV])</f>
        <v>22.532806324110698</v>
      </c>
      <c r="P188">
        <f>MEDIAN(Table1[MEDV])</f>
        <v>21.2</v>
      </c>
      <c r="Q188">
        <f>AVERAGE(Table1[[#All],[RM]])</f>
        <v>6.2846343873517867</v>
      </c>
      <c r="R188" s="8">
        <f>ROUNDDOWN(Table1[[#This Row],[AGE]],0)</f>
        <v>53</v>
      </c>
      <c r="S188">
        <f t="shared" si="4"/>
        <v>1</v>
      </c>
      <c r="T188" s="8">
        <f t="shared" si="5"/>
        <v>1</v>
      </c>
    </row>
    <row r="189" spans="1:20">
      <c r="A189">
        <v>7.8750000000000001E-2</v>
      </c>
      <c r="B189">
        <v>45</v>
      </c>
      <c r="C189">
        <v>3.44</v>
      </c>
      <c r="D189">
        <v>0</v>
      </c>
      <c r="E189">
        <v>0.437</v>
      </c>
      <c r="F189">
        <v>6.782</v>
      </c>
      <c r="G189">
        <v>41.1</v>
      </c>
      <c r="H189">
        <v>3.7886000000000002</v>
      </c>
      <c r="I189">
        <v>5</v>
      </c>
      <c r="J189">
        <v>398</v>
      </c>
      <c r="K189">
        <v>15.2</v>
      </c>
      <c r="L189">
        <v>393.87</v>
      </c>
      <c r="M189">
        <v>6.68</v>
      </c>
      <c r="N189">
        <v>32</v>
      </c>
      <c r="O189">
        <f>AVERAGE(Table1[MEDV])</f>
        <v>22.532806324110698</v>
      </c>
      <c r="P189">
        <f>MEDIAN(Table1[MEDV])</f>
        <v>21.2</v>
      </c>
      <c r="Q189">
        <f>AVERAGE(Table1[[#All],[RM]])</f>
        <v>6.2846343873517867</v>
      </c>
      <c r="R189" s="8">
        <f>ROUNDDOWN(Table1[[#This Row],[AGE]],0)</f>
        <v>41</v>
      </c>
      <c r="S189">
        <f t="shared" si="4"/>
        <v>1</v>
      </c>
      <c r="T189" s="8">
        <f t="shared" si="5"/>
        <v>1</v>
      </c>
    </row>
    <row r="190" spans="1:20">
      <c r="A190">
        <v>0.12579000000000001</v>
      </c>
      <c r="B190">
        <v>45</v>
      </c>
      <c r="C190">
        <v>3.44</v>
      </c>
      <c r="D190">
        <v>0</v>
      </c>
      <c r="E190">
        <v>0.437</v>
      </c>
      <c r="F190">
        <v>6.556</v>
      </c>
      <c r="G190">
        <v>29.1</v>
      </c>
      <c r="H190">
        <v>4.5667</v>
      </c>
      <c r="I190">
        <v>5</v>
      </c>
      <c r="J190">
        <v>398</v>
      </c>
      <c r="K190">
        <v>15.2</v>
      </c>
      <c r="L190">
        <v>382.84</v>
      </c>
      <c r="M190">
        <v>4.5599999999999996</v>
      </c>
      <c r="N190">
        <v>29.8</v>
      </c>
      <c r="O190">
        <f>AVERAGE(Table1[MEDV])</f>
        <v>22.532806324110698</v>
      </c>
      <c r="P190">
        <f>MEDIAN(Table1[MEDV])</f>
        <v>21.2</v>
      </c>
      <c r="Q190">
        <f>AVERAGE(Table1[[#All],[RM]])</f>
        <v>6.2846343873517867</v>
      </c>
      <c r="R190" s="8">
        <f>ROUNDDOWN(Table1[[#This Row],[AGE]],0)</f>
        <v>29</v>
      </c>
      <c r="S190">
        <f t="shared" si="4"/>
        <v>1</v>
      </c>
      <c r="T190" s="8">
        <f t="shared" si="5"/>
        <v>1</v>
      </c>
    </row>
    <row r="191" spans="1:20">
      <c r="A191">
        <v>8.3699999999999997E-2</v>
      </c>
      <c r="B191">
        <v>45</v>
      </c>
      <c r="C191">
        <v>3.44</v>
      </c>
      <c r="D191">
        <v>0</v>
      </c>
      <c r="E191">
        <v>0.437</v>
      </c>
      <c r="F191">
        <v>7.1849999999999996</v>
      </c>
      <c r="G191">
        <v>38.9</v>
      </c>
      <c r="H191">
        <v>4.5667</v>
      </c>
      <c r="I191">
        <v>5</v>
      </c>
      <c r="J191">
        <v>398</v>
      </c>
      <c r="K191">
        <v>15.2</v>
      </c>
      <c r="L191">
        <v>396.9</v>
      </c>
      <c r="M191">
        <v>5.39</v>
      </c>
      <c r="N191">
        <v>34.9</v>
      </c>
      <c r="O191">
        <f>AVERAGE(Table1[MEDV])</f>
        <v>22.532806324110698</v>
      </c>
      <c r="P191">
        <f>MEDIAN(Table1[MEDV])</f>
        <v>21.2</v>
      </c>
      <c r="Q191">
        <f>AVERAGE(Table1[[#All],[RM]])</f>
        <v>6.2846343873517867</v>
      </c>
      <c r="R191" s="8">
        <f>ROUNDDOWN(Table1[[#This Row],[AGE]],0)</f>
        <v>38</v>
      </c>
      <c r="S191">
        <f t="shared" si="4"/>
        <v>1</v>
      </c>
      <c r="T191" s="8">
        <f t="shared" si="5"/>
        <v>1</v>
      </c>
    </row>
    <row r="192" spans="1:20">
      <c r="A192">
        <v>9.0679999999999997E-2</v>
      </c>
      <c r="B192">
        <v>45</v>
      </c>
      <c r="C192">
        <v>3.44</v>
      </c>
      <c r="D192">
        <v>0</v>
      </c>
      <c r="E192">
        <v>0.437</v>
      </c>
      <c r="F192">
        <v>6.9509999999999996</v>
      </c>
      <c r="G192">
        <v>21.5</v>
      </c>
      <c r="H192">
        <v>6.4798</v>
      </c>
      <c r="I192">
        <v>5</v>
      </c>
      <c r="J192">
        <v>398</v>
      </c>
      <c r="K192">
        <v>15.2</v>
      </c>
      <c r="L192">
        <v>377.68</v>
      </c>
      <c r="M192">
        <v>5.0999999999999996</v>
      </c>
      <c r="N192">
        <v>37</v>
      </c>
      <c r="O192">
        <f>AVERAGE(Table1[MEDV])</f>
        <v>22.532806324110698</v>
      </c>
      <c r="P192">
        <f>MEDIAN(Table1[MEDV])</f>
        <v>21.2</v>
      </c>
      <c r="Q192">
        <f>AVERAGE(Table1[[#All],[RM]])</f>
        <v>6.2846343873517867</v>
      </c>
      <c r="R192" s="8">
        <f>ROUNDDOWN(Table1[[#This Row],[AGE]],0)</f>
        <v>21</v>
      </c>
      <c r="S192">
        <f t="shared" si="4"/>
        <v>1</v>
      </c>
      <c r="T192" s="8">
        <f t="shared" si="5"/>
        <v>1</v>
      </c>
    </row>
    <row r="193" spans="1:20">
      <c r="A193">
        <v>6.9110000000000005E-2</v>
      </c>
      <c r="B193">
        <v>45</v>
      </c>
      <c r="C193">
        <v>3.44</v>
      </c>
      <c r="D193">
        <v>0</v>
      </c>
      <c r="E193">
        <v>0.437</v>
      </c>
      <c r="F193">
        <v>6.7389999999999999</v>
      </c>
      <c r="G193">
        <v>30.8</v>
      </c>
      <c r="H193">
        <v>6.4798</v>
      </c>
      <c r="I193">
        <v>5</v>
      </c>
      <c r="J193">
        <v>398</v>
      </c>
      <c r="K193">
        <v>15.2</v>
      </c>
      <c r="L193">
        <v>389.71</v>
      </c>
      <c r="M193">
        <v>4.6900000000000004</v>
      </c>
      <c r="N193">
        <v>30.5</v>
      </c>
      <c r="O193">
        <f>AVERAGE(Table1[MEDV])</f>
        <v>22.532806324110698</v>
      </c>
      <c r="P193">
        <f>MEDIAN(Table1[MEDV])</f>
        <v>21.2</v>
      </c>
      <c r="Q193">
        <f>AVERAGE(Table1[[#All],[RM]])</f>
        <v>6.2846343873517867</v>
      </c>
      <c r="R193" s="8">
        <f>ROUNDDOWN(Table1[[#This Row],[AGE]],0)</f>
        <v>30</v>
      </c>
      <c r="S193">
        <f t="shared" si="4"/>
        <v>1</v>
      </c>
      <c r="T193" s="8">
        <f t="shared" si="5"/>
        <v>1</v>
      </c>
    </row>
    <row r="194" spans="1:20">
      <c r="A194">
        <v>8.6639999999999995E-2</v>
      </c>
      <c r="B194">
        <v>45</v>
      </c>
      <c r="C194">
        <v>3.44</v>
      </c>
      <c r="D194">
        <v>0</v>
      </c>
      <c r="E194">
        <v>0.437</v>
      </c>
      <c r="F194">
        <v>7.1779999999999999</v>
      </c>
      <c r="G194">
        <v>26.3</v>
      </c>
      <c r="H194">
        <v>6.4798</v>
      </c>
      <c r="I194">
        <v>5</v>
      </c>
      <c r="J194">
        <v>398</v>
      </c>
      <c r="K194">
        <v>15.2</v>
      </c>
      <c r="L194">
        <v>390.49</v>
      </c>
      <c r="M194">
        <v>2.87</v>
      </c>
      <c r="N194">
        <v>36.4</v>
      </c>
      <c r="O194">
        <f>AVERAGE(Table1[MEDV])</f>
        <v>22.532806324110698</v>
      </c>
      <c r="P194">
        <f>MEDIAN(Table1[MEDV])</f>
        <v>21.2</v>
      </c>
      <c r="Q194">
        <f>AVERAGE(Table1[[#All],[RM]])</f>
        <v>6.2846343873517867</v>
      </c>
      <c r="R194" s="8">
        <f>ROUNDDOWN(Table1[[#This Row],[AGE]],0)</f>
        <v>26</v>
      </c>
      <c r="S194">
        <f t="shared" ref="S194:S257" si="6">IF(R194&lt;60,1,0)</f>
        <v>1</v>
      </c>
      <c r="T194" s="8">
        <f t="shared" ref="T194:T257" si="7">IF(S194&lt;40,1,0)</f>
        <v>1</v>
      </c>
    </row>
    <row r="195" spans="1:20">
      <c r="A195">
        <v>2.1870000000000001E-2</v>
      </c>
      <c r="B195">
        <v>60</v>
      </c>
      <c r="C195">
        <v>2.93</v>
      </c>
      <c r="D195">
        <v>0</v>
      </c>
      <c r="E195">
        <v>0.40100000000000002</v>
      </c>
      <c r="F195">
        <v>6.8</v>
      </c>
      <c r="G195">
        <v>9.9</v>
      </c>
      <c r="H195">
        <v>6.2195999999999998</v>
      </c>
      <c r="I195">
        <v>1</v>
      </c>
      <c r="J195">
        <v>265</v>
      </c>
      <c r="K195">
        <v>15.6</v>
      </c>
      <c r="L195">
        <v>393.37</v>
      </c>
      <c r="M195">
        <v>5.03</v>
      </c>
      <c r="N195">
        <v>31.1</v>
      </c>
      <c r="O195">
        <f>AVERAGE(Table1[MEDV])</f>
        <v>22.532806324110698</v>
      </c>
      <c r="P195">
        <f>MEDIAN(Table1[MEDV])</f>
        <v>21.2</v>
      </c>
      <c r="Q195">
        <f>AVERAGE(Table1[[#All],[RM]])</f>
        <v>6.2846343873517867</v>
      </c>
      <c r="R195" s="8">
        <f>ROUNDDOWN(Table1[[#This Row],[AGE]],0)</f>
        <v>9</v>
      </c>
      <c r="S195">
        <f t="shared" si="6"/>
        <v>1</v>
      </c>
      <c r="T195" s="8">
        <f t="shared" si="7"/>
        <v>1</v>
      </c>
    </row>
    <row r="196" spans="1:20">
      <c r="A196">
        <v>1.439E-2</v>
      </c>
      <c r="B196">
        <v>60</v>
      </c>
      <c r="C196">
        <v>2.93</v>
      </c>
      <c r="D196">
        <v>0</v>
      </c>
      <c r="E196">
        <v>0.40100000000000002</v>
      </c>
      <c r="F196">
        <v>6.6040000000000001</v>
      </c>
      <c r="G196">
        <v>18.8</v>
      </c>
      <c r="H196">
        <v>6.2195999999999998</v>
      </c>
      <c r="I196">
        <v>1</v>
      </c>
      <c r="J196">
        <v>265</v>
      </c>
      <c r="K196">
        <v>15.6</v>
      </c>
      <c r="L196">
        <v>376.7</v>
      </c>
      <c r="M196">
        <v>4.38</v>
      </c>
      <c r="N196">
        <v>29.1</v>
      </c>
      <c r="O196">
        <f>AVERAGE(Table1[MEDV])</f>
        <v>22.532806324110698</v>
      </c>
      <c r="P196">
        <f>MEDIAN(Table1[MEDV])</f>
        <v>21.2</v>
      </c>
      <c r="Q196">
        <f>AVERAGE(Table1[[#All],[RM]])</f>
        <v>6.2846343873517867</v>
      </c>
      <c r="R196" s="8">
        <f>ROUNDDOWN(Table1[[#This Row],[AGE]],0)</f>
        <v>18</v>
      </c>
      <c r="S196">
        <f t="shared" si="6"/>
        <v>1</v>
      </c>
      <c r="T196" s="8">
        <f t="shared" si="7"/>
        <v>1</v>
      </c>
    </row>
    <row r="197" spans="1:20">
      <c r="A197">
        <v>1.3809999999999999E-2</v>
      </c>
      <c r="B197">
        <v>80</v>
      </c>
      <c r="C197">
        <v>0.46</v>
      </c>
      <c r="D197">
        <v>0</v>
      </c>
      <c r="E197">
        <v>0.42199999999999999</v>
      </c>
      <c r="F197">
        <v>7.875</v>
      </c>
      <c r="G197">
        <v>32</v>
      </c>
      <c r="H197">
        <v>5.6483999999999996</v>
      </c>
      <c r="I197">
        <v>4</v>
      </c>
      <c r="J197">
        <v>255</v>
      </c>
      <c r="K197">
        <v>14.4</v>
      </c>
      <c r="L197">
        <v>394.23</v>
      </c>
      <c r="M197">
        <v>2.97</v>
      </c>
      <c r="N197">
        <v>50</v>
      </c>
      <c r="O197">
        <f>AVERAGE(Table1[MEDV])</f>
        <v>22.532806324110698</v>
      </c>
      <c r="P197">
        <f>MEDIAN(Table1[MEDV])</f>
        <v>21.2</v>
      </c>
      <c r="Q197">
        <f>AVERAGE(Table1[[#All],[RM]])</f>
        <v>6.2846343873517867</v>
      </c>
      <c r="R197" s="8">
        <f>ROUNDDOWN(Table1[[#This Row],[AGE]],0)</f>
        <v>32</v>
      </c>
      <c r="S197">
        <f t="shared" si="6"/>
        <v>1</v>
      </c>
      <c r="T197" s="8">
        <f t="shared" si="7"/>
        <v>1</v>
      </c>
    </row>
    <row r="198" spans="1:20">
      <c r="A198">
        <v>4.011E-2</v>
      </c>
      <c r="B198">
        <v>80</v>
      </c>
      <c r="C198">
        <v>1.52</v>
      </c>
      <c r="D198">
        <v>0</v>
      </c>
      <c r="E198">
        <v>0.40400000000000003</v>
      </c>
      <c r="F198">
        <v>7.2869999999999999</v>
      </c>
      <c r="G198">
        <v>34.1</v>
      </c>
      <c r="H198">
        <v>7.3090000000000002</v>
      </c>
      <c r="I198">
        <v>2</v>
      </c>
      <c r="J198">
        <v>329</v>
      </c>
      <c r="K198">
        <v>12.6</v>
      </c>
      <c r="L198">
        <v>396.9</v>
      </c>
      <c r="M198">
        <v>4.08</v>
      </c>
      <c r="N198">
        <v>33.299999999999997</v>
      </c>
      <c r="O198">
        <f>AVERAGE(Table1[MEDV])</f>
        <v>22.532806324110698</v>
      </c>
      <c r="P198">
        <f>MEDIAN(Table1[MEDV])</f>
        <v>21.2</v>
      </c>
      <c r="Q198">
        <f>AVERAGE(Table1[[#All],[RM]])</f>
        <v>6.2846343873517867</v>
      </c>
      <c r="R198" s="8">
        <f>ROUNDDOWN(Table1[[#This Row],[AGE]],0)</f>
        <v>34</v>
      </c>
      <c r="S198">
        <f t="shared" si="6"/>
        <v>1</v>
      </c>
      <c r="T198" s="8">
        <f t="shared" si="7"/>
        <v>1</v>
      </c>
    </row>
    <row r="199" spans="1:20">
      <c r="A199">
        <v>4.666E-2</v>
      </c>
      <c r="B199">
        <v>80</v>
      </c>
      <c r="C199">
        <v>1.52</v>
      </c>
      <c r="D199">
        <v>0</v>
      </c>
      <c r="E199">
        <v>0.40400000000000003</v>
      </c>
      <c r="F199">
        <v>7.1070000000000002</v>
      </c>
      <c r="G199">
        <v>36.6</v>
      </c>
      <c r="H199">
        <v>7.3090000000000002</v>
      </c>
      <c r="I199">
        <v>2</v>
      </c>
      <c r="J199">
        <v>329</v>
      </c>
      <c r="K199">
        <v>12.6</v>
      </c>
      <c r="L199">
        <v>354.31</v>
      </c>
      <c r="M199">
        <v>8.61</v>
      </c>
      <c r="N199">
        <v>30.3</v>
      </c>
      <c r="O199">
        <f>AVERAGE(Table1[MEDV])</f>
        <v>22.532806324110698</v>
      </c>
      <c r="P199">
        <f>MEDIAN(Table1[MEDV])</f>
        <v>21.2</v>
      </c>
      <c r="Q199">
        <f>AVERAGE(Table1[[#All],[RM]])</f>
        <v>6.2846343873517867</v>
      </c>
      <c r="R199" s="8">
        <f>ROUNDDOWN(Table1[[#This Row],[AGE]],0)</f>
        <v>36</v>
      </c>
      <c r="S199">
        <f t="shared" si="6"/>
        <v>1</v>
      </c>
      <c r="T199" s="8">
        <f t="shared" si="7"/>
        <v>1</v>
      </c>
    </row>
    <row r="200" spans="1:20">
      <c r="A200">
        <v>3.7679999999999998E-2</v>
      </c>
      <c r="B200">
        <v>80</v>
      </c>
      <c r="C200">
        <v>1.52</v>
      </c>
      <c r="D200">
        <v>0</v>
      </c>
      <c r="E200">
        <v>0.40400000000000003</v>
      </c>
      <c r="F200">
        <v>7.274</v>
      </c>
      <c r="G200">
        <v>38.299999999999997</v>
      </c>
      <c r="H200">
        <v>7.3090000000000002</v>
      </c>
      <c r="I200">
        <v>2</v>
      </c>
      <c r="J200">
        <v>329</v>
      </c>
      <c r="K200">
        <v>12.6</v>
      </c>
      <c r="L200">
        <v>392.2</v>
      </c>
      <c r="M200">
        <v>6.62</v>
      </c>
      <c r="N200">
        <v>34.6</v>
      </c>
      <c r="O200">
        <f>AVERAGE(Table1[MEDV])</f>
        <v>22.532806324110698</v>
      </c>
      <c r="P200">
        <f>MEDIAN(Table1[MEDV])</f>
        <v>21.2</v>
      </c>
      <c r="Q200">
        <f>AVERAGE(Table1[[#All],[RM]])</f>
        <v>6.2846343873517867</v>
      </c>
      <c r="R200" s="8">
        <f>ROUNDDOWN(Table1[[#This Row],[AGE]],0)</f>
        <v>38</v>
      </c>
      <c r="S200">
        <f t="shared" si="6"/>
        <v>1</v>
      </c>
      <c r="T200" s="8">
        <f t="shared" si="7"/>
        <v>1</v>
      </c>
    </row>
    <row r="201" spans="1:20">
      <c r="A201">
        <v>3.15E-2</v>
      </c>
      <c r="B201">
        <v>95</v>
      </c>
      <c r="C201">
        <v>1.47</v>
      </c>
      <c r="D201">
        <v>0</v>
      </c>
      <c r="E201">
        <v>0.40300000000000002</v>
      </c>
      <c r="F201">
        <v>6.9749999999999996</v>
      </c>
      <c r="G201">
        <v>15.3</v>
      </c>
      <c r="H201">
        <v>7.6534000000000004</v>
      </c>
      <c r="I201">
        <v>3</v>
      </c>
      <c r="J201">
        <v>402</v>
      </c>
      <c r="K201">
        <v>17</v>
      </c>
      <c r="L201">
        <v>396.9</v>
      </c>
      <c r="M201">
        <v>4.5599999999999996</v>
      </c>
      <c r="N201">
        <v>34.9</v>
      </c>
      <c r="O201">
        <f>AVERAGE(Table1[MEDV])</f>
        <v>22.532806324110698</v>
      </c>
      <c r="P201">
        <f>MEDIAN(Table1[MEDV])</f>
        <v>21.2</v>
      </c>
      <c r="Q201">
        <f>AVERAGE(Table1[[#All],[RM]])</f>
        <v>6.2846343873517867</v>
      </c>
      <c r="R201" s="8">
        <f>ROUNDDOWN(Table1[[#This Row],[AGE]],0)</f>
        <v>15</v>
      </c>
      <c r="S201">
        <f t="shared" si="6"/>
        <v>1</v>
      </c>
      <c r="T201" s="8">
        <f t="shared" si="7"/>
        <v>1</v>
      </c>
    </row>
    <row r="202" spans="1:20">
      <c r="A202">
        <v>1.7780000000000001E-2</v>
      </c>
      <c r="B202">
        <v>95</v>
      </c>
      <c r="C202">
        <v>1.47</v>
      </c>
      <c r="D202">
        <v>0</v>
      </c>
      <c r="E202">
        <v>0.40300000000000002</v>
      </c>
      <c r="F202">
        <v>7.1349999999999998</v>
      </c>
      <c r="G202">
        <v>13.9</v>
      </c>
      <c r="H202">
        <v>7.6534000000000004</v>
      </c>
      <c r="I202">
        <v>3</v>
      </c>
      <c r="J202">
        <v>402</v>
      </c>
      <c r="K202">
        <v>17</v>
      </c>
      <c r="L202">
        <v>384.3</v>
      </c>
      <c r="M202">
        <v>4.45</v>
      </c>
      <c r="N202">
        <v>32.9</v>
      </c>
      <c r="O202">
        <f>AVERAGE(Table1[MEDV])</f>
        <v>22.532806324110698</v>
      </c>
      <c r="P202">
        <f>MEDIAN(Table1[MEDV])</f>
        <v>21.2</v>
      </c>
      <c r="Q202">
        <f>AVERAGE(Table1[[#All],[RM]])</f>
        <v>6.2846343873517867</v>
      </c>
      <c r="R202" s="8">
        <f>ROUNDDOWN(Table1[[#This Row],[AGE]],0)</f>
        <v>13</v>
      </c>
      <c r="S202">
        <f t="shared" si="6"/>
        <v>1</v>
      </c>
      <c r="T202" s="8">
        <f t="shared" si="7"/>
        <v>1</v>
      </c>
    </row>
    <row r="203" spans="1:20">
      <c r="A203">
        <v>3.4450000000000001E-2</v>
      </c>
      <c r="B203">
        <v>82.5</v>
      </c>
      <c r="C203">
        <v>2.0299999999999998</v>
      </c>
      <c r="D203">
        <v>0</v>
      </c>
      <c r="E203">
        <v>0.41499999999999998</v>
      </c>
      <c r="F203">
        <v>6.1619999999999999</v>
      </c>
      <c r="G203">
        <v>38.4</v>
      </c>
      <c r="H203">
        <v>6.27</v>
      </c>
      <c r="I203">
        <v>2</v>
      </c>
      <c r="J203">
        <v>348</v>
      </c>
      <c r="K203">
        <v>14.7</v>
      </c>
      <c r="L203">
        <v>393.77</v>
      </c>
      <c r="M203">
        <v>7.43</v>
      </c>
      <c r="N203">
        <v>24.1</v>
      </c>
      <c r="O203">
        <f>AVERAGE(Table1[MEDV])</f>
        <v>22.532806324110698</v>
      </c>
      <c r="P203">
        <f>MEDIAN(Table1[MEDV])</f>
        <v>21.2</v>
      </c>
      <c r="Q203">
        <f>AVERAGE(Table1[[#All],[RM]])</f>
        <v>6.2846343873517867</v>
      </c>
      <c r="R203" s="8">
        <f>ROUNDDOWN(Table1[[#This Row],[AGE]],0)</f>
        <v>38</v>
      </c>
      <c r="S203">
        <f t="shared" si="6"/>
        <v>1</v>
      </c>
      <c r="T203" s="8">
        <f t="shared" si="7"/>
        <v>1</v>
      </c>
    </row>
    <row r="204" spans="1:20">
      <c r="A204">
        <v>2.1770000000000001E-2</v>
      </c>
      <c r="B204">
        <v>82.5</v>
      </c>
      <c r="C204">
        <v>2.0299999999999998</v>
      </c>
      <c r="D204">
        <v>0</v>
      </c>
      <c r="E204">
        <v>0.41499999999999998</v>
      </c>
      <c r="F204">
        <v>7.61</v>
      </c>
      <c r="G204">
        <v>15.7</v>
      </c>
      <c r="H204">
        <v>6.27</v>
      </c>
      <c r="I204">
        <v>2</v>
      </c>
      <c r="J204">
        <v>348</v>
      </c>
      <c r="K204">
        <v>14.7</v>
      </c>
      <c r="L204">
        <v>395.38</v>
      </c>
      <c r="M204">
        <v>3.11</v>
      </c>
      <c r="N204">
        <v>42.3</v>
      </c>
      <c r="O204">
        <f>AVERAGE(Table1[MEDV])</f>
        <v>22.532806324110698</v>
      </c>
      <c r="P204">
        <f>MEDIAN(Table1[MEDV])</f>
        <v>21.2</v>
      </c>
      <c r="Q204">
        <f>AVERAGE(Table1[[#All],[RM]])</f>
        <v>6.2846343873517867</v>
      </c>
      <c r="R204" s="8">
        <f>ROUNDDOWN(Table1[[#This Row],[AGE]],0)</f>
        <v>15</v>
      </c>
      <c r="S204">
        <f t="shared" si="6"/>
        <v>1</v>
      </c>
      <c r="T204" s="8">
        <f t="shared" si="7"/>
        <v>1</v>
      </c>
    </row>
    <row r="205" spans="1:20">
      <c r="A205">
        <v>3.5099999999999999E-2</v>
      </c>
      <c r="B205">
        <v>95</v>
      </c>
      <c r="C205">
        <v>2.68</v>
      </c>
      <c r="D205">
        <v>0</v>
      </c>
      <c r="E205">
        <v>0.41610000000000003</v>
      </c>
      <c r="F205">
        <v>7.8529999999999998</v>
      </c>
      <c r="G205">
        <v>33.200000000000003</v>
      </c>
      <c r="H205">
        <v>5.1180000000000003</v>
      </c>
      <c r="I205">
        <v>4</v>
      </c>
      <c r="J205">
        <v>224</v>
      </c>
      <c r="K205">
        <v>14.7</v>
      </c>
      <c r="L205">
        <v>392.78</v>
      </c>
      <c r="M205">
        <v>3.81</v>
      </c>
      <c r="N205">
        <v>48.5</v>
      </c>
      <c r="O205">
        <f>AVERAGE(Table1[MEDV])</f>
        <v>22.532806324110698</v>
      </c>
      <c r="P205">
        <f>MEDIAN(Table1[MEDV])</f>
        <v>21.2</v>
      </c>
      <c r="Q205">
        <f>AVERAGE(Table1[[#All],[RM]])</f>
        <v>6.2846343873517867</v>
      </c>
      <c r="R205" s="8">
        <f>ROUNDDOWN(Table1[[#This Row],[AGE]],0)</f>
        <v>33</v>
      </c>
      <c r="S205">
        <f t="shared" si="6"/>
        <v>1</v>
      </c>
      <c r="T205" s="8">
        <f t="shared" si="7"/>
        <v>1</v>
      </c>
    </row>
    <row r="206" spans="1:20">
      <c r="A206">
        <v>2.009E-2</v>
      </c>
      <c r="B206">
        <v>95</v>
      </c>
      <c r="C206">
        <v>2.68</v>
      </c>
      <c r="D206">
        <v>0</v>
      </c>
      <c r="E206">
        <v>0.41610000000000003</v>
      </c>
      <c r="F206">
        <v>8.0340000000000007</v>
      </c>
      <c r="G206">
        <v>31.9</v>
      </c>
      <c r="H206">
        <v>5.1180000000000003</v>
      </c>
      <c r="I206">
        <v>4</v>
      </c>
      <c r="J206">
        <v>224</v>
      </c>
      <c r="K206">
        <v>14.7</v>
      </c>
      <c r="L206">
        <v>390.55</v>
      </c>
      <c r="M206">
        <v>2.88</v>
      </c>
      <c r="N206">
        <v>50</v>
      </c>
      <c r="O206">
        <f>AVERAGE(Table1[MEDV])</f>
        <v>22.532806324110698</v>
      </c>
      <c r="P206">
        <f>MEDIAN(Table1[MEDV])</f>
        <v>21.2</v>
      </c>
      <c r="Q206">
        <f>AVERAGE(Table1[[#All],[RM]])</f>
        <v>6.2846343873517867</v>
      </c>
      <c r="R206" s="8">
        <f>ROUNDDOWN(Table1[[#This Row],[AGE]],0)</f>
        <v>31</v>
      </c>
      <c r="S206">
        <f t="shared" si="6"/>
        <v>1</v>
      </c>
      <c r="T206" s="8">
        <f t="shared" si="7"/>
        <v>1</v>
      </c>
    </row>
    <row r="207" spans="1:20">
      <c r="A207">
        <v>0.13642000000000001</v>
      </c>
      <c r="B207">
        <v>0</v>
      </c>
      <c r="C207">
        <v>10.59</v>
      </c>
      <c r="D207">
        <v>0</v>
      </c>
      <c r="E207">
        <v>0.48899999999999999</v>
      </c>
      <c r="F207">
        <v>5.891</v>
      </c>
      <c r="G207">
        <v>22.3</v>
      </c>
      <c r="H207">
        <v>3.9453999999999998</v>
      </c>
      <c r="I207">
        <v>4</v>
      </c>
      <c r="J207">
        <v>277</v>
      </c>
      <c r="K207">
        <v>18.600000000000001</v>
      </c>
      <c r="L207">
        <v>396.9</v>
      </c>
      <c r="M207">
        <v>10.87</v>
      </c>
      <c r="N207">
        <v>22.6</v>
      </c>
      <c r="O207">
        <f>AVERAGE(Table1[MEDV])</f>
        <v>22.532806324110698</v>
      </c>
      <c r="P207">
        <f>MEDIAN(Table1[MEDV])</f>
        <v>21.2</v>
      </c>
      <c r="Q207">
        <f>AVERAGE(Table1[[#All],[RM]])</f>
        <v>6.2846343873517867</v>
      </c>
      <c r="R207" s="8">
        <f>ROUNDDOWN(Table1[[#This Row],[AGE]],0)</f>
        <v>22</v>
      </c>
      <c r="S207">
        <f t="shared" si="6"/>
        <v>1</v>
      </c>
      <c r="T207" s="8">
        <f t="shared" si="7"/>
        <v>1</v>
      </c>
    </row>
    <row r="208" spans="1:20">
      <c r="A208">
        <v>0.22969000000000001</v>
      </c>
      <c r="B208">
        <v>0</v>
      </c>
      <c r="C208">
        <v>10.59</v>
      </c>
      <c r="D208">
        <v>0</v>
      </c>
      <c r="E208">
        <v>0.48899999999999999</v>
      </c>
      <c r="F208">
        <v>6.3259999999999996</v>
      </c>
      <c r="G208">
        <v>52.5</v>
      </c>
      <c r="H208">
        <v>4.3548999999999998</v>
      </c>
      <c r="I208">
        <v>4</v>
      </c>
      <c r="J208">
        <v>277</v>
      </c>
      <c r="K208">
        <v>18.600000000000001</v>
      </c>
      <c r="L208">
        <v>394.87</v>
      </c>
      <c r="M208">
        <v>10.97</v>
      </c>
      <c r="N208">
        <v>24.4</v>
      </c>
      <c r="O208">
        <f>AVERAGE(Table1[MEDV])</f>
        <v>22.532806324110698</v>
      </c>
      <c r="P208">
        <f>MEDIAN(Table1[MEDV])</f>
        <v>21.2</v>
      </c>
      <c r="Q208">
        <f>AVERAGE(Table1[[#All],[RM]])</f>
        <v>6.2846343873517867</v>
      </c>
      <c r="R208" s="8">
        <f>ROUNDDOWN(Table1[[#This Row],[AGE]],0)</f>
        <v>52</v>
      </c>
      <c r="S208">
        <f t="shared" si="6"/>
        <v>1</v>
      </c>
      <c r="T208" s="8">
        <f t="shared" si="7"/>
        <v>1</v>
      </c>
    </row>
    <row r="209" spans="1:20">
      <c r="A209">
        <v>0.25198999999999999</v>
      </c>
      <c r="B209">
        <v>0</v>
      </c>
      <c r="C209">
        <v>10.59</v>
      </c>
      <c r="D209">
        <v>0</v>
      </c>
      <c r="E209">
        <v>0.48899999999999999</v>
      </c>
      <c r="F209">
        <v>5.7830000000000004</v>
      </c>
      <c r="G209">
        <v>72.7</v>
      </c>
      <c r="H209">
        <v>4.3548999999999998</v>
      </c>
      <c r="I209">
        <v>4</v>
      </c>
      <c r="J209">
        <v>277</v>
      </c>
      <c r="K209">
        <v>18.600000000000001</v>
      </c>
      <c r="L209">
        <v>389.43</v>
      </c>
      <c r="M209">
        <v>18.059999999999999</v>
      </c>
      <c r="N209">
        <v>22.5</v>
      </c>
      <c r="O209">
        <f>AVERAGE(Table1[MEDV])</f>
        <v>22.532806324110698</v>
      </c>
      <c r="P209">
        <f>MEDIAN(Table1[MEDV])</f>
        <v>21.2</v>
      </c>
      <c r="Q209">
        <f>AVERAGE(Table1[[#All],[RM]])</f>
        <v>6.2846343873517867</v>
      </c>
      <c r="R209" s="8">
        <f>ROUNDDOWN(Table1[[#This Row],[AGE]],0)</f>
        <v>72</v>
      </c>
      <c r="S209">
        <f t="shared" si="6"/>
        <v>0</v>
      </c>
      <c r="T209" s="8">
        <f t="shared" si="7"/>
        <v>1</v>
      </c>
    </row>
    <row r="210" spans="1:20">
      <c r="A210">
        <v>0.13586999999999999</v>
      </c>
      <c r="B210">
        <v>0</v>
      </c>
      <c r="C210">
        <v>10.59</v>
      </c>
      <c r="D210">
        <v>1</v>
      </c>
      <c r="E210">
        <v>0.48899999999999999</v>
      </c>
      <c r="F210">
        <v>6.0640000000000001</v>
      </c>
      <c r="G210">
        <v>59.1</v>
      </c>
      <c r="H210">
        <v>4.2392000000000003</v>
      </c>
      <c r="I210">
        <v>4</v>
      </c>
      <c r="J210">
        <v>277</v>
      </c>
      <c r="K210">
        <v>18.600000000000001</v>
      </c>
      <c r="L210">
        <v>381.32</v>
      </c>
      <c r="M210">
        <v>14.66</v>
      </c>
      <c r="N210">
        <v>24.4</v>
      </c>
      <c r="O210">
        <f>AVERAGE(Table1[MEDV])</f>
        <v>22.532806324110698</v>
      </c>
      <c r="P210">
        <f>MEDIAN(Table1[MEDV])</f>
        <v>21.2</v>
      </c>
      <c r="Q210">
        <f>AVERAGE(Table1[[#All],[RM]])</f>
        <v>6.2846343873517867</v>
      </c>
      <c r="R210" s="8">
        <f>ROUNDDOWN(Table1[[#This Row],[AGE]],0)</f>
        <v>59</v>
      </c>
      <c r="S210">
        <f t="shared" si="6"/>
        <v>1</v>
      </c>
      <c r="T210" s="8">
        <f t="shared" si="7"/>
        <v>1</v>
      </c>
    </row>
    <row r="211" spans="1:20">
      <c r="A211">
        <v>0.43570999999999999</v>
      </c>
      <c r="B211">
        <v>0</v>
      </c>
      <c r="C211">
        <v>10.59</v>
      </c>
      <c r="D211">
        <v>1</v>
      </c>
      <c r="E211">
        <v>0.48899999999999999</v>
      </c>
      <c r="F211">
        <v>5.3440000000000003</v>
      </c>
      <c r="G211">
        <v>100</v>
      </c>
      <c r="H211">
        <v>3.875</v>
      </c>
      <c r="I211">
        <v>4</v>
      </c>
      <c r="J211">
        <v>277</v>
      </c>
      <c r="K211">
        <v>18.600000000000001</v>
      </c>
      <c r="L211">
        <v>396.9</v>
      </c>
      <c r="M211">
        <v>23.09</v>
      </c>
      <c r="N211">
        <v>20</v>
      </c>
      <c r="O211">
        <f>AVERAGE(Table1[MEDV])</f>
        <v>22.532806324110698</v>
      </c>
      <c r="P211">
        <f>MEDIAN(Table1[MEDV])</f>
        <v>21.2</v>
      </c>
      <c r="Q211">
        <f>AVERAGE(Table1[[#All],[RM]])</f>
        <v>6.2846343873517867</v>
      </c>
      <c r="R211" s="8">
        <f>ROUNDDOWN(Table1[[#This Row],[AGE]],0)</f>
        <v>100</v>
      </c>
      <c r="S211">
        <f t="shared" si="6"/>
        <v>0</v>
      </c>
      <c r="T211" s="8">
        <f t="shared" si="7"/>
        <v>1</v>
      </c>
    </row>
    <row r="212" spans="1:20">
      <c r="A212">
        <v>0.17446</v>
      </c>
      <c r="B212">
        <v>0</v>
      </c>
      <c r="C212">
        <v>10.59</v>
      </c>
      <c r="D212">
        <v>1</v>
      </c>
      <c r="E212">
        <v>0.48899999999999999</v>
      </c>
      <c r="F212">
        <v>5.96</v>
      </c>
      <c r="G212">
        <v>92.1</v>
      </c>
      <c r="H212">
        <v>3.8771</v>
      </c>
      <c r="I212">
        <v>4</v>
      </c>
      <c r="J212">
        <v>277</v>
      </c>
      <c r="K212">
        <v>18.600000000000001</v>
      </c>
      <c r="L212">
        <v>393.25</v>
      </c>
      <c r="M212">
        <v>17.27</v>
      </c>
      <c r="N212">
        <v>21.7</v>
      </c>
      <c r="O212">
        <f>AVERAGE(Table1[MEDV])</f>
        <v>22.532806324110698</v>
      </c>
      <c r="P212">
        <f>MEDIAN(Table1[MEDV])</f>
        <v>21.2</v>
      </c>
      <c r="Q212">
        <f>AVERAGE(Table1[[#All],[RM]])</f>
        <v>6.2846343873517867</v>
      </c>
      <c r="R212" s="8">
        <f>ROUNDDOWN(Table1[[#This Row],[AGE]],0)</f>
        <v>92</v>
      </c>
      <c r="S212">
        <f t="shared" si="6"/>
        <v>0</v>
      </c>
      <c r="T212" s="8">
        <f t="shared" si="7"/>
        <v>1</v>
      </c>
    </row>
    <row r="213" spans="1:20">
      <c r="A213">
        <v>0.37578</v>
      </c>
      <c r="B213">
        <v>0</v>
      </c>
      <c r="C213">
        <v>10.59</v>
      </c>
      <c r="D213">
        <v>1</v>
      </c>
      <c r="E213">
        <v>0.48899999999999999</v>
      </c>
      <c r="F213">
        <v>5.4039999999999999</v>
      </c>
      <c r="G213">
        <v>88.6</v>
      </c>
      <c r="H213">
        <v>3.665</v>
      </c>
      <c r="I213">
        <v>4</v>
      </c>
      <c r="J213">
        <v>277</v>
      </c>
      <c r="K213">
        <v>18.600000000000001</v>
      </c>
      <c r="L213">
        <v>395.24</v>
      </c>
      <c r="M213">
        <v>23.98</v>
      </c>
      <c r="N213">
        <v>19.3</v>
      </c>
      <c r="O213">
        <f>AVERAGE(Table1[MEDV])</f>
        <v>22.532806324110698</v>
      </c>
      <c r="P213">
        <f>MEDIAN(Table1[MEDV])</f>
        <v>21.2</v>
      </c>
      <c r="Q213">
        <f>AVERAGE(Table1[[#All],[RM]])</f>
        <v>6.2846343873517867</v>
      </c>
      <c r="R213" s="8">
        <f>ROUNDDOWN(Table1[[#This Row],[AGE]],0)</f>
        <v>88</v>
      </c>
      <c r="S213">
        <f t="shared" si="6"/>
        <v>0</v>
      </c>
      <c r="T213" s="8">
        <f t="shared" si="7"/>
        <v>1</v>
      </c>
    </row>
    <row r="214" spans="1:20">
      <c r="A214">
        <v>0.21718999999999999</v>
      </c>
      <c r="B214">
        <v>0</v>
      </c>
      <c r="C214">
        <v>10.59</v>
      </c>
      <c r="D214">
        <v>1</v>
      </c>
      <c r="E214">
        <v>0.48899999999999999</v>
      </c>
      <c r="F214">
        <v>5.8070000000000004</v>
      </c>
      <c r="G214">
        <v>53.8</v>
      </c>
      <c r="H214">
        <v>3.6526000000000001</v>
      </c>
      <c r="I214">
        <v>4</v>
      </c>
      <c r="J214">
        <v>277</v>
      </c>
      <c r="K214">
        <v>18.600000000000001</v>
      </c>
      <c r="L214">
        <v>390.94</v>
      </c>
      <c r="M214">
        <v>16.03</v>
      </c>
      <c r="N214">
        <v>22.4</v>
      </c>
      <c r="O214">
        <f>AVERAGE(Table1[MEDV])</f>
        <v>22.532806324110698</v>
      </c>
      <c r="P214">
        <f>MEDIAN(Table1[MEDV])</f>
        <v>21.2</v>
      </c>
      <c r="Q214">
        <f>AVERAGE(Table1[[#All],[RM]])</f>
        <v>6.2846343873517867</v>
      </c>
      <c r="R214" s="8">
        <f>ROUNDDOWN(Table1[[#This Row],[AGE]],0)</f>
        <v>53</v>
      </c>
      <c r="S214">
        <f t="shared" si="6"/>
        <v>1</v>
      </c>
      <c r="T214" s="8">
        <f t="shared" si="7"/>
        <v>1</v>
      </c>
    </row>
    <row r="215" spans="1:20">
      <c r="A215">
        <v>0.14052000000000001</v>
      </c>
      <c r="B215">
        <v>0</v>
      </c>
      <c r="C215">
        <v>10.59</v>
      </c>
      <c r="D215">
        <v>0</v>
      </c>
      <c r="E215">
        <v>0.48899999999999999</v>
      </c>
      <c r="F215">
        <v>6.375</v>
      </c>
      <c r="G215">
        <v>32.299999999999997</v>
      </c>
      <c r="H215">
        <v>3.9453999999999998</v>
      </c>
      <c r="I215">
        <v>4</v>
      </c>
      <c r="J215">
        <v>277</v>
      </c>
      <c r="K215">
        <v>18.600000000000001</v>
      </c>
      <c r="L215">
        <v>385.81</v>
      </c>
      <c r="M215">
        <v>9.3800000000000008</v>
      </c>
      <c r="N215">
        <v>28.1</v>
      </c>
      <c r="O215">
        <f>AVERAGE(Table1[MEDV])</f>
        <v>22.532806324110698</v>
      </c>
      <c r="P215">
        <f>MEDIAN(Table1[MEDV])</f>
        <v>21.2</v>
      </c>
      <c r="Q215">
        <f>AVERAGE(Table1[[#All],[RM]])</f>
        <v>6.2846343873517867</v>
      </c>
      <c r="R215" s="8">
        <f>ROUNDDOWN(Table1[[#This Row],[AGE]],0)</f>
        <v>32</v>
      </c>
      <c r="S215">
        <f t="shared" si="6"/>
        <v>1</v>
      </c>
      <c r="T215" s="8">
        <f t="shared" si="7"/>
        <v>1</v>
      </c>
    </row>
    <row r="216" spans="1:20">
      <c r="A216">
        <v>0.28954999999999997</v>
      </c>
      <c r="B216">
        <v>0</v>
      </c>
      <c r="C216">
        <v>10.59</v>
      </c>
      <c r="D216">
        <v>0</v>
      </c>
      <c r="E216">
        <v>0.48899999999999999</v>
      </c>
      <c r="F216">
        <v>5.4119999999999999</v>
      </c>
      <c r="G216">
        <v>9.8000000000000007</v>
      </c>
      <c r="H216">
        <v>3.5874999999999999</v>
      </c>
      <c r="I216">
        <v>4</v>
      </c>
      <c r="J216">
        <v>277</v>
      </c>
      <c r="K216">
        <v>18.600000000000001</v>
      </c>
      <c r="L216">
        <v>348.93</v>
      </c>
      <c r="M216">
        <v>29.55</v>
      </c>
      <c r="N216">
        <v>23.7</v>
      </c>
      <c r="O216">
        <f>AVERAGE(Table1[MEDV])</f>
        <v>22.532806324110698</v>
      </c>
      <c r="P216">
        <f>MEDIAN(Table1[MEDV])</f>
        <v>21.2</v>
      </c>
      <c r="Q216">
        <f>AVERAGE(Table1[[#All],[RM]])</f>
        <v>6.2846343873517867</v>
      </c>
      <c r="R216" s="8">
        <f>ROUNDDOWN(Table1[[#This Row],[AGE]],0)</f>
        <v>9</v>
      </c>
      <c r="S216">
        <f t="shared" si="6"/>
        <v>1</v>
      </c>
      <c r="T216" s="8">
        <f t="shared" si="7"/>
        <v>1</v>
      </c>
    </row>
    <row r="217" spans="1:20">
      <c r="A217">
        <v>0.19802</v>
      </c>
      <c r="B217">
        <v>0</v>
      </c>
      <c r="C217">
        <v>10.59</v>
      </c>
      <c r="D217">
        <v>0</v>
      </c>
      <c r="E217">
        <v>0.48899999999999999</v>
      </c>
      <c r="F217">
        <v>6.1820000000000004</v>
      </c>
      <c r="G217">
        <v>42.4</v>
      </c>
      <c r="H217">
        <v>3.9453999999999998</v>
      </c>
      <c r="I217">
        <v>4</v>
      </c>
      <c r="J217">
        <v>277</v>
      </c>
      <c r="K217">
        <v>18.600000000000001</v>
      </c>
      <c r="L217">
        <v>393.63</v>
      </c>
      <c r="M217">
        <v>9.4700000000000006</v>
      </c>
      <c r="N217">
        <v>25</v>
      </c>
      <c r="O217">
        <f>AVERAGE(Table1[MEDV])</f>
        <v>22.532806324110698</v>
      </c>
      <c r="P217">
        <f>MEDIAN(Table1[MEDV])</f>
        <v>21.2</v>
      </c>
      <c r="Q217">
        <f>AVERAGE(Table1[[#All],[RM]])</f>
        <v>6.2846343873517867</v>
      </c>
      <c r="R217" s="8">
        <f>ROUNDDOWN(Table1[[#This Row],[AGE]],0)</f>
        <v>42</v>
      </c>
      <c r="S217">
        <f t="shared" si="6"/>
        <v>1</v>
      </c>
      <c r="T217" s="8">
        <f t="shared" si="7"/>
        <v>1</v>
      </c>
    </row>
    <row r="218" spans="1:20">
      <c r="A218">
        <v>4.5600000000000002E-2</v>
      </c>
      <c r="B218">
        <v>0</v>
      </c>
      <c r="C218">
        <v>13.89</v>
      </c>
      <c r="D218">
        <v>1</v>
      </c>
      <c r="E218">
        <v>0.55000000000000004</v>
      </c>
      <c r="F218">
        <v>5.8879999999999999</v>
      </c>
      <c r="G218">
        <v>56</v>
      </c>
      <c r="H218">
        <v>3.1120999999999999</v>
      </c>
      <c r="I218">
        <v>5</v>
      </c>
      <c r="J218">
        <v>276</v>
      </c>
      <c r="K218">
        <v>16.399999999999999</v>
      </c>
      <c r="L218">
        <v>392.8</v>
      </c>
      <c r="M218">
        <v>13.51</v>
      </c>
      <c r="N218">
        <v>23.3</v>
      </c>
      <c r="O218">
        <f>AVERAGE(Table1[MEDV])</f>
        <v>22.532806324110698</v>
      </c>
      <c r="P218">
        <f>MEDIAN(Table1[MEDV])</f>
        <v>21.2</v>
      </c>
      <c r="Q218">
        <f>AVERAGE(Table1[[#All],[RM]])</f>
        <v>6.2846343873517867</v>
      </c>
      <c r="R218" s="8">
        <f>ROUNDDOWN(Table1[[#This Row],[AGE]],0)</f>
        <v>56</v>
      </c>
      <c r="S218">
        <f t="shared" si="6"/>
        <v>1</v>
      </c>
      <c r="T218" s="8">
        <f t="shared" si="7"/>
        <v>1</v>
      </c>
    </row>
    <row r="219" spans="1:20">
      <c r="A219">
        <v>7.0129999999999998E-2</v>
      </c>
      <c r="B219">
        <v>0</v>
      </c>
      <c r="C219">
        <v>13.89</v>
      </c>
      <c r="D219">
        <v>0</v>
      </c>
      <c r="E219">
        <v>0.55000000000000004</v>
      </c>
      <c r="F219">
        <v>6.6420000000000003</v>
      </c>
      <c r="G219">
        <v>85.1</v>
      </c>
      <c r="H219">
        <v>3.4211</v>
      </c>
      <c r="I219">
        <v>5</v>
      </c>
      <c r="J219">
        <v>276</v>
      </c>
      <c r="K219">
        <v>16.399999999999999</v>
      </c>
      <c r="L219">
        <v>392.78</v>
      </c>
      <c r="M219">
        <v>9.69</v>
      </c>
      <c r="N219">
        <v>28.7</v>
      </c>
      <c r="O219">
        <f>AVERAGE(Table1[MEDV])</f>
        <v>22.532806324110698</v>
      </c>
      <c r="P219">
        <f>MEDIAN(Table1[MEDV])</f>
        <v>21.2</v>
      </c>
      <c r="Q219">
        <f>AVERAGE(Table1[[#All],[RM]])</f>
        <v>6.2846343873517867</v>
      </c>
      <c r="R219" s="8">
        <f>ROUNDDOWN(Table1[[#This Row],[AGE]],0)</f>
        <v>85</v>
      </c>
      <c r="S219">
        <f t="shared" si="6"/>
        <v>0</v>
      </c>
      <c r="T219" s="8">
        <f t="shared" si="7"/>
        <v>1</v>
      </c>
    </row>
    <row r="220" spans="1:20">
      <c r="A220">
        <v>0.11069</v>
      </c>
      <c r="B220">
        <v>0</v>
      </c>
      <c r="C220">
        <v>13.89</v>
      </c>
      <c r="D220">
        <v>1</v>
      </c>
      <c r="E220">
        <v>0.55000000000000004</v>
      </c>
      <c r="F220">
        <v>5.9509999999999996</v>
      </c>
      <c r="G220">
        <v>93.8</v>
      </c>
      <c r="H220">
        <v>2.8893</v>
      </c>
      <c r="I220">
        <v>5</v>
      </c>
      <c r="J220">
        <v>276</v>
      </c>
      <c r="K220">
        <v>16.399999999999999</v>
      </c>
      <c r="L220">
        <v>396.9</v>
      </c>
      <c r="M220">
        <v>17.920000000000002</v>
      </c>
      <c r="N220">
        <v>21.5</v>
      </c>
      <c r="O220">
        <f>AVERAGE(Table1[MEDV])</f>
        <v>22.532806324110698</v>
      </c>
      <c r="P220">
        <f>MEDIAN(Table1[MEDV])</f>
        <v>21.2</v>
      </c>
      <c r="Q220">
        <f>AVERAGE(Table1[[#All],[RM]])</f>
        <v>6.2846343873517867</v>
      </c>
      <c r="R220" s="8">
        <f>ROUNDDOWN(Table1[[#This Row],[AGE]],0)</f>
        <v>93</v>
      </c>
      <c r="S220">
        <f t="shared" si="6"/>
        <v>0</v>
      </c>
      <c r="T220" s="8">
        <f t="shared" si="7"/>
        <v>1</v>
      </c>
    </row>
    <row r="221" spans="1:20">
      <c r="A221">
        <v>0.11425</v>
      </c>
      <c r="B221">
        <v>0</v>
      </c>
      <c r="C221">
        <v>13.89</v>
      </c>
      <c r="D221">
        <v>1</v>
      </c>
      <c r="E221">
        <v>0.55000000000000004</v>
      </c>
      <c r="F221">
        <v>6.3730000000000002</v>
      </c>
      <c r="G221">
        <v>92.4</v>
      </c>
      <c r="H221">
        <v>3.3633000000000002</v>
      </c>
      <c r="I221">
        <v>5</v>
      </c>
      <c r="J221">
        <v>276</v>
      </c>
      <c r="K221">
        <v>16.399999999999999</v>
      </c>
      <c r="L221">
        <v>393.74</v>
      </c>
      <c r="M221">
        <v>10.5</v>
      </c>
      <c r="N221">
        <v>23</v>
      </c>
      <c r="O221">
        <f>AVERAGE(Table1[MEDV])</f>
        <v>22.532806324110698</v>
      </c>
      <c r="P221">
        <f>MEDIAN(Table1[MEDV])</f>
        <v>21.2</v>
      </c>
      <c r="Q221">
        <f>AVERAGE(Table1[[#All],[RM]])</f>
        <v>6.2846343873517867</v>
      </c>
      <c r="R221" s="8">
        <f>ROUNDDOWN(Table1[[#This Row],[AGE]],0)</f>
        <v>92</v>
      </c>
      <c r="S221">
        <f t="shared" si="6"/>
        <v>0</v>
      </c>
      <c r="T221" s="8">
        <f t="shared" si="7"/>
        <v>1</v>
      </c>
    </row>
    <row r="222" spans="1:20">
      <c r="A222">
        <v>0.35809000000000002</v>
      </c>
      <c r="B222">
        <v>0</v>
      </c>
      <c r="C222">
        <v>6.2</v>
      </c>
      <c r="D222">
        <v>1</v>
      </c>
      <c r="E222">
        <v>0.50700000000000001</v>
      </c>
      <c r="F222">
        <v>6.9509999999999996</v>
      </c>
      <c r="G222">
        <v>88.5</v>
      </c>
      <c r="H222">
        <v>2.8616999999999999</v>
      </c>
      <c r="I222">
        <v>8</v>
      </c>
      <c r="J222">
        <v>307</v>
      </c>
      <c r="K222">
        <v>17.399999999999999</v>
      </c>
      <c r="L222">
        <v>391.7</v>
      </c>
      <c r="M222">
        <v>9.7100000000000009</v>
      </c>
      <c r="N222">
        <v>26.7</v>
      </c>
      <c r="O222">
        <f>AVERAGE(Table1[MEDV])</f>
        <v>22.532806324110698</v>
      </c>
      <c r="P222">
        <f>MEDIAN(Table1[MEDV])</f>
        <v>21.2</v>
      </c>
      <c r="Q222">
        <f>AVERAGE(Table1[[#All],[RM]])</f>
        <v>6.2846343873517867</v>
      </c>
      <c r="R222" s="8">
        <f>ROUNDDOWN(Table1[[#This Row],[AGE]],0)</f>
        <v>88</v>
      </c>
      <c r="S222">
        <f t="shared" si="6"/>
        <v>0</v>
      </c>
      <c r="T222" s="8">
        <f t="shared" si="7"/>
        <v>1</v>
      </c>
    </row>
    <row r="223" spans="1:20">
      <c r="A223">
        <v>0.40771000000000002</v>
      </c>
      <c r="B223">
        <v>0</v>
      </c>
      <c r="C223">
        <v>6.2</v>
      </c>
      <c r="D223">
        <v>1</v>
      </c>
      <c r="E223">
        <v>0.50700000000000001</v>
      </c>
      <c r="F223">
        <v>6.1639999999999997</v>
      </c>
      <c r="G223">
        <v>91.3</v>
      </c>
      <c r="H223">
        <v>3.048</v>
      </c>
      <c r="I223">
        <v>8</v>
      </c>
      <c r="J223">
        <v>307</v>
      </c>
      <c r="K223">
        <v>17.399999999999999</v>
      </c>
      <c r="L223">
        <v>395.24</v>
      </c>
      <c r="M223">
        <v>21.46</v>
      </c>
      <c r="N223">
        <v>21.7</v>
      </c>
      <c r="O223">
        <f>AVERAGE(Table1[MEDV])</f>
        <v>22.532806324110698</v>
      </c>
      <c r="P223">
        <f>MEDIAN(Table1[MEDV])</f>
        <v>21.2</v>
      </c>
      <c r="Q223">
        <f>AVERAGE(Table1[[#All],[RM]])</f>
        <v>6.2846343873517867</v>
      </c>
      <c r="R223" s="8">
        <f>ROUNDDOWN(Table1[[#This Row],[AGE]],0)</f>
        <v>91</v>
      </c>
      <c r="S223">
        <f t="shared" si="6"/>
        <v>0</v>
      </c>
      <c r="T223" s="8">
        <f t="shared" si="7"/>
        <v>1</v>
      </c>
    </row>
    <row r="224" spans="1:20">
      <c r="A224">
        <v>0.62356</v>
      </c>
      <c r="B224">
        <v>0</v>
      </c>
      <c r="C224">
        <v>6.2</v>
      </c>
      <c r="D224">
        <v>1</v>
      </c>
      <c r="E224">
        <v>0.50700000000000001</v>
      </c>
      <c r="F224">
        <v>6.8789999999999996</v>
      </c>
      <c r="G224">
        <v>77.7</v>
      </c>
      <c r="H224">
        <v>3.2721</v>
      </c>
      <c r="I224">
        <v>8</v>
      </c>
      <c r="J224">
        <v>307</v>
      </c>
      <c r="K224">
        <v>17.399999999999999</v>
      </c>
      <c r="L224">
        <v>390.39</v>
      </c>
      <c r="M224">
        <v>9.93</v>
      </c>
      <c r="N224">
        <v>27.5</v>
      </c>
      <c r="O224">
        <f>AVERAGE(Table1[MEDV])</f>
        <v>22.532806324110698</v>
      </c>
      <c r="P224">
        <f>MEDIAN(Table1[MEDV])</f>
        <v>21.2</v>
      </c>
      <c r="Q224">
        <f>AVERAGE(Table1[[#All],[RM]])</f>
        <v>6.2846343873517867</v>
      </c>
      <c r="R224" s="8">
        <f>ROUNDDOWN(Table1[[#This Row],[AGE]],0)</f>
        <v>77</v>
      </c>
      <c r="S224">
        <f t="shared" si="6"/>
        <v>0</v>
      </c>
      <c r="T224" s="8">
        <f t="shared" si="7"/>
        <v>1</v>
      </c>
    </row>
    <row r="225" spans="1:20">
      <c r="A225">
        <v>0.61470000000000002</v>
      </c>
      <c r="B225">
        <v>0</v>
      </c>
      <c r="C225">
        <v>6.2</v>
      </c>
      <c r="D225">
        <v>0</v>
      </c>
      <c r="E225">
        <v>0.50700000000000001</v>
      </c>
      <c r="F225">
        <v>6.6180000000000003</v>
      </c>
      <c r="G225">
        <v>80.8</v>
      </c>
      <c r="H225">
        <v>3.2721</v>
      </c>
      <c r="I225">
        <v>8</v>
      </c>
      <c r="J225">
        <v>307</v>
      </c>
      <c r="K225">
        <v>17.399999999999999</v>
      </c>
      <c r="L225">
        <v>396.9</v>
      </c>
      <c r="M225">
        <v>7.6</v>
      </c>
      <c r="N225">
        <v>30.1</v>
      </c>
      <c r="O225">
        <f>AVERAGE(Table1[MEDV])</f>
        <v>22.532806324110698</v>
      </c>
      <c r="P225">
        <f>MEDIAN(Table1[MEDV])</f>
        <v>21.2</v>
      </c>
      <c r="Q225">
        <f>AVERAGE(Table1[[#All],[RM]])</f>
        <v>6.2846343873517867</v>
      </c>
      <c r="R225" s="8">
        <f>ROUNDDOWN(Table1[[#This Row],[AGE]],0)</f>
        <v>80</v>
      </c>
      <c r="S225">
        <f t="shared" si="6"/>
        <v>0</v>
      </c>
      <c r="T225" s="8">
        <f t="shared" si="7"/>
        <v>1</v>
      </c>
    </row>
    <row r="226" spans="1:20">
      <c r="A226">
        <v>0.31533</v>
      </c>
      <c r="B226">
        <v>0</v>
      </c>
      <c r="C226">
        <v>6.2</v>
      </c>
      <c r="D226">
        <v>0</v>
      </c>
      <c r="E226">
        <v>0.504</v>
      </c>
      <c r="F226">
        <v>8.266</v>
      </c>
      <c r="G226">
        <v>78.3</v>
      </c>
      <c r="H226">
        <v>2.8944000000000001</v>
      </c>
      <c r="I226">
        <v>8</v>
      </c>
      <c r="J226">
        <v>307</v>
      </c>
      <c r="K226">
        <v>17.399999999999999</v>
      </c>
      <c r="L226">
        <v>385.05</v>
      </c>
      <c r="M226">
        <v>4.1399999999999997</v>
      </c>
      <c r="N226">
        <v>44.8</v>
      </c>
      <c r="O226">
        <f>AVERAGE(Table1[MEDV])</f>
        <v>22.532806324110698</v>
      </c>
      <c r="P226">
        <f>MEDIAN(Table1[MEDV])</f>
        <v>21.2</v>
      </c>
      <c r="Q226">
        <f>AVERAGE(Table1[[#All],[RM]])</f>
        <v>6.2846343873517867</v>
      </c>
      <c r="R226" s="8">
        <f>ROUNDDOWN(Table1[[#This Row],[AGE]],0)</f>
        <v>78</v>
      </c>
      <c r="S226">
        <f t="shared" si="6"/>
        <v>0</v>
      </c>
      <c r="T226" s="8">
        <f t="shared" si="7"/>
        <v>1</v>
      </c>
    </row>
    <row r="227" spans="1:20">
      <c r="A227">
        <v>0.52693000000000001</v>
      </c>
      <c r="B227">
        <v>0</v>
      </c>
      <c r="C227">
        <v>6.2</v>
      </c>
      <c r="D227">
        <v>0</v>
      </c>
      <c r="E227">
        <v>0.504</v>
      </c>
      <c r="F227">
        <v>8.7249999999999996</v>
      </c>
      <c r="G227">
        <v>83</v>
      </c>
      <c r="H227">
        <v>2.8944000000000001</v>
      </c>
      <c r="I227">
        <v>8</v>
      </c>
      <c r="J227">
        <v>307</v>
      </c>
      <c r="K227">
        <v>17.399999999999999</v>
      </c>
      <c r="L227">
        <v>382</v>
      </c>
      <c r="M227">
        <v>4.63</v>
      </c>
      <c r="N227">
        <v>50</v>
      </c>
      <c r="O227">
        <f>AVERAGE(Table1[MEDV])</f>
        <v>22.532806324110698</v>
      </c>
      <c r="P227">
        <f>MEDIAN(Table1[MEDV])</f>
        <v>21.2</v>
      </c>
      <c r="Q227">
        <f>AVERAGE(Table1[[#All],[RM]])</f>
        <v>6.2846343873517867</v>
      </c>
      <c r="R227" s="8">
        <f>ROUNDDOWN(Table1[[#This Row],[AGE]],0)</f>
        <v>83</v>
      </c>
      <c r="S227">
        <f t="shared" si="6"/>
        <v>0</v>
      </c>
      <c r="T227" s="8">
        <f t="shared" si="7"/>
        <v>1</v>
      </c>
    </row>
    <row r="228" spans="1:20">
      <c r="A228">
        <v>0.38213999999999998</v>
      </c>
      <c r="B228">
        <v>0</v>
      </c>
      <c r="C228">
        <v>6.2</v>
      </c>
      <c r="D228">
        <v>0</v>
      </c>
      <c r="E228">
        <v>0.504</v>
      </c>
      <c r="F228">
        <v>8.0399999999999991</v>
      </c>
      <c r="G228">
        <v>86.5</v>
      </c>
      <c r="H228">
        <v>3.2157</v>
      </c>
      <c r="I228">
        <v>8</v>
      </c>
      <c r="J228">
        <v>307</v>
      </c>
      <c r="K228">
        <v>17.399999999999999</v>
      </c>
      <c r="L228">
        <v>387.38</v>
      </c>
      <c r="M228">
        <v>3.13</v>
      </c>
      <c r="N228">
        <v>37.6</v>
      </c>
      <c r="O228">
        <f>AVERAGE(Table1[MEDV])</f>
        <v>22.532806324110698</v>
      </c>
      <c r="P228">
        <f>MEDIAN(Table1[MEDV])</f>
        <v>21.2</v>
      </c>
      <c r="Q228">
        <f>AVERAGE(Table1[[#All],[RM]])</f>
        <v>6.2846343873517867</v>
      </c>
      <c r="R228" s="8">
        <f>ROUNDDOWN(Table1[[#This Row],[AGE]],0)</f>
        <v>86</v>
      </c>
      <c r="S228">
        <f t="shared" si="6"/>
        <v>0</v>
      </c>
      <c r="T228" s="8">
        <f t="shared" si="7"/>
        <v>1</v>
      </c>
    </row>
    <row r="229" spans="1:20">
      <c r="A229">
        <v>0.41238000000000002</v>
      </c>
      <c r="B229">
        <v>0</v>
      </c>
      <c r="C229">
        <v>6.2</v>
      </c>
      <c r="D229">
        <v>0</v>
      </c>
      <c r="E229">
        <v>0.504</v>
      </c>
      <c r="F229">
        <v>7.1630000000000003</v>
      </c>
      <c r="G229">
        <v>79.900000000000006</v>
      </c>
      <c r="H229">
        <v>3.2157</v>
      </c>
      <c r="I229">
        <v>8</v>
      </c>
      <c r="J229">
        <v>307</v>
      </c>
      <c r="K229">
        <v>17.399999999999999</v>
      </c>
      <c r="L229">
        <v>372.08</v>
      </c>
      <c r="M229">
        <v>6.36</v>
      </c>
      <c r="N229">
        <v>31.6</v>
      </c>
      <c r="O229">
        <f>AVERAGE(Table1[MEDV])</f>
        <v>22.532806324110698</v>
      </c>
      <c r="P229">
        <f>MEDIAN(Table1[MEDV])</f>
        <v>21.2</v>
      </c>
      <c r="Q229">
        <f>AVERAGE(Table1[[#All],[RM]])</f>
        <v>6.2846343873517867</v>
      </c>
      <c r="R229" s="8">
        <f>ROUNDDOWN(Table1[[#This Row],[AGE]],0)</f>
        <v>79</v>
      </c>
      <c r="S229">
        <f t="shared" si="6"/>
        <v>0</v>
      </c>
      <c r="T229" s="8">
        <f t="shared" si="7"/>
        <v>1</v>
      </c>
    </row>
    <row r="230" spans="1:20">
      <c r="A230">
        <v>0.29819000000000001</v>
      </c>
      <c r="B230">
        <v>0</v>
      </c>
      <c r="C230">
        <v>6.2</v>
      </c>
      <c r="D230">
        <v>0</v>
      </c>
      <c r="E230">
        <v>0.504</v>
      </c>
      <c r="F230">
        <v>7.6859999999999999</v>
      </c>
      <c r="G230">
        <v>17</v>
      </c>
      <c r="H230">
        <v>3.3751000000000002</v>
      </c>
      <c r="I230">
        <v>8</v>
      </c>
      <c r="J230">
        <v>307</v>
      </c>
      <c r="K230">
        <v>17.399999999999999</v>
      </c>
      <c r="L230">
        <v>377.51</v>
      </c>
      <c r="M230">
        <v>3.92</v>
      </c>
      <c r="N230">
        <v>46.7</v>
      </c>
      <c r="O230">
        <f>AVERAGE(Table1[MEDV])</f>
        <v>22.532806324110698</v>
      </c>
      <c r="P230">
        <f>MEDIAN(Table1[MEDV])</f>
        <v>21.2</v>
      </c>
      <c r="Q230">
        <f>AVERAGE(Table1[[#All],[RM]])</f>
        <v>6.2846343873517867</v>
      </c>
      <c r="R230" s="8">
        <f>ROUNDDOWN(Table1[[#This Row],[AGE]],0)</f>
        <v>17</v>
      </c>
      <c r="S230">
        <f t="shared" si="6"/>
        <v>1</v>
      </c>
      <c r="T230" s="8">
        <f t="shared" si="7"/>
        <v>1</v>
      </c>
    </row>
    <row r="231" spans="1:20">
      <c r="A231">
        <v>0.44178000000000001</v>
      </c>
      <c r="B231">
        <v>0</v>
      </c>
      <c r="C231">
        <v>6.2</v>
      </c>
      <c r="D231">
        <v>0</v>
      </c>
      <c r="E231">
        <v>0.504</v>
      </c>
      <c r="F231">
        <v>6.5519999999999996</v>
      </c>
      <c r="G231">
        <v>21.4</v>
      </c>
      <c r="H231">
        <v>3.3751000000000002</v>
      </c>
      <c r="I231">
        <v>8</v>
      </c>
      <c r="J231">
        <v>307</v>
      </c>
      <c r="K231">
        <v>17.399999999999999</v>
      </c>
      <c r="L231">
        <v>380.34</v>
      </c>
      <c r="M231">
        <v>3.76</v>
      </c>
      <c r="N231">
        <v>31.5</v>
      </c>
      <c r="O231">
        <f>AVERAGE(Table1[MEDV])</f>
        <v>22.532806324110698</v>
      </c>
      <c r="P231">
        <f>MEDIAN(Table1[MEDV])</f>
        <v>21.2</v>
      </c>
      <c r="Q231">
        <f>AVERAGE(Table1[[#All],[RM]])</f>
        <v>6.2846343873517867</v>
      </c>
      <c r="R231" s="8">
        <f>ROUNDDOWN(Table1[[#This Row],[AGE]],0)</f>
        <v>21</v>
      </c>
      <c r="S231">
        <f t="shared" si="6"/>
        <v>1</v>
      </c>
      <c r="T231" s="8">
        <f t="shared" si="7"/>
        <v>1</v>
      </c>
    </row>
    <row r="232" spans="1:20">
      <c r="A232">
        <v>0.53700000000000003</v>
      </c>
      <c r="B232">
        <v>0</v>
      </c>
      <c r="C232">
        <v>6.2</v>
      </c>
      <c r="D232">
        <v>0</v>
      </c>
      <c r="E232">
        <v>0.504</v>
      </c>
      <c r="F232">
        <v>5.9809999999999999</v>
      </c>
      <c r="G232">
        <v>68.099999999999994</v>
      </c>
      <c r="H232">
        <v>3.6715</v>
      </c>
      <c r="I232">
        <v>8</v>
      </c>
      <c r="J232">
        <v>307</v>
      </c>
      <c r="K232">
        <v>17.399999999999999</v>
      </c>
      <c r="L232">
        <v>378.35</v>
      </c>
      <c r="M232">
        <v>11.65</v>
      </c>
      <c r="N232">
        <v>24.3</v>
      </c>
      <c r="O232">
        <f>AVERAGE(Table1[MEDV])</f>
        <v>22.532806324110698</v>
      </c>
      <c r="P232">
        <f>MEDIAN(Table1[MEDV])</f>
        <v>21.2</v>
      </c>
      <c r="Q232">
        <f>AVERAGE(Table1[[#All],[RM]])</f>
        <v>6.2846343873517867</v>
      </c>
      <c r="R232" s="8">
        <f>ROUNDDOWN(Table1[[#This Row],[AGE]],0)</f>
        <v>68</v>
      </c>
      <c r="S232">
        <f t="shared" si="6"/>
        <v>0</v>
      </c>
      <c r="T232" s="8">
        <f t="shared" si="7"/>
        <v>1</v>
      </c>
    </row>
    <row r="233" spans="1:20">
      <c r="A233">
        <v>0.46295999999999998</v>
      </c>
      <c r="B233">
        <v>0</v>
      </c>
      <c r="C233">
        <v>6.2</v>
      </c>
      <c r="D233">
        <v>0</v>
      </c>
      <c r="E233">
        <v>0.504</v>
      </c>
      <c r="F233">
        <v>7.4119999999999999</v>
      </c>
      <c r="G233">
        <v>76.900000000000006</v>
      </c>
      <c r="H233">
        <v>3.6715</v>
      </c>
      <c r="I233">
        <v>8</v>
      </c>
      <c r="J233">
        <v>307</v>
      </c>
      <c r="K233">
        <v>17.399999999999999</v>
      </c>
      <c r="L233">
        <v>376.14</v>
      </c>
      <c r="M233">
        <v>5.25</v>
      </c>
      <c r="N233">
        <v>31.7</v>
      </c>
      <c r="O233">
        <f>AVERAGE(Table1[MEDV])</f>
        <v>22.532806324110698</v>
      </c>
      <c r="P233">
        <f>MEDIAN(Table1[MEDV])</f>
        <v>21.2</v>
      </c>
      <c r="Q233">
        <f>AVERAGE(Table1[[#All],[RM]])</f>
        <v>6.2846343873517867</v>
      </c>
      <c r="R233" s="8">
        <f>ROUNDDOWN(Table1[[#This Row],[AGE]],0)</f>
        <v>76</v>
      </c>
      <c r="S233">
        <f t="shared" si="6"/>
        <v>0</v>
      </c>
      <c r="T233" s="8">
        <f t="shared" si="7"/>
        <v>1</v>
      </c>
    </row>
    <row r="234" spans="1:20">
      <c r="A234">
        <v>0.57528999999999997</v>
      </c>
      <c r="B234">
        <v>0</v>
      </c>
      <c r="C234">
        <v>6.2</v>
      </c>
      <c r="D234">
        <v>0</v>
      </c>
      <c r="E234">
        <v>0.50700000000000001</v>
      </c>
      <c r="F234">
        <v>8.3369999999999997</v>
      </c>
      <c r="G234">
        <v>73.3</v>
      </c>
      <c r="H234">
        <v>3.8384</v>
      </c>
      <c r="I234">
        <v>8</v>
      </c>
      <c r="J234">
        <v>307</v>
      </c>
      <c r="K234">
        <v>17.399999999999999</v>
      </c>
      <c r="L234">
        <v>385.91</v>
      </c>
      <c r="M234">
        <v>2.4700000000000002</v>
      </c>
      <c r="N234">
        <v>41.7</v>
      </c>
      <c r="O234">
        <f>AVERAGE(Table1[MEDV])</f>
        <v>22.532806324110698</v>
      </c>
      <c r="P234">
        <f>MEDIAN(Table1[MEDV])</f>
        <v>21.2</v>
      </c>
      <c r="Q234">
        <f>AVERAGE(Table1[[#All],[RM]])</f>
        <v>6.2846343873517867</v>
      </c>
      <c r="R234" s="8">
        <f>ROUNDDOWN(Table1[[#This Row],[AGE]],0)</f>
        <v>73</v>
      </c>
      <c r="S234">
        <f t="shared" si="6"/>
        <v>0</v>
      </c>
      <c r="T234" s="8">
        <f t="shared" si="7"/>
        <v>1</v>
      </c>
    </row>
    <row r="235" spans="1:20">
      <c r="A235">
        <v>0.33146999999999999</v>
      </c>
      <c r="B235">
        <v>0</v>
      </c>
      <c r="C235">
        <v>6.2</v>
      </c>
      <c r="D235">
        <v>0</v>
      </c>
      <c r="E235">
        <v>0.50700000000000001</v>
      </c>
      <c r="F235">
        <v>8.2469999999999999</v>
      </c>
      <c r="G235">
        <v>70.400000000000006</v>
      </c>
      <c r="H235">
        <v>3.6518999999999999</v>
      </c>
      <c r="I235">
        <v>8</v>
      </c>
      <c r="J235">
        <v>307</v>
      </c>
      <c r="K235">
        <v>17.399999999999999</v>
      </c>
      <c r="L235">
        <v>378.95</v>
      </c>
      <c r="M235">
        <v>3.95</v>
      </c>
      <c r="N235">
        <v>48.3</v>
      </c>
      <c r="O235">
        <f>AVERAGE(Table1[MEDV])</f>
        <v>22.532806324110698</v>
      </c>
      <c r="P235">
        <f>MEDIAN(Table1[MEDV])</f>
        <v>21.2</v>
      </c>
      <c r="Q235">
        <f>AVERAGE(Table1[[#All],[RM]])</f>
        <v>6.2846343873517867</v>
      </c>
      <c r="R235" s="8">
        <f>ROUNDDOWN(Table1[[#This Row],[AGE]],0)</f>
        <v>70</v>
      </c>
      <c r="S235">
        <f t="shared" si="6"/>
        <v>0</v>
      </c>
      <c r="T235" s="8">
        <f t="shared" si="7"/>
        <v>1</v>
      </c>
    </row>
    <row r="236" spans="1:20">
      <c r="A236">
        <v>0.44790999999999997</v>
      </c>
      <c r="B236">
        <v>0</v>
      </c>
      <c r="C236">
        <v>6.2</v>
      </c>
      <c r="D236">
        <v>1</v>
      </c>
      <c r="E236">
        <v>0.50700000000000001</v>
      </c>
      <c r="F236">
        <v>6.726</v>
      </c>
      <c r="G236">
        <v>66.5</v>
      </c>
      <c r="H236">
        <v>3.6518999999999999</v>
      </c>
      <c r="I236">
        <v>8</v>
      </c>
      <c r="J236">
        <v>307</v>
      </c>
      <c r="K236">
        <v>17.399999999999999</v>
      </c>
      <c r="L236">
        <v>360.2</v>
      </c>
      <c r="M236">
        <v>8.0500000000000007</v>
      </c>
      <c r="N236">
        <v>29</v>
      </c>
      <c r="O236">
        <f>AVERAGE(Table1[MEDV])</f>
        <v>22.532806324110698</v>
      </c>
      <c r="P236">
        <f>MEDIAN(Table1[MEDV])</f>
        <v>21.2</v>
      </c>
      <c r="Q236">
        <f>AVERAGE(Table1[[#All],[RM]])</f>
        <v>6.2846343873517867</v>
      </c>
      <c r="R236" s="8">
        <f>ROUNDDOWN(Table1[[#This Row],[AGE]],0)</f>
        <v>66</v>
      </c>
      <c r="S236">
        <f t="shared" si="6"/>
        <v>0</v>
      </c>
      <c r="T236" s="8">
        <f t="shared" si="7"/>
        <v>1</v>
      </c>
    </row>
    <row r="237" spans="1:20">
      <c r="A237">
        <v>0.33045000000000002</v>
      </c>
      <c r="B237">
        <v>0</v>
      </c>
      <c r="C237">
        <v>6.2</v>
      </c>
      <c r="D237">
        <v>0</v>
      </c>
      <c r="E237">
        <v>0.50700000000000001</v>
      </c>
      <c r="F237">
        <v>6.0860000000000003</v>
      </c>
      <c r="G237">
        <v>61.5</v>
      </c>
      <c r="H237">
        <v>3.6518999999999999</v>
      </c>
      <c r="I237">
        <v>8</v>
      </c>
      <c r="J237">
        <v>307</v>
      </c>
      <c r="K237">
        <v>17.399999999999999</v>
      </c>
      <c r="L237">
        <v>376.75</v>
      </c>
      <c r="M237">
        <v>10.88</v>
      </c>
      <c r="N237">
        <v>24</v>
      </c>
      <c r="O237">
        <f>AVERAGE(Table1[MEDV])</f>
        <v>22.532806324110698</v>
      </c>
      <c r="P237">
        <f>MEDIAN(Table1[MEDV])</f>
        <v>21.2</v>
      </c>
      <c r="Q237">
        <f>AVERAGE(Table1[[#All],[RM]])</f>
        <v>6.2846343873517867</v>
      </c>
      <c r="R237" s="8">
        <f>ROUNDDOWN(Table1[[#This Row],[AGE]],0)</f>
        <v>61</v>
      </c>
      <c r="S237">
        <f t="shared" si="6"/>
        <v>0</v>
      </c>
      <c r="T237" s="8">
        <f t="shared" si="7"/>
        <v>1</v>
      </c>
    </row>
    <row r="238" spans="1:20">
      <c r="A238">
        <v>0.52058000000000004</v>
      </c>
      <c r="B238">
        <v>0</v>
      </c>
      <c r="C238">
        <v>6.2</v>
      </c>
      <c r="D238">
        <v>1</v>
      </c>
      <c r="E238">
        <v>0.50700000000000001</v>
      </c>
      <c r="F238">
        <v>6.6310000000000002</v>
      </c>
      <c r="G238">
        <v>76.5</v>
      </c>
      <c r="H238">
        <v>4.1479999999999997</v>
      </c>
      <c r="I238">
        <v>8</v>
      </c>
      <c r="J238">
        <v>307</v>
      </c>
      <c r="K238">
        <v>17.399999999999999</v>
      </c>
      <c r="L238">
        <v>388.45</v>
      </c>
      <c r="M238">
        <v>9.5399999999999991</v>
      </c>
      <c r="N238">
        <v>25.1</v>
      </c>
      <c r="O238">
        <f>AVERAGE(Table1[MEDV])</f>
        <v>22.532806324110698</v>
      </c>
      <c r="P238">
        <f>MEDIAN(Table1[MEDV])</f>
        <v>21.2</v>
      </c>
      <c r="Q238">
        <f>AVERAGE(Table1[[#All],[RM]])</f>
        <v>6.2846343873517867</v>
      </c>
      <c r="R238" s="8">
        <f>ROUNDDOWN(Table1[[#This Row],[AGE]],0)</f>
        <v>76</v>
      </c>
      <c r="S238">
        <f t="shared" si="6"/>
        <v>0</v>
      </c>
      <c r="T238" s="8">
        <f t="shared" si="7"/>
        <v>1</v>
      </c>
    </row>
    <row r="239" spans="1:20">
      <c r="A239">
        <v>0.51183000000000001</v>
      </c>
      <c r="B239">
        <v>0</v>
      </c>
      <c r="C239">
        <v>6.2</v>
      </c>
      <c r="D239">
        <v>0</v>
      </c>
      <c r="E239">
        <v>0.50700000000000001</v>
      </c>
      <c r="F239">
        <v>7.3579999999999997</v>
      </c>
      <c r="G239">
        <v>71.599999999999994</v>
      </c>
      <c r="H239">
        <v>4.1479999999999997</v>
      </c>
      <c r="I239">
        <v>8</v>
      </c>
      <c r="J239">
        <v>307</v>
      </c>
      <c r="K239">
        <v>17.399999999999999</v>
      </c>
      <c r="L239">
        <v>390.07</v>
      </c>
      <c r="M239">
        <v>4.7300000000000004</v>
      </c>
      <c r="N239">
        <v>31.5</v>
      </c>
      <c r="O239">
        <f>AVERAGE(Table1[MEDV])</f>
        <v>22.532806324110698</v>
      </c>
      <c r="P239">
        <f>MEDIAN(Table1[MEDV])</f>
        <v>21.2</v>
      </c>
      <c r="Q239">
        <f>AVERAGE(Table1[[#All],[RM]])</f>
        <v>6.2846343873517867</v>
      </c>
      <c r="R239" s="8">
        <f>ROUNDDOWN(Table1[[#This Row],[AGE]],0)</f>
        <v>71</v>
      </c>
      <c r="S239">
        <f t="shared" si="6"/>
        <v>0</v>
      </c>
      <c r="T239" s="8">
        <f t="shared" si="7"/>
        <v>1</v>
      </c>
    </row>
    <row r="240" spans="1:20">
      <c r="A240">
        <v>8.2439999999999999E-2</v>
      </c>
      <c r="B240">
        <v>30</v>
      </c>
      <c r="C240">
        <v>4.93</v>
      </c>
      <c r="D240">
        <v>0</v>
      </c>
      <c r="E240">
        <v>0.42799999999999999</v>
      </c>
      <c r="F240">
        <v>6.4809999999999999</v>
      </c>
      <c r="G240">
        <v>18.5</v>
      </c>
      <c r="H240">
        <v>6.1898999999999997</v>
      </c>
      <c r="I240">
        <v>6</v>
      </c>
      <c r="J240">
        <v>300</v>
      </c>
      <c r="K240">
        <v>16.600000000000001</v>
      </c>
      <c r="L240">
        <v>379.41</v>
      </c>
      <c r="M240">
        <v>6.36</v>
      </c>
      <c r="N240">
        <v>23.7</v>
      </c>
      <c r="O240">
        <f>AVERAGE(Table1[MEDV])</f>
        <v>22.532806324110698</v>
      </c>
      <c r="P240">
        <f>MEDIAN(Table1[MEDV])</f>
        <v>21.2</v>
      </c>
      <c r="Q240">
        <f>AVERAGE(Table1[[#All],[RM]])</f>
        <v>6.2846343873517867</v>
      </c>
      <c r="R240" s="8">
        <f>ROUNDDOWN(Table1[[#This Row],[AGE]],0)</f>
        <v>18</v>
      </c>
      <c r="S240">
        <f t="shared" si="6"/>
        <v>1</v>
      </c>
      <c r="T240" s="8">
        <f t="shared" si="7"/>
        <v>1</v>
      </c>
    </row>
    <row r="241" spans="1:20">
      <c r="A241">
        <v>9.2520000000000005E-2</v>
      </c>
      <c r="B241">
        <v>30</v>
      </c>
      <c r="C241">
        <v>4.93</v>
      </c>
      <c r="D241">
        <v>0</v>
      </c>
      <c r="E241">
        <v>0.42799999999999999</v>
      </c>
      <c r="F241">
        <v>6.6059999999999999</v>
      </c>
      <c r="G241">
        <v>42.2</v>
      </c>
      <c r="H241">
        <v>6.1898999999999997</v>
      </c>
      <c r="I241">
        <v>6</v>
      </c>
      <c r="J241">
        <v>300</v>
      </c>
      <c r="K241">
        <v>16.600000000000001</v>
      </c>
      <c r="L241">
        <v>383.78</v>
      </c>
      <c r="M241">
        <v>7.37</v>
      </c>
      <c r="N241">
        <v>23.3</v>
      </c>
      <c r="O241">
        <f>AVERAGE(Table1[MEDV])</f>
        <v>22.532806324110698</v>
      </c>
      <c r="P241">
        <f>MEDIAN(Table1[MEDV])</f>
        <v>21.2</v>
      </c>
      <c r="Q241">
        <f>AVERAGE(Table1[[#All],[RM]])</f>
        <v>6.2846343873517867</v>
      </c>
      <c r="R241" s="8">
        <f>ROUNDDOWN(Table1[[#This Row],[AGE]],0)</f>
        <v>42</v>
      </c>
      <c r="S241">
        <f t="shared" si="6"/>
        <v>1</v>
      </c>
      <c r="T241" s="8">
        <f t="shared" si="7"/>
        <v>1</v>
      </c>
    </row>
    <row r="242" spans="1:20">
      <c r="A242">
        <v>0.11329</v>
      </c>
      <c r="B242">
        <v>30</v>
      </c>
      <c r="C242">
        <v>4.93</v>
      </c>
      <c r="D242">
        <v>0</v>
      </c>
      <c r="E242">
        <v>0.42799999999999999</v>
      </c>
      <c r="F242">
        <v>6.8970000000000002</v>
      </c>
      <c r="G242">
        <v>54.3</v>
      </c>
      <c r="H242">
        <v>6.3361000000000001</v>
      </c>
      <c r="I242">
        <v>6</v>
      </c>
      <c r="J242">
        <v>300</v>
      </c>
      <c r="K242">
        <v>16.600000000000001</v>
      </c>
      <c r="L242">
        <v>391.25</v>
      </c>
      <c r="M242">
        <v>11.38</v>
      </c>
      <c r="N242">
        <v>22</v>
      </c>
      <c r="O242">
        <f>AVERAGE(Table1[MEDV])</f>
        <v>22.532806324110698</v>
      </c>
      <c r="P242">
        <f>MEDIAN(Table1[MEDV])</f>
        <v>21.2</v>
      </c>
      <c r="Q242">
        <f>AVERAGE(Table1[[#All],[RM]])</f>
        <v>6.2846343873517867</v>
      </c>
      <c r="R242" s="8">
        <f>ROUNDDOWN(Table1[[#This Row],[AGE]],0)</f>
        <v>54</v>
      </c>
      <c r="S242">
        <f t="shared" si="6"/>
        <v>1</v>
      </c>
      <c r="T242" s="8">
        <f t="shared" si="7"/>
        <v>1</v>
      </c>
    </row>
    <row r="243" spans="1:20">
      <c r="A243">
        <v>0.10612000000000001</v>
      </c>
      <c r="B243">
        <v>30</v>
      </c>
      <c r="C243">
        <v>4.93</v>
      </c>
      <c r="D243">
        <v>0</v>
      </c>
      <c r="E243">
        <v>0.42799999999999999</v>
      </c>
      <c r="F243">
        <v>6.0949999999999998</v>
      </c>
      <c r="G243">
        <v>65.099999999999994</v>
      </c>
      <c r="H243">
        <v>6.3361000000000001</v>
      </c>
      <c r="I243">
        <v>6</v>
      </c>
      <c r="J243">
        <v>300</v>
      </c>
      <c r="K243">
        <v>16.600000000000001</v>
      </c>
      <c r="L243">
        <v>394.62</v>
      </c>
      <c r="M243">
        <v>12.4</v>
      </c>
      <c r="N243">
        <v>20.100000000000001</v>
      </c>
      <c r="O243">
        <f>AVERAGE(Table1[MEDV])</f>
        <v>22.532806324110698</v>
      </c>
      <c r="P243">
        <f>MEDIAN(Table1[MEDV])</f>
        <v>21.2</v>
      </c>
      <c r="Q243">
        <f>AVERAGE(Table1[[#All],[RM]])</f>
        <v>6.2846343873517867</v>
      </c>
      <c r="R243" s="8">
        <f>ROUNDDOWN(Table1[[#This Row],[AGE]],0)</f>
        <v>65</v>
      </c>
      <c r="S243">
        <f t="shared" si="6"/>
        <v>0</v>
      </c>
      <c r="T243" s="8">
        <f t="shared" si="7"/>
        <v>1</v>
      </c>
    </row>
    <row r="244" spans="1:20">
      <c r="A244">
        <v>0.10290000000000001</v>
      </c>
      <c r="B244">
        <v>30</v>
      </c>
      <c r="C244">
        <v>4.93</v>
      </c>
      <c r="D244">
        <v>0</v>
      </c>
      <c r="E244">
        <v>0.42799999999999999</v>
      </c>
      <c r="F244">
        <v>6.3579999999999997</v>
      </c>
      <c r="G244">
        <v>52.9</v>
      </c>
      <c r="H244">
        <v>7.0354999999999999</v>
      </c>
      <c r="I244">
        <v>6</v>
      </c>
      <c r="J244">
        <v>300</v>
      </c>
      <c r="K244">
        <v>16.600000000000001</v>
      </c>
      <c r="L244">
        <v>372.75</v>
      </c>
      <c r="M244">
        <v>11.22</v>
      </c>
      <c r="N244">
        <v>22.2</v>
      </c>
      <c r="O244">
        <f>AVERAGE(Table1[MEDV])</f>
        <v>22.532806324110698</v>
      </c>
      <c r="P244">
        <f>MEDIAN(Table1[MEDV])</f>
        <v>21.2</v>
      </c>
      <c r="Q244">
        <f>AVERAGE(Table1[[#All],[RM]])</f>
        <v>6.2846343873517867</v>
      </c>
      <c r="R244" s="8">
        <f>ROUNDDOWN(Table1[[#This Row],[AGE]],0)</f>
        <v>52</v>
      </c>
      <c r="S244">
        <f t="shared" si="6"/>
        <v>1</v>
      </c>
      <c r="T244" s="8">
        <f t="shared" si="7"/>
        <v>1</v>
      </c>
    </row>
    <row r="245" spans="1:20">
      <c r="A245">
        <v>0.12756999999999999</v>
      </c>
      <c r="B245">
        <v>30</v>
      </c>
      <c r="C245">
        <v>4.93</v>
      </c>
      <c r="D245">
        <v>0</v>
      </c>
      <c r="E245">
        <v>0.42799999999999999</v>
      </c>
      <c r="F245">
        <v>6.3929999999999998</v>
      </c>
      <c r="G245">
        <v>7.8</v>
      </c>
      <c r="H245">
        <v>7.0354999999999999</v>
      </c>
      <c r="I245">
        <v>6</v>
      </c>
      <c r="J245">
        <v>300</v>
      </c>
      <c r="K245">
        <v>16.600000000000001</v>
      </c>
      <c r="L245">
        <v>374.71</v>
      </c>
      <c r="M245">
        <v>5.19</v>
      </c>
      <c r="N245">
        <v>23.7</v>
      </c>
      <c r="O245">
        <f>AVERAGE(Table1[MEDV])</f>
        <v>22.532806324110698</v>
      </c>
      <c r="P245">
        <f>MEDIAN(Table1[MEDV])</f>
        <v>21.2</v>
      </c>
      <c r="Q245">
        <f>AVERAGE(Table1[[#All],[RM]])</f>
        <v>6.2846343873517867</v>
      </c>
      <c r="R245" s="8">
        <f>ROUNDDOWN(Table1[[#This Row],[AGE]],0)</f>
        <v>7</v>
      </c>
      <c r="S245">
        <f t="shared" si="6"/>
        <v>1</v>
      </c>
      <c r="T245" s="8">
        <f t="shared" si="7"/>
        <v>1</v>
      </c>
    </row>
    <row r="246" spans="1:20">
      <c r="A246">
        <v>0.20608000000000001</v>
      </c>
      <c r="B246">
        <v>22</v>
      </c>
      <c r="C246">
        <v>5.86</v>
      </c>
      <c r="D246">
        <v>0</v>
      </c>
      <c r="E246">
        <v>0.43099999999999999</v>
      </c>
      <c r="F246">
        <v>5.593</v>
      </c>
      <c r="G246">
        <v>76.5</v>
      </c>
      <c r="H246">
        <v>7.9549000000000003</v>
      </c>
      <c r="I246">
        <v>7</v>
      </c>
      <c r="J246">
        <v>330</v>
      </c>
      <c r="K246">
        <v>19.100000000000001</v>
      </c>
      <c r="L246">
        <v>372.49</v>
      </c>
      <c r="M246">
        <v>12.5</v>
      </c>
      <c r="N246">
        <v>17.600000000000001</v>
      </c>
      <c r="O246">
        <f>AVERAGE(Table1[MEDV])</f>
        <v>22.532806324110698</v>
      </c>
      <c r="P246">
        <f>MEDIAN(Table1[MEDV])</f>
        <v>21.2</v>
      </c>
      <c r="Q246">
        <f>AVERAGE(Table1[[#All],[RM]])</f>
        <v>6.2846343873517867</v>
      </c>
      <c r="R246" s="8">
        <f>ROUNDDOWN(Table1[[#This Row],[AGE]],0)</f>
        <v>76</v>
      </c>
      <c r="S246">
        <f t="shared" si="6"/>
        <v>0</v>
      </c>
      <c r="T246" s="8">
        <f t="shared" si="7"/>
        <v>1</v>
      </c>
    </row>
    <row r="247" spans="1:20">
      <c r="A247">
        <v>0.19133</v>
      </c>
      <c r="B247">
        <v>22</v>
      </c>
      <c r="C247">
        <v>5.86</v>
      </c>
      <c r="D247">
        <v>0</v>
      </c>
      <c r="E247">
        <v>0.43099999999999999</v>
      </c>
      <c r="F247">
        <v>5.6050000000000004</v>
      </c>
      <c r="G247">
        <v>70.2</v>
      </c>
      <c r="H247">
        <v>7.9549000000000003</v>
      </c>
      <c r="I247">
        <v>7</v>
      </c>
      <c r="J247">
        <v>330</v>
      </c>
      <c r="K247">
        <v>19.100000000000001</v>
      </c>
      <c r="L247">
        <v>389.13</v>
      </c>
      <c r="M247">
        <v>18.46</v>
      </c>
      <c r="N247">
        <v>18.5</v>
      </c>
      <c r="O247">
        <f>AVERAGE(Table1[MEDV])</f>
        <v>22.532806324110698</v>
      </c>
      <c r="P247">
        <f>MEDIAN(Table1[MEDV])</f>
        <v>21.2</v>
      </c>
      <c r="Q247">
        <f>AVERAGE(Table1[[#All],[RM]])</f>
        <v>6.2846343873517867</v>
      </c>
      <c r="R247" s="8">
        <f>ROUNDDOWN(Table1[[#This Row],[AGE]],0)</f>
        <v>70</v>
      </c>
      <c r="S247">
        <f t="shared" si="6"/>
        <v>0</v>
      </c>
      <c r="T247" s="8">
        <f t="shared" si="7"/>
        <v>1</v>
      </c>
    </row>
    <row r="248" spans="1:20">
      <c r="A248">
        <v>0.33983000000000002</v>
      </c>
      <c r="B248">
        <v>22</v>
      </c>
      <c r="C248">
        <v>5.86</v>
      </c>
      <c r="D248">
        <v>0</v>
      </c>
      <c r="E248">
        <v>0.43099999999999999</v>
      </c>
      <c r="F248">
        <v>6.1079999999999997</v>
      </c>
      <c r="G248">
        <v>34.9</v>
      </c>
      <c r="H248">
        <v>8.0555000000000003</v>
      </c>
      <c r="I248">
        <v>7</v>
      </c>
      <c r="J248">
        <v>330</v>
      </c>
      <c r="K248">
        <v>19.100000000000001</v>
      </c>
      <c r="L248">
        <v>390.18</v>
      </c>
      <c r="M248">
        <v>9.16</v>
      </c>
      <c r="N248">
        <v>24.3</v>
      </c>
      <c r="O248">
        <f>AVERAGE(Table1[MEDV])</f>
        <v>22.532806324110698</v>
      </c>
      <c r="P248">
        <f>MEDIAN(Table1[MEDV])</f>
        <v>21.2</v>
      </c>
      <c r="Q248">
        <f>AVERAGE(Table1[[#All],[RM]])</f>
        <v>6.2846343873517867</v>
      </c>
      <c r="R248" s="8">
        <f>ROUNDDOWN(Table1[[#This Row],[AGE]],0)</f>
        <v>34</v>
      </c>
      <c r="S248">
        <f t="shared" si="6"/>
        <v>1</v>
      </c>
      <c r="T248" s="8">
        <f t="shared" si="7"/>
        <v>1</v>
      </c>
    </row>
    <row r="249" spans="1:20">
      <c r="A249">
        <v>0.19656999999999999</v>
      </c>
      <c r="B249">
        <v>22</v>
      </c>
      <c r="C249">
        <v>5.86</v>
      </c>
      <c r="D249">
        <v>0</v>
      </c>
      <c r="E249">
        <v>0.43099999999999999</v>
      </c>
      <c r="F249">
        <v>6.226</v>
      </c>
      <c r="G249">
        <v>79.2</v>
      </c>
      <c r="H249">
        <v>8.0555000000000003</v>
      </c>
      <c r="I249">
        <v>7</v>
      </c>
      <c r="J249">
        <v>330</v>
      </c>
      <c r="K249">
        <v>19.100000000000001</v>
      </c>
      <c r="L249">
        <v>376.14</v>
      </c>
      <c r="M249">
        <v>10.15</v>
      </c>
      <c r="N249">
        <v>20.5</v>
      </c>
      <c r="O249">
        <f>AVERAGE(Table1[MEDV])</f>
        <v>22.532806324110698</v>
      </c>
      <c r="P249">
        <f>MEDIAN(Table1[MEDV])</f>
        <v>21.2</v>
      </c>
      <c r="Q249">
        <f>AVERAGE(Table1[[#All],[RM]])</f>
        <v>6.2846343873517867</v>
      </c>
      <c r="R249" s="8">
        <f>ROUNDDOWN(Table1[[#This Row],[AGE]],0)</f>
        <v>79</v>
      </c>
      <c r="S249">
        <f t="shared" si="6"/>
        <v>0</v>
      </c>
      <c r="T249" s="8">
        <f t="shared" si="7"/>
        <v>1</v>
      </c>
    </row>
    <row r="250" spans="1:20">
      <c r="A250">
        <v>0.16439000000000001</v>
      </c>
      <c r="B250">
        <v>22</v>
      </c>
      <c r="C250">
        <v>5.86</v>
      </c>
      <c r="D250">
        <v>0</v>
      </c>
      <c r="E250">
        <v>0.43099999999999999</v>
      </c>
      <c r="F250">
        <v>6.4329999999999998</v>
      </c>
      <c r="G250">
        <v>49.1</v>
      </c>
      <c r="H250">
        <v>7.8265000000000002</v>
      </c>
      <c r="I250">
        <v>7</v>
      </c>
      <c r="J250">
        <v>330</v>
      </c>
      <c r="K250">
        <v>19.100000000000001</v>
      </c>
      <c r="L250">
        <v>374.71</v>
      </c>
      <c r="M250">
        <v>9.52</v>
      </c>
      <c r="N250">
        <v>24.5</v>
      </c>
      <c r="O250">
        <f>AVERAGE(Table1[MEDV])</f>
        <v>22.532806324110698</v>
      </c>
      <c r="P250">
        <f>MEDIAN(Table1[MEDV])</f>
        <v>21.2</v>
      </c>
      <c r="Q250">
        <f>AVERAGE(Table1[[#All],[RM]])</f>
        <v>6.2846343873517867</v>
      </c>
      <c r="R250" s="8">
        <f>ROUNDDOWN(Table1[[#This Row],[AGE]],0)</f>
        <v>49</v>
      </c>
      <c r="S250">
        <f t="shared" si="6"/>
        <v>1</v>
      </c>
      <c r="T250" s="8">
        <f t="shared" si="7"/>
        <v>1</v>
      </c>
    </row>
    <row r="251" spans="1:20">
      <c r="A251">
        <v>0.19073000000000001</v>
      </c>
      <c r="B251">
        <v>22</v>
      </c>
      <c r="C251">
        <v>5.86</v>
      </c>
      <c r="D251">
        <v>0</v>
      </c>
      <c r="E251">
        <v>0.43099999999999999</v>
      </c>
      <c r="F251">
        <v>6.718</v>
      </c>
      <c r="G251">
        <v>17.5</v>
      </c>
      <c r="H251">
        <v>7.8265000000000002</v>
      </c>
      <c r="I251">
        <v>7</v>
      </c>
      <c r="J251">
        <v>330</v>
      </c>
      <c r="K251">
        <v>19.100000000000001</v>
      </c>
      <c r="L251">
        <v>393.74</v>
      </c>
      <c r="M251">
        <v>6.56</v>
      </c>
      <c r="N251">
        <v>26.2</v>
      </c>
      <c r="O251">
        <f>AVERAGE(Table1[MEDV])</f>
        <v>22.532806324110698</v>
      </c>
      <c r="P251">
        <f>MEDIAN(Table1[MEDV])</f>
        <v>21.2</v>
      </c>
      <c r="Q251">
        <f>AVERAGE(Table1[[#All],[RM]])</f>
        <v>6.2846343873517867</v>
      </c>
      <c r="R251" s="8">
        <f>ROUNDDOWN(Table1[[#This Row],[AGE]],0)</f>
        <v>17</v>
      </c>
      <c r="S251">
        <f t="shared" si="6"/>
        <v>1</v>
      </c>
      <c r="T251" s="8">
        <f t="shared" si="7"/>
        <v>1</v>
      </c>
    </row>
    <row r="252" spans="1:20">
      <c r="A252">
        <v>0.14030000000000001</v>
      </c>
      <c r="B252">
        <v>22</v>
      </c>
      <c r="C252">
        <v>5.86</v>
      </c>
      <c r="D252">
        <v>0</v>
      </c>
      <c r="E252">
        <v>0.43099999999999999</v>
      </c>
      <c r="F252">
        <v>6.4870000000000001</v>
      </c>
      <c r="G252">
        <v>13</v>
      </c>
      <c r="H252">
        <v>7.3967000000000001</v>
      </c>
      <c r="I252">
        <v>7</v>
      </c>
      <c r="J252">
        <v>330</v>
      </c>
      <c r="K252">
        <v>19.100000000000001</v>
      </c>
      <c r="L252">
        <v>396.28</v>
      </c>
      <c r="M252">
        <v>5.9</v>
      </c>
      <c r="N252">
        <v>24.4</v>
      </c>
      <c r="O252">
        <f>AVERAGE(Table1[MEDV])</f>
        <v>22.532806324110698</v>
      </c>
      <c r="P252">
        <f>MEDIAN(Table1[MEDV])</f>
        <v>21.2</v>
      </c>
      <c r="Q252">
        <f>AVERAGE(Table1[[#All],[RM]])</f>
        <v>6.2846343873517867</v>
      </c>
      <c r="R252" s="8">
        <f>ROUNDDOWN(Table1[[#This Row],[AGE]],0)</f>
        <v>13</v>
      </c>
      <c r="S252">
        <f t="shared" si="6"/>
        <v>1</v>
      </c>
      <c r="T252" s="8">
        <f t="shared" si="7"/>
        <v>1</v>
      </c>
    </row>
    <row r="253" spans="1:20">
      <c r="A253">
        <v>0.21409</v>
      </c>
      <c r="B253">
        <v>22</v>
      </c>
      <c r="C253">
        <v>5.86</v>
      </c>
      <c r="D253">
        <v>0</v>
      </c>
      <c r="E253">
        <v>0.43099999999999999</v>
      </c>
      <c r="F253">
        <v>6.4379999999999997</v>
      </c>
      <c r="G253">
        <v>8.9</v>
      </c>
      <c r="H253">
        <v>7.3967000000000001</v>
      </c>
      <c r="I253">
        <v>7</v>
      </c>
      <c r="J253">
        <v>330</v>
      </c>
      <c r="K253">
        <v>19.100000000000001</v>
      </c>
      <c r="L253">
        <v>377.07</v>
      </c>
      <c r="M253">
        <v>3.59</v>
      </c>
      <c r="N253">
        <v>24.8</v>
      </c>
      <c r="O253">
        <f>AVERAGE(Table1[MEDV])</f>
        <v>22.532806324110698</v>
      </c>
      <c r="P253">
        <f>MEDIAN(Table1[MEDV])</f>
        <v>21.2</v>
      </c>
      <c r="Q253">
        <f>AVERAGE(Table1[[#All],[RM]])</f>
        <v>6.2846343873517867</v>
      </c>
      <c r="R253" s="8">
        <f>ROUNDDOWN(Table1[[#This Row],[AGE]],0)</f>
        <v>8</v>
      </c>
      <c r="S253">
        <f t="shared" si="6"/>
        <v>1</v>
      </c>
      <c r="T253" s="8">
        <f t="shared" si="7"/>
        <v>1</v>
      </c>
    </row>
    <row r="254" spans="1:20">
      <c r="A254">
        <v>8.2210000000000005E-2</v>
      </c>
      <c r="B254">
        <v>22</v>
      </c>
      <c r="C254">
        <v>5.86</v>
      </c>
      <c r="D254">
        <v>0</v>
      </c>
      <c r="E254">
        <v>0.43099999999999999</v>
      </c>
      <c r="F254">
        <v>6.9569999999999999</v>
      </c>
      <c r="G254">
        <v>6.8</v>
      </c>
      <c r="H254">
        <v>8.9067000000000007</v>
      </c>
      <c r="I254">
        <v>7</v>
      </c>
      <c r="J254">
        <v>330</v>
      </c>
      <c r="K254">
        <v>19.100000000000001</v>
      </c>
      <c r="L254">
        <v>386.09</v>
      </c>
      <c r="M254">
        <v>3.53</v>
      </c>
      <c r="N254">
        <v>29.6</v>
      </c>
      <c r="O254">
        <f>AVERAGE(Table1[MEDV])</f>
        <v>22.532806324110698</v>
      </c>
      <c r="P254">
        <f>MEDIAN(Table1[MEDV])</f>
        <v>21.2</v>
      </c>
      <c r="Q254">
        <f>AVERAGE(Table1[[#All],[RM]])</f>
        <v>6.2846343873517867</v>
      </c>
      <c r="R254" s="8">
        <f>ROUNDDOWN(Table1[[#This Row],[AGE]],0)</f>
        <v>6</v>
      </c>
      <c r="S254">
        <f t="shared" si="6"/>
        <v>1</v>
      </c>
      <c r="T254" s="8">
        <f t="shared" si="7"/>
        <v>1</v>
      </c>
    </row>
    <row r="255" spans="1:20">
      <c r="A255">
        <v>0.36893999999999999</v>
      </c>
      <c r="B255">
        <v>22</v>
      </c>
      <c r="C255">
        <v>5.86</v>
      </c>
      <c r="D255">
        <v>0</v>
      </c>
      <c r="E255">
        <v>0.43099999999999999</v>
      </c>
      <c r="F255">
        <v>8.2590000000000003</v>
      </c>
      <c r="G255">
        <v>8.4</v>
      </c>
      <c r="H255">
        <v>8.9067000000000007</v>
      </c>
      <c r="I255">
        <v>7</v>
      </c>
      <c r="J255">
        <v>330</v>
      </c>
      <c r="K255">
        <v>19.100000000000001</v>
      </c>
      <c r="L255">
        <v>396.9</v>
      </c>
      <c r="M255">
        <v>3.54</v>
      </c>
      <c r="N255">
        <v>42.8</v>
      </c>
      <c r="O255">
        <f>AVERAGE(Table1[MEDV])</f>
        <v>22.532806324110698</v>
      </c>
      <c r="P255">
        <f>MEDIAN(Table1[MEDV])</f>
        <v>21.2</v>
      </c>
      <c r="Q255">
        <f>AVERAGE(Table1[[#All],[RM]])</f>
        <v>6.2846343873517867</v>
      </c>
      <c r="R255" s="8">
        <f>ROUNDDOWN(Table1[[#This Row],[AGE]],0)</f>
        <v>8</v>
      </c>
      <c r="S255">
        <f t="shared" si="6"/>
        <v>1</v>
      </c>
      <c r="T255" s="8">
        <f t="shared" si="7"/>
        <v>1</v>
      </c>
    </row>
    <row r="256" spans="1:20">
      <c r="A256">
        <v>4.8189999999999997E-2</v>
      </c>
      <c r="B256">
        <v>80</v>
      </c>
      <c r="C256">
        <v>3.64</v>
      </c>
      <c r="D256">
        <v>0</v>
      </c>
      <c r="E256">
        <v>0.39200000000000002</v>
      </c>
      <c r="F256">
        <v>6.1079999999999997</v>
      </c>
      <c r="G256">
        <v>32</v>
      </c>
      <c r="H256">
        <v>9.2202999999999999</v>
      </c>
      <c r="I256">
        <v>1</v>
      </c>
      <c r="J256">
        <v>315</v>
      </c>
      <c r="K256">
        <v>16.399999999999999</v>
      </c>
      <c r="L256">
        <v>392.89</v>
      </c>
      <c r="M256">
        <v>6.57</v>
      </c>
      <c r="N256">
        <v>21.9</v>
      </c>
      <c r="O256">
        <f>AVERAGE(Table1[MEDV])</f>
        <v>22.532806324110698</v>
      </c>
      <c r="P256">
        <f>MEDIAN(Table1[MEDV])</f>
        <v>21.2</v>
      </c>
      <c r="Q256">
        <f>AVERAGE(Table1[[#All],[RM]])</f>
        <v>6.2846343873517867</v>
      </c>
      <c r="R256" s="8">
        <f>ROUNDDOWN(Table1[[#This Row],[AGE]],0)</f>
        <v>32</v>
      </c>
      <c r="S256">
        <f t="shared" si="6"/>
        <v>1</v>
      </c>
      <c r="T256" s="8">
        <f t="shared" si="7"/>
        <v>1</v>
      </c>
    </row>
    <row r="257" spans="1:20">
      <c r="A257">
        <v>3.5479999999999998E-2</v>
      </c>
      <c r="B257">
        <v>80</v>
      </c>
      <c r="C257">
        <v>3.64</v>
      </c>
      <c r="D257">
        <v>0</v>
      </c>
      <c r="E257">
        <v>0.39200000000000002</v>
      </c>
      <c r="F257">
        <v>5.8760000000000003</v>
      </c>
      <c r="G257">
        <v>19.100000000000001</v>
      </c>
      <c r="H257">
        <v>9.2202999999999999</v>
      </c>
      <c r="I257">
        <v>1</v>
      </c>
      <c r="J257">
        <v>315</v>
      </c>
      <c r="K257">
        <v>16.399999999999999</v>
      </c>
      <c r="L257">
        <v>395.18</v>
      </c>
      <c r="M257">
        <v>9.25</v>
      </c>
      <c r="N257">
        <v>20.9</v>
      </c>
      <c r="O257">
        <f>AVERAGE(Table1[MEDV])</f>
        <v>22.532806324110698</v>
      </c>
      <c r="P257">
        <f>MEDIAN(Table1[MEDV])</f>
        <v>21.2</v>
      </c>
      <c r="Q257">
        <f>AVERAGE(Table1[[#All],[RM]])</f>
        <v>6.2846343873517867</v>
      </c>
      <c r="R257" s="8">
        <f>ROUNDDOWN(Table1[[#This Row],[AGE]],0)</f>
        <v>19</v>
      </c>
      <c r="S257">
        <f t="shared" si="6"/>
        <v>1</v>
      </c>
      <c r="T257" s="8">
        <f t="shared" si="7"/>
        <v>1</v>
      </c>
    </row>
    <row r="258" spans="1:20">
      <c r="A258">
        <v>1.538E-2</v>
      </c>
      <c r="B258">
        <v>90</v>
      </c>
      <c r="C258">
        <v>3.75</v>
      </c>
      <c r="D258">
        <v>0</v>
      </c>
      <c r="E258">
        <v>0.39400000000000002</v>
      </c>
      <c r="F258">
        <v>7.4539999999999997</v>
      </c>
      <c r="G258">
        <v>34.200000000000003</v>
      </c>
      <c r="H258">
        <v>6.3361000000000001</v>
      </c>
      <c r="I258">
        <v>3</v>
      </c>
      <c r="J258">
        <v>244</v>
      </c>
      <c r="K258">
        <v>15.9</v>
      </c>
      <c r="L258">
        <v>386.34</v>
      </c>
      <c r="M258">
        <v>3.11</v>
      </c>
      <c r="N258">
        <v>44</v>
      </c>
      <c r="O258">
        <f>AVERAGE(Table1[MEDV])</f>
        <v>22.532806324110698</v>
      </c>
      <c r="P258">
        <f>MEDIAN(Table1[MEDV])</f>
        <v>21.2</v>
      </c>
      <c r="Q258">
        <f>AVERAGE(Table1[[#All],[RM]])</f>
        <v>6.2846343873517867</v>
      </c>
      <c r="R258" s="8">
        <f>ROUNDDOWN(Table1[[#This Row],[AGE]],0)</f>
        <v>34</v>
      </c>
      <c r="S258">
        <f t="shared" ref="S258:S321" si="8">IF(R258&lt;60,1,0)</f>
        <v>1</v>
      </c>
      <c r="T258" s="8">
        <f t="shared" ref="T258:T321" si="9">IF(S258&lt;40,1,0)</f>
        <v>1</v>
      </c>
    </row>
    <row r="259" spans="1:20">
      <c r="A259">
        <v>0.61153999999999997</v>
      </c>
      <c r="B259">
        <v>20</v>
      </c>
      <c r="C259">
        <v>3.97</v>
      </c>
      <c r="D259">
        <v>0</v>
      </c>
      <c r="E259">
        <v>0.64700000000000002</v>
      </c>
      <c r="F259">
        <v>8.7040000000000006</v>
      </c>
      <c r="G259">
        <v>86.9</v>
      </c>
      <c r="H259">
        <v>1.8009999999999999</v>
      </c>
      <c r="I259">
        <v>5</v>
      </c>
      <c r="J259">
        <v>264</v>
      </c>
      <c r="K259">
        <v>13</v>
      </c>
      <c r="L259">
        <v>389.7</v>
      </c>
      <c r="M259">
        <v>5.12</v>
      </c>
      <c r="N259">
        <v>50</v>
      </c>
      <c r="O259">
        <f>AVERAGE(Table1[MEDV])</f>
        <v>22.532806324110698</v>
      </c>
      <c r="P259">
        <f>MEDIAN(Table1[MEDV])</f>
        <v>21.2</v>
      </c>
      <c r="Q259">
        <f>AVERAGE(Table1[[#All],[RM]])</f>
        <v>6.2846343873517867</v>
      </c>
      <c r="R259" s="8">
        <f>ROUNDDOWN(Table1[[#This Row],[AGE]],0)</f>
        <v>86</v>
      </c>
      <c r="S259">
        <f t="shared" si="8"/>
        <v>0</v>
      </c>
      <c r="T259" s="8">
        <f t="shared" si="9"/>
        <v>1</v>
      </c>
    </row>
    <row r="260" spans="1:20">
      <c r="A260">
        <v>0.66351000000000004</v>
      </c>
      <c r="B260">
        <v>20</v>
      </c>
      <c r="C260">
        <v>3.97</v>
      </c>
      <c r="D260">
        <v>0</v>
      </c>
      <c r="E260">
        <v>0.64700000000000002</v>
      </c>
      <c r="F260">
        <v>7.3330000000000002</v>
      </c>
      <c r="G260">
        <v>100</v>
      </c>
      <c r="H260">
        <v>1.8946000000000001</v>
      </c>
      <c r="I260">
        <v>5</v>
      </c>
      <c r="J260">
        <v>264</v>
      </c>
      <c r="K260">
        <v>13</v>
      </c>
      <c r="L260">
        <v>383.29</v>
      </c>
      <c r="M260">
        <v>7.79</v>
      </c>
      <c r="N260">
        <v>36</v>
      </c>
      <c r="O260">
        <f>AVERAGE(Table1[MEDV])</f>
        <v>22.532806324110698</v>
      </c>
      <c r="P260">
        <f>MEDIAN(Table1[MEDV])</f>
        <v>21.2</v>
      </c>
      <c r="Q260">
        <f>AVERAGE(Table1[[#All],[RM]])</f>
        <v>6.2846343873517867</v>
      </c>
      <c r="R260" s="8">
        <f>ROUNDDOWN(Table1[[#This Row],[AGE]],0)</f>
        <v>100</v>
      </c>
      <c r="S260">
        <f t="shared" si="8"/>
        <v>0</v>
      </c>
      <c r="T260" s="8">
        <f t="shared" si="9"/>
        <v>1</v>
      </c>
    </row>
    <row r="261" spans="1:20">
      <c r="A261">
        <v>0.65664999999999996</v>
      </c>
      <c r="B261">
        <v>20</v>
      </c>
      <c r="C261">
        <v>3.97</v>
      </c>
      <c r="D261">
        <v>0</v>
      </c>
      <c r="E261">
        <v>0.64700000000000002</v>
      </c>
      <c r="F261">
        <v>6.8419999999999996</v>
      </c>
      <c r="G261">
        <v>100</v>
      </c>
      <c r="H261">
        <v>2.0106999999999999</v>
      </c>
      <c r="I261">
        <v>5</v>
      </c>
      <c r="J261">
        <v>264</v>
      </c>
      <c r="K261">
        <v>13</v>
      </c>
      <c r="L261">
        <v>391.93</v>
      </c>
      <c r="M261">
        <v>6.9</v>
      </c>
      <c r="N261">
        <v>30.1</v>
      </c>
      <c r="O261">
        <f>AVERAGE(Table1[MEDV])</f>
        <v>22.532806324110698</v>
      </c>
      <c r="P261">
        <f>MEDIAN(Table1[MEDV])</f>
        <v>21.2</v>
      </c>
      <c r="Q261">
        <f>AVERAGE(Table1[[#All],[RM]])</f>
        <v>6.2846343873517867</v>
      </c>
      <c r="R261" s="8">
        <f>ROUNDDOWN(Table1[[#This Row],[AGE]],0)</f>
        <v>100</v>
      </c>
      <c r="S261">
        <f t="shared" si="8"/>
        <v>0</v>
      </c>
      <c r="T261" s="8">
        <f t="shared" si="9"/>
        <v>1</v>
      </c>
    </row>
    <row r="262" spans="1:20">
      <c r="A262">
        <v>0.54010999999999998</v>
      </c>
      <c r="B262">
        <v>20</v>
      </c>
      <c r="C262">
        <v>3.97</v>
      </c>
      <c r="D262">
        <v>0</v>
      </c>
      <c r="E262">
        <v>0.64700000000000002</v>
      </c>
      <c r="F262">
        <v>7.2030000000000003</v>
      </c>
      <c r="G262">
        <v>81.8</v>
      </c>
      <c r="H262">
        <v>2.1120999999999999</v>
      </c>
      <c r="I262">
        <v>5</v>
      </c>
      <c r="J262">
        <v>264</v>
      </c>
      <c r="K262">
        <v>13</v>
      </c>
      <c r="L262">
        <v>392.8</v>
      </c>
      <c r="M262">
        <v>9.59</v>
      </c>
      <c r="N262">
        <v>33.799999999999997</v>
      </c>
      <c r="O262">
        <f>AVERAGE(Table1[MEDV])</f>
        <v>22.532806324110698</v>
      </c>
      <c r="P262">
        <f>MEDIAN(Table1[MEDV])</f>
        <v>21.2</v>
      </c>
      <c r="Q262">
        <f>AVERAGE(Table1[[#All],[RM]])</f>
        <v>6.2846343873517867</v>
      </c>
      <c r="R262" s="8">
        <f>ROUNDDOWN(Table1[[#This Row],[AGE]],0)</f>
        <v>81</v>
      </c>
      <c r="S262">
        <f t="shared" si="8"/>
        <v>0</v>
      </c>
      <c r="T262" s="8">
        <f t="shared" si="9"/>
        <v>1</v>
      </c>
    </row>
    <row r="263" spans="1:20">
      <c r="A263">
        <v>0.53412000000000004</v>
      </c>
      <c r="B263">
        <v>20</v>
      </c>
      <c r="C263">
        <v>3.97</v>
      </c>
      <c r="D263">
        <v>0</v>
      </c>
      <c r="E263">
        <v>0.64700000000000002</v>
      </c>
      <c r="F263">
        <v>7.52</v>
      </c>
      <c r="G263">
        <v>89.4</v>
      </c>
      <c r="H263">
        <v>2.1398000000000001</v>
      </c>
      <c r="I263">
        <v>5</v>
      </c>
      <c r="J263">
        <v>264</v>
      </c>
      <c r="K263">
        <v>13</v>
      </c>
      <c r="L263">
        <v>388.37</v>
      </c>
      <c r="M263">
        <v>7.26</v>
      </c>
      <c r="N263">
        <v>43.1</v>
      </c>
      <c r="O263">
        <f>AVERAGE(Table1[MEDV])</f>
        <v>22.532806324110698</v>
      </c>
      <c r="P263">
        <f>MEDIAN(Table1[MEDV])</f>
        <v>21.2</v>
      </c>
      <c r="Q263">
        <f>AVERAGE(Table1[[#All],[RM]])</f>
        <v>6.2846343873517867</v>
      </c>
      <c r="R263" s="8">
        <f>ROUNDDOWN(Table1[[#This Row],[AGE]],0)</f>
        <v>89</v>
      </c>
      <c r="S263">
        <f t="shared" si="8"/>
        <v>0</v>
      </c>
      <c r="T263" s="8">
        <f t="shared" si="9"/>
        <v>1</v>
      </c>
    </row>
    <row r="264" spans="1:20">
      <c r="A264">
        <v>0.52014000000000005</v>
      </c>
      <c r="B264">
        <v>20</v>
      </c>
      <c r="C264">
        <v>3.97</v>
      </c>
      <c r="D264">
        <v>0</v>
      </c>
      <c r="E264">
        <v>0.64700000000000002</v>
      </c>
      <c r="F264">
        <v>8.3979999999999997</v>
      </c>
      <c r="G264">
        <v>91.5</v>
      </c>
      <c r="H264">
        <v>2.2885</v>
      </c>
      <c r="I264">
        <v>5</v>
      </c>
      <c r="J264">
        <v>264</v>
      </c>
      <c r="K264">
        <v>13</v>
      </c>
      <c r="L264">
        <v>386.86</v>
      </c>
      <c r="M264">
        <v>5.91</v>
      </c>
      <c r="N264">
        <v>48.8</v>
      </c>
      <c r="O264">
        <f>AVERAGE(Table1[MEDV])</f>
        <v>22.532806324110698</v>
      </c>
      <c r="P264">
        <f>MEDIAN(Table1[MEDV])</f>
        <v>21.2</v>
      </c>
      <c r="Q264">
        <f>AVERAGE(Table1[[#All],[RM]])</f>
        <v>6.2846343873517867</v>
      </c>
      <c r="R264" s="8">
        <f>ROUNDDOWN(Table1[[#This Row],[AGE]],0)</f>
        <v>91</v>
      </c>
      <c r="S264">
        <f t="shared" si="8"/>
        <v>0</v>
      </c>
      <c r="T264" s="8">
        <f t="shared" si="9"/>
        <v>1</v>
      </c>
    </row>
    <row r="265" spans="1:20">
      <c r="A265">
        <v>0.82525999999999999</v>
      </c>
      <c r="B265">
        <v>20</v>
      </c>
      <c r="C265">
        <v>3.97</v>
      </c>
      <c r="D265">
        <v>0</v>
      </c>
      <c r="E265">
        <v>0.64700000000000002</v>
      </c>
      <c r="F265">
        <v>7.327</v>
      </c>
      <c r="G265">
        <v>94.5</v>
      </c>
      <c r="H265">
        <v>2.0788000000000002</v>
      </c>
      <c r="I265">
        <v>5</v>
      </c>
      <c r="J265">
        <v>264</v>
      </c>
      <c r="K265">
        <v>13</v>
      </c>
      <c r="L265">
        <v>393.42</v>
      </c>
      <c r="M265">
        <v>11.25</v>
      </c>
      <c r="N265">
        <v>31</v>
      </c>
      <c r="O265">
        <f>AVERAGE(Table1[MEDV])</f>
        <v>22.532806324110698</v>
      </c>
      <c r="P265">
        <f>MEDIAN(Table1[MEDV])</f>
        <v>21.2</v>
      </c>
      <c r="Q265">
        <f>AVERAGE(Table1[[#All],[RM]])</f>
        <v>6.2846343873517867</v>
      </c>
      <c r="R265" s="8">
        <f>ROUNDDOWN(Table1[[#This Row],[AGE]],0)</f>
        <v>94</v>
      </c>
      <c r="S265">
        <f t="shared" si="8"/>
        <v>0</v>
      </c>
      <c r="T265" s="8">
        <f t="shared" si="9"/>
        <v>1</v>
      </c>
    </row>
    <row r="266" spans="1:20">
      <c r="A266">
        <v>0.55006999999999995</v>
      </c>
      <c r="B266">
        <v>20</v>
      </c>
      <c r="C266">
        <v>3.97</v>
      </c>
      <c r="D266">
        <v>0</v>
      </c>
      <c r="E266">
        <v>0.64700000000000002</v>
      </c>
      <c r="F266">
        <v>7.2060000000000004</v>
      </c>
      <c r="G266">
        <v>91.6</v>
      </c>
      <c r="H266">
        <v>1.9300999999999999</v>
      </c>
      <c r="I266">
        <v>5</v>
      </c>
      <c r="J266">
        <v>264</v>
      </c>
      <c r="K266">
        <v>13</v>
      </c>
      <c r="L266">
        <v>387.89</v>
      </c>
      <c r="M266">
        <v>8.1</v>
      </c>
      <c r="N266">
        <v>36.5</v>
      </c>
      <c r="O266">
        <f>AVERAGE(Table1[MEDV])</f>
        <v>22.532806324110698</v>
      </c>
      <c r="P266">
        <f>MEDIAN(Table1[MEDV])</f>
        <v>21.2</v>
      </c>
      <c r="Q266">
        <f>AVERAGE(Table1[[#All],[RM]])</f>
        <v>6.2846343873517867</v>
      </c>
      <c r="R266" s="8">
        <f>ROUNDDOWN(Table1[[#This Row],[AGE]],0)</f>
        <v>91</v>
      </c>
      <c r="S266">
        <f t="shared" si="8"/>
        <v>0</v>
      </c>
      <c r="T266" s="8">
        <f t="shared" si="9"/>
        <v>1</v>
      </c>
    </row>
    <row r="267" spans="1:20">
      <c r="A267">
        <v>0.76161999999999996</v>
      </c>
      <c r="B267">
        <v>20</v>
      </c>
      <c r="C267">
        <v>3.97</v>
      </c>
      <c r="D267">
        <v>0</v>
      </c>
      <c r="E267">
        <v>0.64700000000000002</v>
      </c>
      <c r="F267">
        <v>5.56</v>
      </c>
      <c r="G267">
        <v>62.8</v>
      </c>
      <c r="H267">
        <v>1.9864999999999999</v>
      </c>
      <c r="I267">
        <v>5</v>
      </c>
      <c r="J267">
        <v>264</v>
      </c>
      <c r="K267">
        <v>13</v>
      </c>
      <c r="L267">
        <v>392.4</v>
      </c>
      <c r="M267">
        <v>10.45</v>
      </c>
      <c r="N267">
        <v>22.8</v>
      </c>
      <c r="O267">
        <f>AVERAGE(Table1[MEDV])</f>
        <v>22.532806324110698</v>
      </c>
      <c r="P267">
        <f>MEDIAN(Table1[MEDV])</f>
        <v>21.2</v>
      </c>
      <c r="Q267">
        <f>AVERAGE(Table1[[#All],[RM]])</f>
        <v>6.2846343873517867</v>
      </c>
      <c r="R267" s="8">
        <f>ROUNDDOWN(Table1[[#This Row],[AGE]],0)</f>
        <v>62</v>
      </c>
      <c r="S267">
        <f t="shared" si="8"/>
        <v>0</v>
      </c>
      <c r="T267" s="8">
        <f t="shared" si="9"/>
        <v>1</v>
      </c>
    </row>
    <row r="268" spans="1:20">
      <c r="A268">
        <v>0.78569999999999995</v>
      </c>
      <c r="B268">
        <v>20</v>
      </c>
      <c r="C268">
        <v>3.97</v>
      </c>
      <c r="D268">
        <v>0</v>
      </c>
      <c r="E268">
        <v>0.64700000000000002</v>
      </c>
      <c r="F268">
        <v>7.0140000000000002</v>
      </c>
      <c r="G268">
        <v>84.6</v>
      </c>
      <c r="H268">
        <v>2.1328999999999998</v>
      </c>
      <c r="I268">
        <v>5</v>
      </c>
      <c r="J268">
        <v>264</v>
      </c>
      <c r="K268">
        <v>13</v>
      </c>
      <c r="L268">
        <v>384.07</v>
      </c>
      <c r="M268">
        <v>14.79</v>
      </c>
      <c r="N268">
        <v>30.7</v>
      </c>
      <c r="O268">
        <f>AVERAGE(Table1[MEDV])</f>
        <v>22.532806324110698</v>
      </c>
      <c r="P268">
        <f>MEDIAN(Table1[MEDV])</f>
        <v>21.2</v>
      </c>
      <c r="Q268">
        <f>AVERAGE(Table1[[#All],[RM]])</f>
        <v>6.2846343873517867</v>
      </c>
      <c r="R268" s="8">
        <f>ROUNDDOWN(Table1[[#This Row],[AGE]],0)</f>
        <v>84</v>
      </c>
      <c r="S268">
        <f t="shared" si="8"/>
        <v>0</v>
      </c>
      <c r="T268" s="8">
        <f t="shared" si="9"/>
        <v>1</v>
      </c>
    </row>
    <row r="269" spans="1:20">
      <c r="A269">
        <v>0.57833999999999997</v>
      </c>
      <c r="B269">
        <v>20</v>
      </c>
      <c r="C269">
        <v>3.97</v>
      </c>
      <c r="D269">
        <v>0</v>
      </c>
      <c r="E269">
        <v>0.57499999999999996</v>
      </c>
      <c r="F269">
        <v>8.2970000000000006</v>
      </c>
      <c r="G269">
        <v>67</v>
      </c>
      <c r="H269">
        <v>2.4216000000000002</v>
      </c>
      <c r="I269">
        <v>5</v>
      </c>
      <c r="J269">
        <v>264</v>
      </c>
      <c r="K269">
        <v>13</v>
      </c>
      <c r="L269">
        <v>384.54</v>
      </c>
      <c r="M269">
        <v>7.44</v>
      </c>
      <c r="N269">
        <v>50</v>
      </c>
      <c r="O269">
        <f>AVERAGE(Table1[MEDV])</f>
        <v>22.532806324110698</v>
      </c>
      <c r="P269">
        <f>MEDIAN(Table1[MEDV])</f>
        <v>21.2</v>
      </c>
      <c r="Q269">
        <f>AVERAGE(Table1[[#All],[RM]])</f>
        <v>6.2846343873517867</v>
      </c>
      <c r="R269" s="8">
        <f>ROUNDDOWN(Table1[[#This Row],[AGE]],0)</f>
        <v>67</v>
      </c>
      <c r="S269">
        <f t="shared" si="8"/>
        <v>0</v>
      </c>
      <c r="T269" s="8">
        <f t="shared" si="9"/>
        <v>1</v>
      </c>
    </row>
    <row r="270" spans="1:20">
      <c r="A270">
        <v>0.54049999999999998</v>
      </c>
      <c r="B270">
        <v>20</v>
      </c>
      <c r="C270">
        <v>3.97</v>
      </c>
      <c r="D270">
        <v>0</v>
      </c>
      <c r="E270">
        <v>0.57499999999999996</v>
      </c>
      <c r="F270">
        <v>7.47</v>
      </c>
      <c r="G270">
        <v>52.6</v>
      </c>
      <c r="H270">
        <v>2.8719999999999999</v>
      </c>
      <c r="I270">
        <v>5</v>
      </c>
      <c r="J270">
        <v>264</v>
      </c>
      <c r="K270">
        <v>13</v>
      </c>
      <c r="L270">
        <v>390.3</v>
      </c>
      <c r="M270">
        <v>3.16</v>
      </c>
      <c r="N270">
        <v>43.5</v>
      </c>
      <c r="O270">
        <f>AVERAGE(Table1[MEDV])</f>
        <v>22.532806324110698</v>
      </c>
      <c r="P270">
        <f>MEDIAN(Table1[MEDV])</f>
        <v>21.2</v>
      </c>
      <c r="Q270">
        <f>AVERAGE(Table1[[#All],[RM]])</f>
        <v>6.2846343873517867</v>
      </c>
      <c r="R270" s="8">
        <f>ROUNDDOWN(Table1[[#This Row],[AGE]],0)</f>
        <v>52</v>
      </c>
      <c r="S270">
        <f t="shared" si="8"/>
        <v>1</v>
      </c>
      <c r="T270" s="8">
        <f t="shared" si="9"/>
        <v>1</v>
      </c>
    </row>
    <row r="271" spans="1:20">
      <c r="A271">
        <v>9.0649999999999994E-2</v>
      </c>
      <c r="B271">
        <v>20</v>
      </c>
      <c r="C271">
        <v>6.96</v>
      </c>
      <c r="D271">
        <v>1</v>
      </c>
      <c r="E271">
        <v>0.46400000000000002</v>
      </c>
      <c r="F271">
        <v>5.92</v>
      </c>
      <c r="G271">
        <v>61.5</v>
      </c>
      <c r="H271">
        <v>3.9175</v>
      </c>
      <c r="I271">
        <v>3</v>
      </c>
      <c r="J271">
        <v>223</v>
      </c>
      <c r="K271">
        <v>18.600000000000001</v>
      </c>
      <c r="L271">
        <v>391.34</v>
      </c>
      <c r="M271">
        <v>13.65</v>
      </c>
      <c r="N271">
        <v>20.7</v>
      </c>
      <c r="O271">
        <f>AVERAGE(Table1[MEDV])</f>
        <v>22.532806324110698</v>
      </c>
      <c r="P271">
        <f>MEDIAN(Table1[MEDV])</f>
        <v>21.2</v>
      </c>
      <c r="Q271">
        <f>AVERAGE(Table1[[#All],[RM]])</f>
        <v>6.2846343873517867</v>
      </c>
      <c r="R271" s="8">
        <f>ROUNDDOWN(Table1[[#This Row],[AGE]],0)</f>
        <v>61</v>
      </c>
      <c r="S271">
        <f t="shared" si="8"/>
        <v>0</v>
      </c>
      <c r="T271" s="8">
        <f t="shared" si="9"/>
        <v>1</v>
      </c>
    </row>
    <row r="272" spans="1:20">
      <c r="A272">
        <v>0.29915999999999998</v>
      </c>
      <c r="B272">
        <v>20</v>
      </c>
      <c r="C272">
        <v>6.96</v>
      </c>
      <c r="D272">
        <v>0</v>
      </c>
      <c r="E272">
        <v>0.46400000000000002</v>
      </c>
      <c r="F272">
        <v>5.8559999999999999</v>
      </c>
      <c r="G272">
        <v>42.1</v>
      </c>
      <c r="H272">
        <v>4.4290000000000003</v>
      </c>
      <c r="I272">
        <v>3</v>
      </c>
      <c r="J272">
        <v>223</v>
      </c>
      <c r="K272">
        <v>18.600000000000001</v>
      </c>
      <c r="L272">
        <v>388.65</v>
      </c>
      <c r="M272">
        <v>13</v>
      </c>
      <c r="N272">
        <v>21.1</v>
      </c>
      <c r="O272">
        <f>AVERAGE(Table1[MEDV])</f>
        <v>22.532806324110698</v>
      </c>
      <c r="P272">
        <f>MEDIAN(Table1[MEDV])</f>
        <v>21.2</v>
      </c>
      <c r="Q272">
        <f>AVERAGE(Table1[[#All],[RM]])</f>
        <v>6.2846343873517867</v>
      </c>
      <c r="R272" s="8">
        <f>ROUNDDOWN(Table1[[#This Row],[AGE]],0)</f>
        <v>42</v>
      </c>
      <c r="S272">
        <f t="shared" si="8"/>
        <v>1</v>
      </c>
      <c r="T272" s="8">
        <f t="shared" si="9"/>
        <v>1</v>
      </c>
    </row>
    <row r="273" spans="1:20">
      <c r="A273">
        <v>0.16211</v>
      </c>
      <c r="B273">
        <v>20</v>
      </c>
      <c r="C273">
        <v>6.96</v>
      </c>
      <c r="D273">
        <v>0</v>
      </c>
      <c r="E273">
        <v>0.46400000000000002</v>
      </c>
      <c r="F273">
        <v>6.24</v>
      </c>
      <c r="G273">
        <v>16.3</v>
      </c>
      <c r="H273">
        <v>4.4290000000000003</v>
      </c>
      <c r="I273">
        <v>3</v>
      </c>
      <c r="J273">
        <v>223</v>
      </c>
      <c r="K273">
        <v>18.600000000000001</v>
      </c>
      <c r="L273">
        <v>396.9</v>
      </c>
      <c r="M273">
        <v>6.59</v>
      </c>
      <c r="N273">
        <v>25.2</v>
      </c>
      <c r="O273">
        <f>AVERAGE(Table1[MEDV])</f>
        <v>22.532806324110698</v>
      </c>
      <c r="P273">
        <f>MEDIAN(Table1[MEDV])</f>
        <v>21.2</v>
      </c>
      <c r="Q273">
        <f>AVERAGE(Table1[[#All],[RM]])</f>
        <v>6.2846343873517867</v>
      </c>
      <c r="R273" s="8">
        <f>ROUNDDOWN(Table1[[#This Row],[AGE]],0)</f>
        <v>16</v>
      </c>
      <c r="S273">
        <f t="shared" si="8"/>
        <v>1</v>
      </c>
      <c r="T273" s="8">
        <f t="shared" si="9"/>
        <v>1</v>
      </c>
    </row>
    <row r="274" spans="1:20">
      <c r="A274">
        <v>0.11459999999999999</v>
      </c>
      <c r="B274">
        <v>20</v>
      </c>
      <c r="C274">
        <v>6.96</v>
      </c>
      <c r="D274">
        <v>0</v>
      </c>
      <c r="E274">
        <v>0.46400000000000002</v>
      </c>
      <c r="F274">
        <v>6.5380000000000003</v>
      </c>
      <c r="G274">
        <v>58.7</v>
      </c>
      <c r="H274">
        <v>3.9175</v>
      </c>
      <c r="I274">
        <v>3</v>
      </c>
      <c r="J274">
        <v>223</v>
      </c>
      <c r="K274">
        <v>18.600000000000001</v>
      </c>
      <c r="L274">
        <v>394.96</v>
      </c>
      <c r="M274">
        <v>7.73</v>
      </c>
      <c r="N274">
        <v>24.4</v>
      </c>
      <c r="O274">
        <f>AVERAGE(Table1[MEDV])</f>
        <v>22.532806324110698</v>
      </c>
      <c r="P274">
        <f>MEDIAN(Table1[MEDV])</f>
        <v>21.2</v>
      </c>
      <c r="Q274">
        <f>AVERAGE(Table1[[#All],[RM]])</f>
        <v>6.2846343873517867</v>
      </c>
      <c r="R274" s="8">
        <f>ROUNDDOWN(Table1[[#This Row],[AGE]],0)</f>
        <v>58</v>
      </c>
      <c r="S274">
        <f t="shared" si="8"/>
        <v>1</v>
      </c>
      <c r="T274" s="8">
        <f t="shared" si="9"/>
        <v>1</v>
      </c>
    </row>
    <row r="275" spans="1:20">
      <c r="A275">
        <v>0.22187999999999999</v>
      </c>
      <c r="B275">
        <v>20</v>
      </c>
      <c r="C275">
        <v>6.96</v>
      </c>
      <c r="D275">
        <v>1</v>
      </c>
      <c r="E275">
        <v>0.46400000000000002</v>
      </c>
      <c r="F275">
        <v>7.6909999999999998</v>
      </c>
      <c r="G275">
        <v>51.8</v>
      </c>
      <c r="H275">
        <v>4.3665000000000003</v>
      </c>
      <c r="I275">
        <v>3</v>
      </c>
      <c r="J275">
        <v>223</v>
      </c>
      <c r="K275">
        <v>18.600000000000001</v>
      </c>
      <c r="L275">
        <v>390.77</v>
      </c>
      <c r="M275">
        <v>6.58</v>
      </c>
      <c r="N275">
        <v>35.200000000000003</v>
      </c>
      <c r="O275">
        <f>AVERAGE(Table1[MEDV])</f>
        <v>22.532806324110698</v>
      </c>
      <c r="P275">
        <f>MEDIAN(Table1[MEDV])</f>
        <v>21.2</v>
      </c>
      <c r="Q275">
        <f>AVERAGE(Table1[[#All],[RM]])</f>
        <v>6.2846343873517867</v>
      </c>
      <c r="R275" s="8">
        <f>ROUNDDOWN(Table1[[#This Row],[AGE]],0)</f>
        <v>51</v>
      </c>
      <c r="S275">
        <f t="shared" si="8"/>
        <v>1</v>
      </c>
      <c r="T275" s="8">
        <f t="shared" si="9"/>
        <v>1</v>
      </c>
    </row>
    <row r="276" spans="1:20">
      <c r="A276">
        <v>5.6439999999999997E-2</v>
      </c>
      <c r="B276">
        <v>40</v>
      </c>
      <c r="C276">
        <v>6.41</v>
      </c>
      <c r="D276">
        <v>1</v>
      </c>
      <c r="E276">
        <v>0.44700000000000001</v>
      </c>
      <c r="F276">
        <v>6.758</v>
      </c>
      <c r="G276">
        <v>32.9</v>
      </c>
      <c r="H276">
        <v>4.0776000000000003</v>
      </c>
      <c r="I276">
        <v>4</v>
      </c>
      <c r="J276">
        <v>254</v>
      </c>
      <c r="K276">
        <v>17.600000000000001</v>
      </c>
      <c r="L276">
        <v>396.9</v>
      </c>
      <c r="M276">
        <v>3.53</v>
      </c>
      <c r="N276">
        <v>32.4</v>
      </c>
      <c r="O276">
        <f>AVERAGE(Table1[MEDV])</f>
        <v>22.532806324110698</v>
      </c>
      <c r="P276">
        <f>MEDIAN(Table1[MEDV])</f>
        <v>21.2</v>
      </c>
      <c r="Q276">
        <f>AVERAGE(Table1[[#All],[RM]])</f>
        <v>6.2846343873517867</v>
      </c>
      <c r="R276" s="8">
        <f>ROUNDDOWN(Table1[[#This Row],[AGE]],0)</f>
        <v>32</v>
      </c>
      <c r="S276">
        <f t="shared" si="8"/>
        <v>1</v>
      </c>
      <c r="T276" s="8">
        <f t="shared" si="9"/>
        <v>1</v>
      </c>
    </row>
    <row r="277" spans="1:20">
      <c r="A277">
        <v>9.604E-2</v>
      </c>
      <c r="B277">
        <v>40</v>
      </c>
      <c r="C277">
        <v>6.41</v>
      </c>
      <c r="D277">
        <v>0</v>
      </c>
      <c r="E277">
        <v>0.44700000000000001</v>
      </c>
      <c r="F277">
        <v>6.8540000000000001</v>
      </c>
      <c r="G277">
        <v>42.8</v>
      </c>
      <c r="H277">
        <v>4.2672999999999996</v>
      </c>
      <c r="I277">
        <v>4</v>
      </c>
      <c r="J277">
        <v>254</v>
      </c>
      <c r="K277">
        <v>17.600000000000001</v>
      </c>
      <c r="L277">
        <v>396.9</v>
      </c>
      <c r="M277">
        <v>2.98</v>
      </c>
      <c r="N277">
        <v>32</v>
      </c>
      <c r="O277">
        <f>AVERAGE(Table1[MEDV])</f>
        <v>22.532806324110698</v>
      </c>
      <c r="P277">
        <f>MEDIAN(Table1[MEDV])</f>
        <v>21.2</v>
      </c>
      <c r="Q277">
        <f>AVERAGE(Table1[[#All],[RM]])</f>
        <v>6.2846343873517867</v>
      </c>
      <c r="R277" s="8">
        <f>ROUNDDOWN(Table1[[#This Row],[AGE]],0)</f>
        <v>42</v>
      </c>
      <c r="S277">
        <f t="shared" si="8"/>
        <v>1</v>
      </c>
      <c r="T277" s="8">
        <f t="shared" si="9"/>
        <v>1</v>
      </c>
    </row>
    <row r="278" spans="1:20">
      <c r="A278">
        <v>0.10469000000000001</v>
      </c>
      <c r="B278">
        <v>40</v>
      </c>
      <c r="C278">
        <v>6.41</v>
      </c>
      <c r="D278">
        <v>1</v>
      </c>
      <c r="E278">
        <v>0.44700000000000001</v>
      </c>
      <c r="F278">
        <v>7.2670000000000003</v>
      </c>
      <c r="G278">
        <v>49</v>
      </c>
      <c r="H278">
        <v>4.7872000000000003</v>
      </c>
      <c r="I278">
        <v>4</v>
      </c>
      <c r="J278">
        <v>254</v>
      </c>
      <c r="K278">
        <v>17.600000000000001</v>
      </c>
      <c r="L278">
        <v>389.25</v>
      </c>
      <c r="M278">
        <v>6.05</v>
      </c>
      <c r="N278">
        <v>33.200000000000003</v>
      </c>
      <c r="O278">
        <f>AVERAGE(Table1[MEDV])</f>
        <v>22.532806324110698</v>
      </c>
      <c r="P278">
        <f>MEDIAN(Table1[MEDV])</f>
        <v>21.2</v>
      </c>
      <c r="Q278">
        <f>AVERAGE(Table1[[#All],[RM]])</f>
        <v>6.2846343873517867</v>
      </c>
      <c r="R278" s="8">
        <f>ROUNDDOWN(Table1[[#This Row],[AGE]],0)</f>
        <v>49</v>
      </c>
      <c r="S278">
        <f t="shared" si="8"/>
        <v>1</v>
      </c>
      <c r="T278" s="8">
        <f t="shared" si="9"/>
        <v>1</v>
      </c>
    </row>
    <row r="279" spans="1:20">
      <c r="A279">
        <v>6.1269999999999998E-2</v>
      </c>
      <c r="B279">
        <v>40</v>
      </c>
      <c r="C279">
        <v>6.41</v>
      </c>
      <c r="D279">
        <v>1</v>
      </c>
      <c r="E279">
        <v>0.44700000000000001</v>
      </c>
      <c r="F279">
        <v>6.8259999999999996</v>
      </c>
      <c r="G279">
        <v>27.6</v>
      </c>
      <c r="H279">
        <v>4.8628</v>
      </c>
      <c r="I279">
        <v>4</v>
      </c>
      <c r="J279">
        <v>254</v>
      </c>
      <c r="K279">
        <v>17.600000000000001</v>
      </c>
      <c r="L279">
        <v>393.45</v>
      </c>
      <c r="M279">
        <v>4.16</v>
      </c>
      <c r="N279">
        <v>33.1</v>
      </c>
      <c r="O279">
        <f>AVERAGE(Table1[MEDV])</f>
        <v>22.532806324110698</v>
      </c>
      <c r="P279">
        <f>MEDIAN(Table1[MEDV])</f>
        <v>21.2</v>
      </c>
      <c r="Q279">
        <f>AVERAGE(Table1[[#All],[RM]])</f>
        <v>6.2846343873517867</v>
      </c>
      <c r="R279" s="8">
        <f>ROUNDDOWN(Table1[[#This Row],[AGE]],0)</f>
        <v>27</v>
      </c>
      <c r="S279">
        <f t="shared" si="8"/>
        <v>1</v>
      </c>
      <c r="T279" s="8">
        <f t="shared" si="9"/>
        <v>1</v>
      </c>
    </row>
    <row r="280" spans="1:20">
      <c r="A280">
        <v>7.9780000000000004E-2</v>
      </c>
      <c r="B280">
        <v>40</v>
      </c>
      <c r="C280">
        <v>6.41</v>
      </c>
      <c r="D280">
        <v>0</v>
      </c>
      <c r="E280">
        <v>0.44700000000000001</v>
      </c>
      <c r="F280">
        <v>6.4820000000000002</v>
      </c>
      <c r="G280">
        <v>32.1</v>
      </c>
      <c r="H280">
        <v>4.1402999999999999</v>
      </c>
      <c r="I280">
        <v>4</v>
      </c>
      <c r="J280">
        <v>254</v>
      </c>
      <c r="K280">
        <v>17.600000000000001</v>
      </c>
      <c r="L280">
        <v>396.9</v>
      </c>
      <c r="M280">
        <v>7.19</v>
      </c>
      <c r="N280">
        <v>29.1</v>
      </c>
      <c r="O280">
        <f>AVERAGE(Table1[MEDV])</f>
        <v>22.532806324110698</v>
      </c>
      <c r="P280">
        <f>MEDIAN(Table1[MEDV])</f>
        <v>21.2</v>
      </c>
      <c r="Q280">
        <f>AVERAGE(Table1[[#All],[RM]])</f>
        <v>6.2846343873517867</v>
      </c>
      <c r="R280" s="8">
        <f>ROUNDDOWN(Table1[[#This Row],[AGE]],0)</f>
        <v>32</v>
      </c>
      <c r="S280">
        <f t="shared" si="8"/>
        <v>1</v>
      </c>
      <c r="T280" s="8">
        <f t="shared" si="9"/>
        <v>1</v>
      </c>
    </row>
    <row r="281" spans="1:20">
      <c r="A281">
        <v>0.21038000000000001</v>
      </c>
      <c r="B281">
        <v>20</v>
      </c>
      <c r="C281">
        <v>3.33</v>
      </c>
      <c r="D281">
        <v>0</v>
      </c>
      <c r="E281">
        <v>0.44290000000000002</v>
      </c>
      <c r="F281">
        <v>6.8120000000000003</v>
      </c>
      <c r="G281">
        <v>32.200000000000003</v>
      </c>
      <c r="H281">
        <v>4.1006999999999998</v>
      </c>
      <c r="I281">
        <v>5</v>
      </c>
      <c r="J281">
        <v>216</v>
      </c>
      <c r="K281">
        <v>14.9</v>
      </c>
      <c r="L281">
        <v>396.9</v>
      </c>
      <c r="M281">
        <v>4.8499999999999996</v>
      </c>
      <c r="N281">
        <v>35.1</v>
      </c>
      <c r="O281">
        <f>AVERAGE(Table1[MEDV])</f>
        <v>22.532806324110698</v>
      </c>
      <c r="P281">
        <f>MEDIAN(Table1[MEDV])</f>
        <v>21.2</v>
      </c>
      <c r="Q281">
        <f>AVERAGE(Table1[[#All],[RM]])</f>
        <v>6.2846343873517867</v>
      </c>
      <c r="R281" s="8">
        <f>ROUNDDOWN(Table1[[#This Row],[AGE]],0)</f>
        <v>32</v>
      </c>
      <c r="S281">
        <f t="shared" si="8"/>
        <v>1</v>
      </c>
      <c r="T281" s="8">
        <f t="shared" si="9"/>
        <v>1</v>
      </c>
    </row>
    <row r="282" spans="1:20">
      <c r="A282">
        <v>3.5779999999999999E-2</v>
      </c>
      <c r="B282">
        <v>20</v>
      </c>
      <c r="C282">
        <v>3.33</v>
      </c>
      <c r="D282">
        <v>0</v>
      </c>
      <c r="E282">
        <v>0.44290000000000002</v>
      </c>
      <c r="F282">
        <v>7.82</v>
      </c>
      <c r="G282">
        <v>64.5</v>
      </c>
      <c r="H282">
        <v>4.6947000000000001</v>
      </c>
      <c r="I282">
        <v>5</v>
      </c>
      <c r="J282">
        <v>216</v>
      </c>
      <c r="K282">
        <v>14.9</v>
      </c>
      <c r="L282">
        <v>387.31</v>
      </c>
      <c r="M282">
        <v>3.76</v>
      </c>
      <c r="N282">
        <v>45.4</v>
      </c>
      <c r="O282">
        <f>AVERAGE(Table1[MEDV])</f>
        <v>22.532806324110698</v>
      </c>
      <c r="P282">
        <f>MEDIAN(Table1[MEDV])</f>
        <v>21.2</v>
      </c>
      <c r="Q282">
        <f>AVERAGE(Table1[[#All],[RM]])</f>
        <v>6.2846343873517867</v>
      </c>
      <c r="R282" s="8">
        <f>ROUNDDOWN(Table1[[#This Row],[AGE]],0)</f>
        <v>64</v>
      </c>
      <c r="S282">
        <f t="shared" si="8"/>
        <v>0</v>
      </c>
      <c r="T282" s="8">
        <f t="shared" si="9"/>
        <v>1</v>
      </c>
    </row>
    <row r="283" spans="1:20">
      <c r="A283">
        <v>3.705E-2</v>
      </c>
      <c r="B283">
        <v>20</v>
      </c>
      <c r="C283">
        <v>3.33</v>
      </c>
      <c r="D283">
        <v>0</v>
      </c>
      <c r="E283">
        <v>0.44290000000000002</v>
      </c>
      <c r="F283">
        <v>6.968</v>
      </c>
      <c r="G283">
        <v>37.200000000000003</v>
      </c>
      <c r="H283">
        <v>5.2446999999999999</v>
      </c>
      <c r="I283">
        <v>5</v>
      </c>
      <c r="J283">
        <v>216</v>
      </c>
      <c r="K283">
        <v>14.9</v>
      </c>
      <c r="L283">
        <v>392.23</v>
      </c>
      <c r="M283">
        <v>4.59</v>
      </c>
      <c r="N283">
        <v>35.4</v>
      </c>
      <c r="O283">
        <f>AVERAGE(Table1[MEDV])</f>
        <v>22.532806324110698</v>
      </c>
      <c r="P283">
        <f>MEDIAN(Table1[MEDV])</f>
        <v>21.2</v>
      </c>
      <c r="Q283">
        <f>AVERAGE(Table1[[#All],[RM]])</f>
        <v>6.2846343873517867</v>
      </c>
      <c r="R283" s="8">
        <f>ROUNDDOWN(Table1[[#This Row],[AGE]],0)</f>
        <v>37</v>
      </c>
      <c r="S283">
        <f t="shared" si="8"/>
        <v>1</v>
      </c>
      <c r="T283" s="8">
        <f t="shared" si="9"/>
        <v>1</v>
      </c>
    </row>
    <row r="284" spans="1:20">
      <c r="A284">
        <v>6.1289999999999997E-2</v>
      </c>
      <c r="B284">
        <v>20</v>
      </c>
      <c r="C284">
        <v>3.33</v>
      </c>
      <c r="D284">
        <v>1</v>
      </c>
      <c r="E284">
        <v>0.44290000000000002</v>
      </c>
      <c r="F284">
        <v>7.6449999999999996</v>
      </c>
      <c r="G284">
        <v>49.7</v>
      </c>
      <c r="H284">
        <v>5.2119</v>
      </c>
      <c r="I284">
        <v>5</v>
      </c>
      <c r="J284">
        <v>216</v>
      </c>
      <c r="K284">
        <v>14.9</v>
      </c>
      <c r="L284">
        <v>377.07</v>
      </c>
      <c r="M284">
        <v>3.01</v>
      </c>
      <c r="N284">
        <v>46</v>
      </c>
      <c r="O284">
        <f>AVERAGE(Table1[MEDV])</f>
        <v>22.532806324110698</v>
      </c>
      <c r="P284">
        <f>MEDIAN(Table1[MEDV])</f>
        <v>21.2</v>
      </c>
      <c r="Q284">
        <f>AVERAGE(Table1[[#All],[RM]])</f>
        <v>6.2846343873517867</v>
      </c>
      <c r="R284" s="8">
        <f>ROUNDDOWN(Table1[[#This Row],[AGE]],0)</f>
        <v>49</v>
      </c>
      <c r="S284">
        <f t="shared" si="8"/>
        <v>1</v>
      </c>
      <c r="T284" s="8">
        <f t="shared" si="9"/>
        <v>1</v>
      </c>
    </row>
    <row r="285" spans="1:20">
      <c r="A285">
        <v>1.5010000000000001E-2</v>
      </c>
      <c r="B285">
        <v>90</v>
      </c>
      <c r="C285">
        <v>1.21</v>
      </c>
      <c r="D285">
        <v>1</v>
      </c>
      <c r="E285">
        <v>0.40100000000000002</v>
      </c>
      <c r="F285">
        <v>7.923</v>
      </c>
      <c r="G285">
        <v>24.8</v>
      </c>
      <c r="H285">
        <v>5.8849999999999998</v>
      </c>
      <c r="I285">
        <v>1</v>
      </c>
      <c r="J285">
        <v>198</v>
      </c>
      <c r="K285">
        <v>13.6</v>
      </c>
      <c r="L285">
        <v>395.52</v>
      </c>
      <c r="M285">
        <v>3.16</v>
      </c>
      <c r="N285">
        <v>50</v>
      </c>
      <c r="O285">
        <f>AVERAGE(Table1[MEDV])</f>
        <v>22.532806324110698</v>
      </c>
      <c r="P285">
        <f>MEDIAN(Table1[MEDV])</f>
        <v>21.2</v>
      </c>
      <c r="Q285">
        <f>AVERAGE(Table1[[#All],[RM]])</f>
        <v>6.2846343873517867</v>
      </c>
      <c r="R285" s="8">
        <f>ROUNDDOWN(Table1[[#This Row],[AGE]],0)</f>
        <v>24</v>
      </c>
      <c r="S285">
        <f t="shared" si="8"/>
        <v>1</v>
      </c>
      <c r="T285" s="8">
        <f t="shared" si="9"/>
        <v>1</v>
      </c>
    </row>
    <row r="286" spans="1:20">
      <c r="A286">
        <v>9.0600000000000003E-3</v>
      </c>
      <c r="B286">
        <v>90</v>
      </c>
      <c r="C286">
        <v>2.97</v>
      </c>
      <c r="D286">
        <v>0</v>
      </c>
      <c r="E286">
        <v>0.4</v>
      </c>
      <c r="F286">
        <v>7.0880000000000001</v>
      </c>
      <c r="G286">
        <v>20.8</v>
      </c>
      <c r="H286">
        <v>7.3072999999999997</v>
      </c>
      <c r="I286">
        <v>1</v>
      </c>
      <c r="J286">
        <v>285</v>
      </c>
      <c r="K286">
        <v>15.3</v>
      </c>
      <c r="L286">
        <v>394.72</v>
      </c>
      <c r="M286">
        <v>7.85</v>
      </c>
      <c r="N286">
        <v>32.200000000000003</v>
      </c>
      <c r="O286">
        <f>AVERAGE(Table1[MEDV])</f>
        <v>22.532806324110698</v>
      </c>
      <c r="P286">
        <f>MEDIAN(Table1[MEDV])</f>
        <v>21.2</v>
      </c>
      <c r="Q286">
        <f>AVERAGE(Table1[[#All],[RM]])</f>
        <v>6.2846343873517867</v>
      </c>
      <c r="R286" s="8">
        <f>ROUNDDOWN(Table1[[#This Row],[AGE]],0)</f>
        <v>20</v>
      </c>
      <c r="S286">
        <f t="shared" si="8"/>
        <v>1</v>
      </c>
      <c r="T286" s="8">
        <f t="shared" si="9"/>
        <v>1</v>
      </c>
    </row>
    <row r="287" spans="1:20">
      <c r="A287">
        <v>1.0959999999999999E-2</v>
      </c>
      <c r="B287">
        <v>55</v>
      </c>
      <c r="C287">
        <v>2.25</v>
      </c>
      <c r="D287">
        <v>0</v>
      </c>
      <c r="E287">
        <v>0.38900000000000001</v>
      </c>
      <c r="F287">
        <v>6.4530000000000003</v>
      </c>
      <c r="G287">
        <v>31.9</v>
      </c>
      <c r="H287">
        <v>7.3072999999999997</v>
      </c>
      <c r="I287">
        <v>1</v>
      </c>
      <c r="J287">
        <v>300</v>
      </c>
      <c r="K287">
        <v>15.3</v>
      </c>
      <c r="L287">
        <v>394.72</v>
      </c>
      <c r="M287">
        <v>8.23</v>
      </c>
      <c r="N287">
        <v>22</v>
      </c>
      <c r="O287">
        <f>AVERAGE(Table1[MEDV])</f>
        <v>22.532806324110698</v>
      </c>
      <c r="P287">
        <f>MEDIAN(Table1[MEDV])</f>
        <v>21.2</v>
      </c>
      <c r="Q287">
        <f>AVERAGE(Table1[[#All],[RM]])</f>
        <v>6.2846343873517867</v>
      </c>
      <c r="R287" s="8">
        <f>ROUNDDOWN(Table1[[#This Row],[AGE]],0)</f>
        <v>31</v>
      </c>
      <c r="S287">
        <f t="shared" si="8"/>
        <v>1</v>
      </c>
      <c r="T287" s="8">
        <f t="shared" si="9"/>
        <v>1</v>
      </c>
    </row>
    <row r="288" spans="1:20">
      <c r="A288">
        <v>1.9650000000000001E-2</v>
      </c>
      <c r="B288">
        <v>80</v>
      </c>
      <c r="C288">
        <v>1.76</v>
      </c>
      <c r="D288">
        <v>0</v>
      </c>
      <c r="E288">
        <v>0.38500000000000001</v>
      </c>
      <c r="F288">
        <v>6.23</v>
      </c>
      <c r="G288">
        <v>31.5</v>
      </c>
      <c r="H288">
        <v>9.0891999999999999</v>
      </c>
      <c r="I288">
        <v>1</v>
      </c>
      <c r="J288">
        <v>241</v>
      </c>
      <c r="K288">
        <v>18.2</v>
      </c>
      <c r="L288">
        <v>341.6</v>
      </c>
      <c r="M288">
        <v>12.93</v>
      </c>
      <c r="N288">
        <v>20.100000000000001</v>
      </c>
      <c r="O288">
        <f>AVERAGE(Table1[MEDV])</f>
        <v>22.532806324110698</v>
      </c>
      <c r="P288">
        <f>MEDIAN(Table1[MEDV])</f>
        <v>21.2</v>
      </c>
      <c r="Q288">
        <f>AVERAGE(Table1[[#All],[RM]])</f>
        <v>6.2846343873517867</v>
      </c>
      <c r="R288" s="8">
        <f>ROUNDDOWN(Table1[[#This Row],[AGE]],0)</f>
        <v>31</v>
      </c>
      <c r="S288">
        <f t="shared" si="8"/>
        <v>1</v>
      </c>
      <c r="T288" s="8">
        <f t="shared" si="9"/>
        <v>1</v>
      </c>
    </row>
    <row r="289" spans="1:20">
      <c r="A289">
        <v>3.8710000000000001E-2</v>
      </c>
      <c r="B289">
        <v>52.5</v>
      </c>
      <c r="C289">
        <v>5.32</v>
      </c>
      <c r="D289">
        <v>0</v>
      </c>
      <c r="E289">
        <v>0.40500000000000003</v>
      </c>
      <c r="F289">
        <v>6.2089999999999996</v>
      </c>
      <c r="G289">
        <v>31.3</v>
      </c>
      <c r="H289">
        <v>7.3171999999999997</v>
      </c>
      <c r="I289">
        <v>6</v>
      </c>
      <c r="J289">
        <v>293</v>
      </c>
      <c r="K289">
        <v>16.600000000000001</v>
      </c>
      <c r="L289">
        <v>396.9</v>
      </c>
      <c r="M289">
        <v>7.14</v>
      </c>
      <c r="N289">
        <v>23.2</v>
      </c>
      <c r="O289">
        <f>AVERAGE(Table1[MEDV])</f>
        <v>22.532806324110698</v>
      </c>
      <c r="P289">
        <f>MEDIAN(Table1[MEDV])</f>
        <v>21.2</v>
      </c>
      <c r="Q289">
        <f>AVERAGE(Table1[[#All],[RM]])</f>
        <v>6.2846343873517867</v>
      </c>
      <c r="R289" s="8">
        <f>ROUNDDOWN(Table1[[#This Row],[AGE]],0)</f>
        <v>31</v>
      </c>
      <c r="S289">
        <f t="shared" si="8"/>
        <v>1</v>
      </c>
      <c r="T289" s="8">
        <f t="shared" si="9"/>
        <v>1</v>
      </c>
    </row>
    <row r="290" spans="1:20">
      <c r="A290">
        <v>4.5900000000000003E-2</v>
      </c>
      <c r="B290">
        <v>52.5</v>
      </c>
      <c r="C290">
        <v>5.32</v>
      </c>
      <c r="D290">
        <v>0</v>
      </c>
      <c r="E290">
        <v>0.40500000000000003</v>
      </c>
      <c r="F290">
        <v>6.3150000000000004</v>
      </c>
      <c r="G290">
        <v>45.6</v>
      </c>
      <c r="H290">
        <v>7.3171999999999997</v>
      </c>
      <c r="I290">
        <v>6</v>
      </c>
      <c r="J290">
        <v>293</v>
      </c>
      <c r="K290">
        <v>16.600000000000001</v>
      </c>
      <c r="L290">
        <v>396.9</v>
      </c>
      <c r="M290">
        <v>7.6</v>
      </c>
      <c r="N290">
        <v>22.3</v>
      </c>
      <c r="O290">
        <f>AVERAGE(Table1[MEDV])</f>
        <v>22.532806324110698</v>
      </c>
      <c r="P290">
        <f>MEDIAN(Table1[MEDV])</f>
        <v>21.2</v>
      </c>
      <c r="Q290">
        <f>AVERAGE(Table1[[#All],[RM]])</f>
        <v>6.2846343873517867</v>
      </c>
      <c r="R290" s="8">
        <f>ROUNDDOWN(Table1[[#This Row],[AGE]],0)</f>
        <v>45</v>
      </c>
      <c r="S290">
        <f t="shared" si="8"/>
        <v>1</v>
      </c>
      <c r="T290" s="8">
        <f t="shared" si="9"/>
        <v>1</v>
      </c>
    </row>
    <row r="291" spans="1:20">
      <c r="A291">
        <v>4.2970000000000001E-2</v>
      </c>
      <c r="B291">
        <v>52.5</v>
      </c>
      <c r="C291">
        <v>5.32</v>
      </c>
      <c r="D291">
        <v>0</v>
      </c>
      <c r="E291">
        <v>0.40500000000000003</v>
      </c>
      <c r="F291">
        <v>6.5650000000000004</v>
      </c>
      <c r="G291">
        <v>22.9</v>
      </c>
      <c r="H291">
        <v>7.3171999999999997</v>
      </c>
      <c r="I291">
        <v>6</v>
      </c>
      <c r="J291">
        <v>293</v>
      </c>
      <c r="K291">
        <v>16.600000000000001</v>
      </c>
      <c r="L291">
        <v>371.72</v>
      </c>
      <c r="M291">
        <v>9.51</v>
      </c>
      <c r="N291">
        <v>24.8</v>
      </c>
      <c r="O291">
        <f>AVERAGE(Table1[MEDV])</f>
        <v>22.532806324110698</v>
      </c>
      <c r="P291">
        <f>MEDIAN(Table1[MEDV])</f>
        <v>21.2</v>
      </c>
      <c r="Q291">
        <f>AVERAGE(Table1[[#All],[RM]])</f>
        <v>6.2846343873517867</v>
      </c>
      <c r="R291" s="8">
        <f>ROUNDDOWN(Table1[[#This Row],[AGE]],0)</f>
        <v>22</v>
      </c>
      <c r="S291">
        <f t="shared" si="8"/>
        <v>1</v>
      </c>
      <c r="T291" s="8">
        <f t="shared" si="9"/>
        <v>1</v>
      </c>
    </row>
    <row r="292" spans="1:20">
      <c r="A292">
        <v>3.5020000000000003E-2</v>
      </c>
      <c r="B292">
        <v>80</v>
      </c>
      <c r="C292">
        <v>4.95</v>
      </c>
      <c r="D292">
        <v>0</v>
      </c>
      <c r="E292">
        <v>0.41099999999999998</v>
      </c>
      <c r="F292">
        <v>6.8609999999999998</v>
      </c>
      <c r="G292">
        <v>27.9</v>
      </c>
      <c r="H292">
        <v>5.1166999999999998</v>
      </c>
      <c r="I292">
        <v>4</v>
      </c>
      <c r="J292">
        <v>245</v>
      </c>
      <c r="K292">
        <v>19.2</v>
      </c>
      <c r="L292">
        <v>396.9</v>
      </c>
      <c r="M292">
        <v>3.33</v>
      </c>
      <c r="N292">
        <v>28.5</v>
      </c>
      <c r="O292">
        <f>AVERAGE(Table1[MEDV])</f>
        <v>22.532806324110698</v>
      </c>
      <c r="P292">
        <f>MEDIAN(Table1[MEDV])</f>
        <v>21.2</v>
      </c>
      <c r="Q292">
        <f>AVERAGE(Table1[[#All],[RM]])</f>
        <v>6.2846343873517867</v>
      </c>
      <c r="R292" s="8">
        <f>ROUNDDOWN(Table1[[#This Row],[AGE]],0)</f>
        <v>27</v>
      </c>
      <c r="S292">
        <f t="shared" si="8"/>
        <v>1</v>
      </c>
      <c r="T292" s="8">
        <f t="shared" si="9"/>
        <v>1</v>
      </c>
    </row>
    <row r="293" spans="1:20">
      <c r="A293">
        <v>7.886E-2</v>
      </c>
      <c r="B293">
        <v>80</v>
      </c>
      <c r="C293">
        <v>4.95</v>
      </c>
      <c r="D293">
        <v>0</v>
      </c>
      <c r="E293">
        <v>0.41099999999999998</v>
      </c>
      <c r="F293">
        <v>7.1479999999999997</v>
      </c>
      <c r="G293">
        <v>27.7</v>
      </c>
      <c r="H293">
        <v>5.1166999999999998</v>
      </c>
      <c r="I293">
        <v>4</v>
      </c>
      <c r="J293">
        <v>245</v>
      </c>
      <c r="K293">
        <v>19.2</v>
      </c>
      <c r="L293">
        <v>396.9</v>
      </c>
      <c r="M293">
        <v>3.56</v>
      </c>
      <c r="N293">
        <v>37.299999999999997</v>
      </c>
      <c r="O293">
        <f>AVERAGE(Table1[MEDV])</f>
        <v>22.532806324110698</v>
      </c>
      <c r="P293">
        <f>MEDIAN(Table1[MEDV])</f>
        <v>21.2</v>
      </c>
      <c r="Q293">
        <f>AVERAGE(Table1[[#All],[RM]])</f>
        <v>6.2846343873517867</v>
      </c>
      <c r="R293" s="8">
        <f>ROUNDDOWN(Table1[[#This Row],[AGE]],0)</f>
        <v>27</v>
      </c>
      <c r="S293">
        <f t="shared" si="8"/>
        <v>1</v>
      </c>
      <c r="T293" s="8">
        <f t="shared" si="9"/>
        <v>1</v>
      </c>
    </row>
    <row r="294" spans="1:20">
      <c r="A294">
        <v>3.6150000000000002E-2</v>
      </c>
      <c r="B294">
        <v>80</v>
      </c>
      <c r="C294">
        <v>4.95</v>
      </c>
      <c r="D294">
        <v>0</v>
      </c>
      <c r="E294">
        <v>0.41099999999999998</v>
      </c>
      <c r="F294">
        <v>6.63</v>
      </c>
      <c r="G294">
        <v>23.4</v>
      </c>
      <c r="H294">
        <v>5.1166999999999998</v>
      </c>
      <c r="I294">
        <v>4</v>
      </c>
      <c r="J294">
        <v>245</v>
      </c>
      <c r="K294">
        <v>19.2</v>
      </c>
      <c r="L294">
        <v>396.9</v>
      </c>
      <c r="M294">
        <v>4.7</v>
      </c>
      <c r="N294">
        <v>27.9</v>
      </c>
      <c r="O294">
        <f>AVERAGE(Table1[MEDV])</f>
        <v>22.532806324110698</v>
      </c>
      <c r="P294">
        <f>MEDIAN(Table1[MEDV])</f>
        <v>21.2</v>
      </c>
      <c r="Q294">
        <f>AVERAGE(Table1[[#All],[RM]])</f>
        <v>6.2846343873517867</v>
      </c>
      <c r="R294" s="8">
        <f>ROUNDDOWN(Table1[[#This Row],[AGE]],0)</f>
        <v>23</v>
      </c>
      <c r="S294">
        <f t="shared" si="8"/>
        <v>1</v>
      </c>
      <c r="T294" s="8">
        <f t="shared" si="9"/>
        <v>1</v>
      </c>
    </row>
    <row r="295" spans="1:20">
      <c r="A295">
        <v>8.2650000000000001E-2</v>
      </c>
      <c r="B295">
        <v>0</v>
      </c>
      <c r="C295">
        <v>13.92</v>
      </c>
      <c r="D295">
        <v>0</v>
      </c>
      <c r="E295">
        <v>0.437</v>
      </c>
      <c r="F295">
        <v>6.1269999999999998</v>
      </c>
      <c r="G295">
        <v>18.399999999999999</v>
      </c>
      <c r="H295">
        <v>5.5026999999999999</v>
      </c>
      <c r="I295">
        <v>4</v>
      </c>
      <c r="J295">
        <v>289</v>
      </c>
      <c r="K295">
        <v>16</v>
      </c>
      <c r="L295">
        <v>396.9</v>
      </c>
      <c r="M295">
        <v>8.58</v>
      </c>
      <c r="N295">
        <v>23.9</v>
      </c>
      <c r="O295">
        <f>AVERAGE(Table1[MEDV])</f>
        <v>22.532806324110698</v>
      </c>
      <c r="P295">
        <f>MEDIAN(Table1[MEDV])</f>
        <v>21.2</v>
      </c>
      <c r="Q295">
        <f>AVERAGE(Table1[[#All],[RM]])</f>
        <v>6.2846343873517867</v>
      </c>
      <c r="R295" s="8">
        <f>ROUNDDOWN(Table1[[#This Row],[AGE]],0)</f>
        <v>18</v>
      </c>
      <c r="S295">
        <f t="shared" si="8"/>
        <v>1</v>
      </c>
      <c r="T295" s="8">
        <f t="shared" si="9"/>
        <v>1</v>
      </c>
    </row>
    <row r="296" spans="1:20">
      <c r="A296">
        <v>8.1989999999999993E-2</v>
      </c>
      <c r="B296">
        <v>0</v>
      </c>
      <c r="C296">
        <v>13.92</v>
      </c>
      <c r="D296">
        <v>0</v>
      </c>
      <c r="E296">
        <v>0.437</v>
      </c>
      <c r="F296">
        <v>6.0090000000000003</v>
      </c>
      <c r="G296">
        <v>42.3</v>
      </c>
      <c r="H296">
        <v>5.5026999999999999</v>
      </c>
      <c r="I296">
        <v>4</v>
      </c>
      <c r="J296">
        <v>289</v>
      </c>
      <c r="K296">
        <v>16</v>
      </c>
      <c r="L296">
        <v>396.9</v>
      </c>
      <c r="M296">
        <v>10.4</v>
      </c>
      <c r="N296">
        <v>21.7</v>
      </c>
      <c r="O296">
        <f>AVERAGE(Table1[MEDV])</f>
        <v>22.532806324110698</v>
      </c>
      <c r="P296">
        <f>MEDIAN(Table1[MEDV])</f>
        <v>21.2</v>
      </c>
      <c r="Q296">
        <f>AVERAGE(Table1[[#All],[RM]])</f>
        <v>6.2846343873517867</v>
      </c>
      <c r="R296" s="8">
        <f>ROUNDDOWN(Table1[[#This Row],[AGE]],0)</f>
        <v>42</v>
      </c>
      <c r="S296">
        <f t="shared" si="8"/>
        <v>1</v>
      </c>
      <c r="T296" s="8">
        <f t="shared" si="9"/>
        <v>1</v>
      </c>
    </row>
    <row r="297" spans="1:20">
      <c r="A297">
        <v>0.12931999999999999</v>
      </c>
      <c r="B297">
        <v>0</v>
      </c>
      <c r="C297">
        <v>13.92</v>
      </c>
      <c r="D297">
        <v>0</v>
      </c>
      <c r="E297">
        <v>0.437</v>
      </c>
      <c r="F297">
        <v>6.6779999999999999</v>
      </c>
      <c r="G297">
        <v>31.1</v>
      </c>
      <c r="H297">
        <v>5.9603999999999999</v>
      </c>
      <c r="I297">
        <v>4</v>
      </c>
      <c r="J297">
        <v>289</v>
      </c>
      <c r="K297">
        <v>16</v>
      </c>
      <c r="L297">
        <v>396.9</v>
      </c>
      <c r="M297">
        <v>6.27</v>
      </c>
      <c r="N297">
        <v>28.6</v>
      </c>
      <c r="O297">
        <f>AVERAGE(Table1[MEDV])</f>
        <v>22.532806324110698</v>
      </c>
      <c r="P297">
        <f>MEDIAN(Table1[MEDV])</f>
        <v>21.2</v>
      </c>
      <c r="Q297">
        <f>AVERAGE(Table1[[#All],[RM]])</f>
        <v>6.2846343873517867</v>
      </c>
      <c r="R297" s="8">
        <f>ROUNDDOWN(Table1[[#This Row],[AGE]],0)</f>
        <v>31</v>
      </c>
      <c r="S297">
        <f t="shared" si="8"/>
        <v>1</v>
      </c>
      <c r="T297" s="8">
        <f t="shared" si="9"/>
        <v>1</v>
      </c>
    </row>
    <row r="298" spans="1:20">
      <c r="A298">
        <v>5.3719999999999997E-2</v>
      </c>
      <c r="B298">
        <v>0</v>
      </c>
      <c r="C298">
        <v>13.92</v>
      </c>
      <c r="D298">
        <v>0</v>
      </c>
      <c r="E298">
        <v>0.437</v>
      </c>
      <c r="F298">
        <v>6.5490000000000004</v>
      </c>
      <c r="G298">
        <v>51</v>
      </c>
      <c r="H298">
        <v>5.9603999999999999</v>
      </c>
      <c r="I298">
        <v>4</v>
      </c>
      <c r="J298">
        <v>289</v>
      </c>
      <c r="K298">
        <v>16</v>
      </c>
      <c r="L298">
        <v>392.85</v>
      </c>
      <c r="M298">
        <v>7.39</v>
      </c>
      <c r="N298">
        <v>27.1</v>
      </c>
      <c r="O298">
        <f>AVERAGE(Table1[MEDV])</f>
        <v>22.532806324110698</v>
      </c>
      <c r="P298">
        <f>MEDIAN(Table1[MEDV])</f>
        <v>21.2</v>
      </c>
      <c r="Q298">
        <f>AVERAGE(Table1[[#All],[RM]])</f>
        <v>6.2846343873517867</v>
      </c>
      <c r="R298" s="8">
        <f>ROUNDDOWN(Table1[[#This Row],[AGE]],0)</f>
        <v>51</v>
      </c>
      <c r="S298">
        <f t="shared" si="8"/>
        <v>1</v>
      </c>
      <c r="T298" s="8">
        <f t="shared" si="9"/>
        <v>1</v>
      </c>
    </row>
    <row r="299" spans="1:20">
      <c r="A299">
        <v>0.14102999999999999</v>
      </c>
      <c r="B299">
        <v>0</v>
      </c>
      <c r="C299">
        <v>13.92</v>
      </c>
      <c r="D299">
        <v>0</v>
      </c>
      <c r="E299">
        <v>0.437</v>
      </c>
      <c r="F299">
        <v>5.79</v>
      </c>
      <c r="G299">
        <v>58</v>
      </c>
      <c r="H299">
        <v>6.32</v>
      </c>
      <c r="I299">
        <v>4</v>
      </c>
      <c r="J299">
        <v>289</v>
      </c>
      <c r="K299">
        <v>16</v>
      </c>
      <c r="L299">
        <v>396.9</v>
      </c>
      <c r="M299">
        <v>15.84</v>
      </c>
      <c r="N299">
        <v>20.3</v>
      </c>
      <c r="O299">
        <f>AVERAGE(Table1[MEDV])</f>
        <v>22.532806324110698</v>
      </c>
      <c r="P299">
        <f>MEDIAN(Table1[MEDV])</f>
        <v>21.2</v>
      </c>
      <c r="Q299">
        <f>AVERAGE(Table1[[#All],[RM]])</f>
        <v>6.2846343873517867</v>
      </c>
      <c r="R299" s="8">
        <f>ROUNDDOWN(Table1[[#This Row],[AGE]],0)</f>
        <v>58</v>
      </c>
      <c r="S299">
        <f t="shared" si="8"/>
        <v>1</v>
      </c>
      <c r="T299" s="8">
        <f t="shared" si="9"/>
        <v>1</v>
      </c>
    </row>
    <row r="300" spans="1:20">
      <c r="A300">
        <v>6.4659999999999995E-2</v>
      </c>
      <c r="B300">
        <v>70</v>
      </c>
      <c r="C300">
        <v>2.2400000000000002</v>
      </c>
      <c r="D300">
        <v>0</v>
      </c>
      <c r="E300">
        <v>0.4</v>
      </c>
      <c r="F300">
        <v>6.3449999999999998</v>
      </c>
      <c r="G300">
        <v>20.100000000000001</v>
      </c>
      <c r="H300">
        <v>7.8277999999999999</v>
      </c>
      <c r="I300">
        <v>5</v>
      </c>
      <c r="J300">
        <v>358</v>
      </c>
      <c r="K300">
        <v>14.8</v>
      </c>
      <c r="L300">
        <v>368.24</v>
      </c>
      <c r="M300">
        <v>4.97</v>
      </c>
      <c r="N300">
        <v>22.5</v>
      </c>
      <c r="O300">
        <f>AVERAGE(Table1[MEDV])</f>
        <v>22.532806324110698</v>
      </c>
      <c r="P300">
        <f>MEDIAN(Table1[MEDV])</f>
        <v>21.2</v>
      </c>
      <c r="Q300">
        <f>AVERAGE(Table1[[#All],[RM]])</f>
        <v>6.2846343873517867</v>
      </c>
      <c r="R300" s="8">
        <f>ROUNDDOWN(Table1[[#This Row],[AGE]],0)</f>
        <v>20</v>
      </c>
      <c r="S300">
        <f t="shared" si="8"/>
        <v>1</v>
      </c>
      <c r="T300" s="8">
        <f t="shared" si="9"/>
        <v>1</v>
      </c>
    </row>
    <row r="301" spans="1:20">
      <c r="A301">
        <v>5.561E-2</v>
      </c>
      <c r="B301">
        <v>70</v>
      </c>
      <c r="C301">
        <v>2.2400000000000002</v>
      </c>
      <c r="D301">
        <v>0</v>
      </c>
      <c r="E301">
        <v>0.4</v>
      </c>
      <c r="F301">
        <v>7.0410000000000004</v>
      </c>
      <c r="G301">
        <v>10</v>
      </c>
      <c r="H301">
        <v>7.8277999999999999</v>
      </c>
      <c r="I301">
        <v>5</v>
      </c>
      <c r="J301">
        <v>358</v>
      </c>
      <c r="K301">
        <v>14.8</v>
      </c>
      <c r="L301">
        <v>371.58</v>
      </c>
      <c r="M301">
        <v>4.74</v>
      </c>
      <c r="N301">
        <v>29</v>
      </c>
      <c r="O301">
        <f>AVERAGE(Table1[MEDV])</f>
        <v>22.532806324110698</v>
      </c>
      <c r="P301">
        <f>MEDIAN(Table1[MEDV])</f>
        <v>21.2</v>
      </c>
      <c r="Q301">
        <f>AVERAGE(Table1[[#All],[RM]])</f>
        <v>6.2846343873517867</v>
      </c>
      <c r="R301" s="8">
        <f>ROUNDDOWN(Table1[[#This Row],[AGE]],0)</f>
        <v>10</v>
      </c>
      <c r="S301">
        <f t="shared" si="8"/>
        <v>1</v>
      </c>
      <c r="T301" s="8">
        <f t="shared" si="9"/>
        <v>1</v>
      </c>
    </row>
    <row r="302" spans="1:20">
      <c r="A302">
        <v>4.4170000000000001E-2</v>
      </c>
      <c r="B302">
        <v>70</v>
      </c>
      <c r="C302">
        <v>2.2400000000000002</v>
      </c>
      <c r="D302">
        <v>0</v>
      </c>
      <c r="E302">
        <v>0.4</v>
      </c>
      <c r="F302">
        <v>6.8710000000000004</v>
      </c>
      <c r="G302">
        <v>47.4</v>
      </c>
      <c r="H302">
        <v>7.8277999999999999</v>
      </c>
      <c r="I302">
        <v>5</v>
      </c>
      <c r="J302">
        <v>358</v>
      </c>
      <c r="K302">
        <v>14.8</v>
      </c>
      <c r="L302">
        <v>390.86</v>
      </c>
      <c r="M302">
        <v>6.07</v>
      </c>
      <c r="N302">
        <v>24.8</v>
      </c>
      <c r="O302">
        <f>AVERAGE(Table1[MEDV])</f>
        <v>22.532806324110698</v>
      </c>
      <c r="P302">
        <f>MEDIAN(Table1[MEDV])</f>
        <v>21.2</v>
      </c>
      <c r="Q302">
        <f>AVERAGE(Table1[[#All],[RM]])</f>
        <v>6.2846343873517867</v>
      </c>
      <c r="R302" s="8">
        <f>ROUNDDOWN(Table1[[#This Row],[AGE]],0)</f>
        <v>47</v>
      </c>
      <c r="S302">
        <f t="shared" si="8"/>
        <v>1</v>
      </c>
      <c r="T302" s="8">
        <f t="shared" si="9"/>
        <v>1</v>
      </c>
    </row>
    <row r="303" spans="1:20">
      <c r="A303">
        <v>3.5369999999999999E-2</v>
      </c>
      <c r="B303">
        <v>34</v>
      </c>
      <c r="C303">
        <v>6.09</v>
      </c>
      <c r="D303">
        <v>0</v>
      </c>
      <c r="E303">
        <v>0.433</v>
      </c>
      <c r="F303">
        <v>6.59</v>
      </c>
      <c r="G303">
        <v>40.4</v>
      </c>
      <c r="H303">
        <v>5.4916999999999998</v>
      </c>
      <c r="I303">
        <v>7</v>
      </c>
      <c r="J303">
        <v>329</v>
      </c>
      <c r="K303">
        <v>16.100000000000001</v>
      </c>
      <c r="L303">
        <v>395.75</v>
      </c>
      <c r="M303">
        <v>9.5</v>
      </c>
      <c r="N303">
        <v>22</v>
      </c>
      <c r="O303">
        <f>AVERAGE(Table1[MEDV])</f>
        <v>22.532806324110698</v>
      </c>
      <c r="P303">
        <f>MEDIAN(Table1[MEDV])</f>
        <v>21.2</v>
      </c>
      <c r="Q303">
        <f>AVERAGE(Table1[[#All],[RM]])</f>
        <v>6.2846343873517867</v>
      </c>
      <c r="R303" s="8">
        <f>ROUNDDOWN(Table1[[#This Row],[AGE]],0)</f>
        <v>40</v>
      </c>
      <c r="S303">
        <f t="shared" si="8"/>
        <v>1</v>
      </c>
      <c r="T303" s="8">
        <f t="shared" si="9"/>
        <v>1</v>
      </c>
    </row>
    <row r="304" spans="1:20">
      <c r="A304">
        <v>9.2660000000000006E-2</v>
      </c>
      <c r="B304">
        <v>34</v>
      </c>
      <c r="C304">
        <v>6.09</v>
      </c>
      <c r="D304">
        <v>0</v>
      </c>
      <c r="E304">
        <v>0.433</v>
      </c>
      <c r="F304">
        <v>6.4950000000000001</v>
      </c>
      <c r="G304">
        <v>18.399999999999999</v>
      </c>
      <c r="H304">
        <v>5.4916999999999998</v>
      </c>
      <c r="I304">
        <v>7</v>
      </c>
      <c r="J304">
        <v>329</v>
      </c>
      <c r="K304">
        <v>16.100000000000001</v>
      </c>
      <c r="L304">
        <v>383.61</v>
      </c>
      <c r="M304">
        <v>8.67</v>
      </c>
      <c r="N304">
        <v>26.4</v>
      </c>
      <c r="O304">
        <f>AVERAGE(Table1[MEDV])</f>
        <v>22.532806324110698</v>
      </c>
      <c r="P304">
        <f>MEDIAN(Table1[MEDV])</f>
        <v>21.2</v>
      </c>
      <c r="Q304">
        <f>AVERAGE(Table1[[#All],[RM]])</f>
        <v>6.2846343873517867</v>
      </c>
      <c r="R304" s="8">
        <f>ROUNDDOWN(Table1[[#This Row],[AGE]],0)</f>
        <v>18</v>
      </c>
      <c r="S304">
        <f t="shared" si="8"/>
        <v>1</v>
      </c>
      <c r="T304" s="8">
        <f t="shared" si="9"/>
        <v>1</v>
      </c>
    </row>
    <row r="305" spans="1:20">
      <c r="A305">
        <v>0.1</v>
      </c>
      <c r="B305">
        <v>34</v>
      </c>
      <c r="C305">
        <v>6.09</v>
      </c>
      <c r="D305">
        <v>0</v>
      </c>
      <c r="E305">
        <v>0.433</v>
      </c>
      <c r="F305">
        <v>6.9820000000000002</v>
      </c>
      <c r="G305">
        <v>17.7</v>
      </c>
      <c r="H305">
        <v>5.4916999999999998</v>
      </c>
      <c r="I305">
        <v>7</v>
      </c>
      <c r="J305">
        <v>329</v>
      </c>
      <c r="K305">
        <v>16.100000000000001</v>
      </c>
      <c r="L305">
        <v>390.43</v>
      </c>
      <c r="M305">
        <v>4.8600000000000003</v>
      </c>
      <c r="N305">
        <v>33.1</v>
      </c>
      <c r="O305">
        <f>AVERAGE(Table1[MEDV])</f>
        <v>22.532806324110698</v>
      </c>
      <c r="P305">
        <f>MEDIAN(Table1[MEDV])</f>
        <v>21.2</v>
      </c>
      <c r="Q305">
        <f>AVERAGE(Table1[[#All],[RM]])</f>
        <v>6.2846343873517867</v>
      </c>
      <c r="R305" s="8">
        <f>ROUNDDOWN(Table1[[#This Row],[AGE]],0)</f>
        <v>17</v>
      </c>
      <c r="S305">
        <f t="shared" si="8"/>
        <v>1</v>
      </c>
      <c r="T305" s="8">
        <f t="shared" si="9"/>
        <v>1</v>
      </c>
    </row>
    <row r="306" spans="1:20">
      <c r="A306">
        <v>5.5149999999999998E-2</v>
      </c>
      <c r="B306">
        <v>33</v>
      </c>
      <c r="C306">
        <v>2.1800000000000002</v>
      </c>
      <c r="D306">
        <v>0</v>
      </c>
      <c r="E306">
        <v>0.47199999999999998</v>
      </c>
      <c r="F306">
        <v>7.2359999999999998</v>
      </c>
      <c r="G306">
        <v>41.1</v>
      </c>
      <c r="H306">
        <v>4.0220000000000002</v>
      </c>
      <c r="I306">
        <v>7</v>
      </c>
      <c r="J306">
        <v>222</v>
      </c>
      <c r="K306">
        <v>18.399999999999999</v>
      </c>
      <c r="L306">
        <v>393.68</v>
      </c>
      <c r="M306">
        <v>6.93</v>
      </c>
      <c r="N306">
        <v>36.1</v>
      </c>
      <c r="O306">
        <f>AVERAGE(Table1[MEDV])</f>
        <v>22.532806324110698</v>
      </c>
      <c r="P306">
        <f>MEDIAN(Table1[MEDV])</f>
        <v>21.2</v>
      </c>
      <c r="Q306">
        <f>AVERAGE(Table1[[#All],[RM]])</f>
        <v>6.2846343873517867</v>
      </c>
      <c r="R306" s="8">
        <f>ROUNDDOWN(Table1[[#This Row],[AGE]],0)</f>
        <v>41</v>
      </c>
      <c r="S306">
        <f t="shared" si="8"/>
        <v>1</v>
      </c>
      <c r="T306" s="8">
        <f t="shared" si="9"/>
        <v>1</v>
      </c>
    </row>
    <row r="307" spans="1:20">
      <c r="A307">
        <v>5.4789999999999998E-2</v>
      </c>
      <c r="B307">
        <v>33</v>
      </c>
      <c r="C307">
        <v>2.1800000000000002</v>
      </c>
      <c r="D307">
        <v>0</v>
      </c>
      <c r="E307">
        <v>0.47199999999999998</v>
      </c>
      <c r="F307">
        <v>6.6159999999999997</v>
      </c>
      <c r="G307">
        <v>58.1</v>
      </c>
      <c r="H307">
        <v>3.37</v>
      </c>
      <c r="I307">
        <v>7</v>
      </c>
      <c r="J307">
        <v>222</v>
      </c>
      <c r="K307">
        <v>18.399999999999999</v>
      </c>
      <c r="L307">
        <v>393.36</v>
      </c>
      <c r="M307">
        <v>8.93</v>
      </c>
      <c r="N307">
        <v>28.4</v>
      </c>
      <c r="O307">
        <f>AVERAGE(Table1[MEDV])</f>
        <v>22.532806324110698</v>
      </c>
      <c r="P307">
        <f>MEDIAN(Table1[MEDV])</f>
        <v>21.2</v>
      </c>
      <c r="Q307">
        <f>AVERAGE(Table1[[#All],[RM]])</f>
        <v>6.2846343873517867</v>
      </c>
      <c r="R307" s="8">
        <f>ROUNDDOWN(Table1[[#This Row],[AGE]],0)</f>
        <v>58</v>
      </c>
      <c r="S307">
        <f t="shared" si="8"/>
        <v>1</v>
      </c>
      <c r="T307" s="8">
        <f t="shared" si="9"/>
        <v>1</v>
      </c>
    </row>
    <row r="308" spans="1:20">
      <c r="A308">
        <v>7.5029999999999999E-2</v>
      </c>
      <c r="B308">
        <v>33</v>
      </c>
      <c r="C308">
        <v>2.1800000000000002</v>
      </c>
      <c r="D308">
        <v>0</v>
      </c>
      <c r="E308">
        <v>0.47199999999999998</v>
      </c>
      <c r="F308">
        <v>7.42</v>
      </c>
      <c r="G308">
        <v>71.900000000000006</v>
      </c>
      <c r="H308">
        <v>3.0992000000000002</v>
      </c>
      <c r="I308">
        <v>7</v>
      </c>
      <c r="J308">
        <v>222</v>
      </c>
      <c r="K308">
        <v>18.399999999999999</v>
      </c>
      <c r="L308">
        <v>396.9</v>
      </c>
      <c r="M308">
        <v>6.47</v>
      </c>
      <c r="N308">
        <v>33.4</v>
      </c>
      <c r="O308">
        <f>AVERAGE(Table1[MEDV])</f>
        <v>22.532806324110698</v>
      </c>
      <c r="P308">
        <f>MEDIAN(Table1[MEDV])</f>
        <v>21.2</v>
      </c>
      <c r="Q308">
        <f>AVERAGE(Table1[[#All],[RM]])</f>
        <v>6.2846343873517867</v>
      </c>
      <c r="R308" s="8">
        <f>ROUNDDOWN(Table1[[#This Row],[AGE]],0)</f>
        <v>71</v>
      </c>
      <c r="S308">
        <f t="shared" si="8"/>
        <v>0</v>
      </c>
      <c r="T308" s="8">
        <f t="shared" si="9"/>
        <v>1</v>
      </c>
    </row>
    <row r="309" spans="1:20">
      <c r="A309">
        <v>4.9320000000000003E-2</v>
      </c>
      <c r="B309">
        <v>33</v>
      </c>
      <c r="C309">
        <v>2.1800000000000002</v>
      </c>
      <c r="D309">
        <v>0</v>
      </c>
      <c r="E309">
        <v>0.47199999999999998</v>
      </c>
      <c r="F309">
        <v>6.8490000000000002</v>
      </c>
      <c r="G309">
        <v>70.3</v>
      </c>
      <c r="H309">
        <v>3.1827000000000001</v>
      </c>
      <c r="I309">
        <v>7</v>
      </c>
      <c r="J309">
        <v>222</v>
      </c>
      <c r="K309">
        <v>18.399999999999999</v>
      </c>
      <c r="L309">
        <v>396.9</v>
      </c>
      <c r="M309">
        <v>7.53</v>
      </c>
      <c r="N309">
        <v>28.2</v>
      </c>
      <c r="O309">
        <f>AVERAGE(Table1[MEDV])</f>
        <v>22.532806324110698</v>
      </c>
      <c r="P309">
        <f>MEDIAN(Table1[MEDV])</f>
        <v>21.2</v>
      </c>
      <c r="Q309">
        <f>AVERAGE(Table1[[#All],[RM]])</f>
        <v>6.2846343873517867</v>
      </c>
      <c r="R309" s="8">
        <f>ROUNDDOWN(Table1[[#This Row],[AGE]],0)</f>
        <v>70</v>
      </c>
      <c r="S309">
        <f t="shared" si="8"/>
        <v>0</v>
      </c>
      <c r="T309" s="8">
        <f t="shared" si="9"/>
        <v>1</v>
      </c>
    </row>
    <row r="310" spans="1:20">
      <c r="A310">
        <v>0.49297999999999997</v>
      </c>
      <c r="B310">
        <v>0</v>
      </c>
      <c r="C310">
        <v>9.9</v>
      </c>
      <c r="D310">
        <v>0</v>
      </c>
      <c r="E310">
        <v>0.54400000000000004</v>
      </c>
      <c r="F310">
        <v>6.6349999999999998</v>
      </c>
      <c r="G310">
        <v>82.5</v>
      </c>
      <c r="H310">
        <v>3.3174999999999999</v>
      </c>
      <c r="I310">
        <v>4</v>
      </c>
      <c r="J310">
        <v>304</v>
      </c>
      <c r="K310">
        <v>18.399999999999999</v>
      </c>
      <c r="L310">
        <v>396.9</v>
      </c>
      <c r="M310">
        <v>4.54</v>
      </c>
      <c r="N310">
        <v>22.8</v>
      </c>
      <c r="O310">
        <f>AVERAGE(Table1[MEDV])</f>
        <v>22.532806324110698</v>
      </c>
      <c r="P310">
        <f>MEDIAN(Table1[MEDV])</f>
        <v>21.2</v>
      </c>
      <c r="Q310">
        <f>AVERAGE(Table1[[#All],[RM]])</f>
        <v>6.2846343873517867</v>
      </c>
      <c r="R310" s="8">
        <f>ROUNDDOWN(Table1[[#This Row],[AGE]],0)</f>
        <v>82</v>
      </c>
      <c r="S310">
        <f t="shared" si="8"/>
        <v>0</v>
      </c>
      <c r="T310" s="8">
        <f t="shared" si="9"/>
        <v>1</v>
      </c>
    </row>
    <row r="311" spans="1:20">
      <c r="A311">
        <v>0.34939999999999999</v>
      </c>
      <c r="B311">
        <v>0</v>
      </c>
      <c r="C311">
        <v>9.9</v>
      </c>
      <c r="D311">
        <v>0</v>
      </c>
      <c r="E311">
        <v>0.54400000000000004</v>
      </c>
      <c r="F311">
        <v>5.9720000000000004</v>
      </c>
      <c r="G311">
        <v>76.7</v>
      </c>
      <c r="H311">
        <v>3.1025</v>
      </c>
      <c r="I311">
        <v>4</v>
      </c>
      <c r="J311">
        <v>304</v>
      </c>
      <c r="K311">
        <v>18.399999999999999</v>
      </c>
      <c r="L311">
        <v>396.24</v>
      </c>
      <c r="M311">
        <v>9.9700000000000006</v>
      </c>
      <c r="N311">
        <v>20.3</v>
      </c>
      <c r="O311">
        <f>AVERAGE(Table1[MEDV])</f>
        <v>22.532806324110698</v>
      </c>
      <c r="P311">
        <f>MEDIAN(Table1[MEDV])</f>
        <v>21.2</v>
      </c>
      <c r="Q311">
        <f>AVERAGE(Table1[[#All],[RM]])</f>
        <v>6.2846343873517867</v>
      </c>
      <c r="R311" s="8">
        <f>ROUNDDOWN(Table1[[#This Row],[AGE]],0)</f>
        <v>76</v>
      </c>
      <c r="S311">
        <f t="shared" si="8"/>
        <v>0</v>
      </c>
      <c r="T311" s="8">
        <f t="shared" si="9"/>
        <v>1</v>
      </c>
    </row>
    <row r="312" spans="1:20">
      <c r="A312">
        <v>2.6354799999999998</v>
      </c>
      <c r="B312">
        <v>0</v>
      </c>
      <c r="C312">
        <v>9.9</v>
      </c>
      <c r="D312">
        <v>0</v>
      </c>
      <c r="E312">
        <v>0.54400000000000004</v>
      </c>
      <c r="F312">
        <v>4.9729999999999999</v>
      </c>
      <c r="G312">
        <v>37.799999999999997</v>
      </c>
      <c r="H312">
        <v>2.5194000000000001</v>
      </c>
      <c r="I312">
        <v>4</v>
      </c>
      <c r="J312">
        <v>304</v>
      </c>
      <c r="K312">
        <v>18.399999999999999</v>
      </c>
      <c r="L312">
        <v>350.45</v>
      </c>
      <c r="M312">
        <v>12.64</v>
      </c>
      <c r="N312">
        <v>16.100000000000001</v>
      </c>
      <c r="O312">
        <f>AVERAGE(Table1[MEDV])</f>
        <v>22.532806324110698</v>
      </c>
      <c r="P312">
        <f>MEDIAN(Table1[MEDV])</f>
        <v>21.2</v>
      </c>
      <c r="Q312">
        <f>AVERAGE(Table1[[#All],[RM]])</f>
        <v>6.2846343873517867</v>
      </c>
      <c r="R312" s="8">
        <f>ROUNDDOWN(Table1[[#This Row],[AGE]],0)</f>
        <v>37</v>
      </c>
      <c r="S312">
        <f t="shared" si="8"/>
        <v>1</v>
      </c>
      <c r="T312" s="8">
        <f t="shared" si="9"/>
        <v>1</v>
      </c>
    </row>
    <row r="313" spans="1:20">
      <c r="A313">
        <v>0.79040999999999995</v>
      </c>
      <c r="B313">
        <v>0</v>
      </c>
      <c r="C313">
        <v>9.9</v>
      </c>
      <c r="D313">
        <v>0</v>
      </c>
      <c r="E313">
        <v>0.54400000000000004</v>
      </c>
      <c r="F313">
        <v>6.1219999999999999</v>
      </c>
      <c r="G313">
        <v>52.8</v>
      </c>
      <c r="H313">
        <v>2.6402999999999999</v>
      </c>
      <c r="I313">
        <v>4</v>
      </c>
      <c r="J313">
        <v>304</v>
      </c>
      <c r="K313">
        <v>18.399999999999999</v>
      </c>
      <c r="L313">
        <v>396.9</v>
      </c>
      <c r="M313">
        <v>5.98</v>
      </c>
      <c r="N313">
        <v>22.1</v>
      </c>
      <c r="O313">
        <f>AVERAGE(Table1[MEDV])</f>
        <v>22.532806324110698</v>
      </c>
      <c r="P313">
        <f>MEDIAN(Table1[MEDV])</f>
        <v>21.2</v>
      </c>
      <c r="Q313">
        <f>AVERAGE(Table1[[#All],[RM]])</f>
        <v>6.2846343873517867</v>
      </c>
      <c r="R313" s="8">
        <f>ROUNDDOWN(Table1[[#This Row],[AGE]],0)</f>
        <v>52</v>
      </c>
      <c r="S313">
        <f t="shared" si="8"/>
        <v>1</v>
      </c>
      <c r="T313" s="8">
        <f t="shared" si="9"/>
        <v>1</v>
      </c>
    </row>
    <row r="314" spans="1:20">
      <c r="A314">
        <v>0.26168999999999998</v>
      </c>
      <c r="B314">
        <v>0</v>
      </c>
      <c r="C314">
        <v>9.9</v>
      </c>
      <c r="D314">
        <v>0</v>
      </c>
      <c r="E314">
        <v>0.54400000000000004</v>
      </c>
      <c r="F314">
        <v>6.0229999999999997</v>
      </c>
      <c r="G314">
        <v>90.4</v>
      </c>
      <c r="H314">
        <v>2.8340000000000001</v>
      </c>
      <c r="I314">
        <v>4</v>
      </c>
      <c r="J314">
        <v>304</v>
      </c>
      <c r="K314">
        <v>18.399999999999999</v>
      </c>
      <c r="L314">
        <v>396.3</v>
      </c>
      <c r="M314">
        <v>11.72</v>
      </c>
      <c r="N314">
        <v>19.399999999999999</v>
      </c>
      <c r="O314">
        <f>AVERAGE(Table1[MEDV])</f>
        <v>22.532806324110698</v>
      </c>
      <c r="P314">
        <f>MEDIAN(Table1[MEDV])</f>
        <v>21.2</v>
      </c>
      <c r="Q314">
        <f>AVERAGE(Table1[[#All],[RM]])</f>
        <v>6.2846343873517867</v>
      </c>
      <c r="R314" s="8">
        <f>ROUNDDOWN(Table1[[#This Row],[AGE]],0)</f>
        <v>90</v>
      </c>
      <c r="S314">
        <f t="shared" si="8"/>
        <v>0</v>
      </c>
      <c r="T314" s="8">
        <f t="shared" si="9"/>
        <v>1</v>
      </c>
    </row>
    <row r="315" spans="1:20">
      <c r="A315">
        <v>0.26938000000000001</v>
      </c>
      <c r="B315">
        <v>0</v>
      </c>
      <c r="C315">
        <v>9.9</v>
      </c>
      <c r="D315">
        <v>0</v>
      </c>
      <c r="E315">
        <v>0.54400000000000004</v>
      </c>
      <c r="F315">
        <v>6.266</v>
      </c>
      <c r="G315">
        <v>82.8</v>
      </c>
      <c r="H315">
        <v>3.2627999999999999</v>
      </c>
      <c r="I315">
        <v>4</v>
      </c>
      <c r="J315">
        <v>304</v>
      </c>
      <c r="K315">
        <v>18.399999999999999</v>
      </c>
      <c r="L315">
        <v>393.39</v>
      </c>
      <c r="M315">
        <v>7.9</v>
      </c>
      <c r="N315">
        <v>21.6</v>
      </c>
      <c r="O315">
        <f>AVERAGE(Table1[MEDV])</f>
        <v>22.532806324110698</v>
      </c>
      <c r="P315">
        <f>MEDIAN(Table1[MEDV])</f>
        <v>21.2</v>
      </c>
      <c r="Q315">
        <f>AVERAGE(Table1[[#All],[RM]])</f>
        <v>6.2846343873517867</v>
      </c>
      <c r="R315" s="8">
        <f>ROUNDDOWN(Table1[[#This Row],[AGE]],0)</f>
        <v>82</v>
      </c>
      <c r="S315">
        <f t="shared" si="8"/>
        <v>0</v>
      </c>
      <c r="T315" s="8">
        <f t="shared" si="9"/>
        <v>1</v>
      </c>
    </row>
    <row r="316" spans="1:20">
      <c r="A316">
        <v>0.36919999999999997</v>
      </c>
      <c r="B316">
        <v>0</v>
      </c>
      <c r="C316">
        <v>9.9</v>
      </c>
      <c r="D316">
        <v>0</v>
      </c>
      <c r="E316">
        <v>0.54400000000000004</v>
      </c>
      <c r="F316">
        <v>6.5670000000000002</v>
      </c>
      <c r="G316">
        <v>87.3</v>
      </c>
      <c r="H316">
        <v>3.6023000000000001</v>
      </c>
      <c r="I316">
        <v>4</v>
      </c>
      <c r="J316">
        <v>304</v>
      </c>
      <c r="K316">
        <v>18.399999999999999</v>
      </c>
      <c r="L316">
        <v>395.69</v>
      </c>
      <c r="M316">
        <v>9.2799999999999994</v>
      </c>
      <c r="N316">
        <v>23.8</v>
      </c>
      <c r="O316">
        <f>AVERAGE(Table1[MEDV])</f>
        <v>22.532806324110698</v>
      </c>
      <c r="P316">
        <f>MEDIAN(Table1[MEDV])</f>
        <v>21.2</v>
      </c>
      <c r="Q316">
        <f>AVERAGE(Table1[[#All],[RM]])</f>
        <v>6.2846343873517867</v>
      </c>
      <c r="R316" s="8">
        <f>ROUNDDOWN(Table1[[#This Row],[AGE]],0)</f>
        <v>87</v>
      </c>
      <c r="S316">
        <f t="shared" si="8"/>
        <v>0</v>
      </c>
      <c r="T316" s="8">
        <f t="shared" si="9"/>
        <v>1</v>
      </c>
    </row>
    <row r="317" spans="1:20">
      <c r="A317">
        <v>0.25356000000000001</v>
      </c>
      <c r="B317">
        <v>0</v>
      </c>
      <c r="C317">
        <v>9.9</v>
      </c>
      <c r="D317">
        <v>0</v>
      </c>
      <c r="E317">
        <v>0.54400000000000004</v>
      </c>
      <c r="F317">
        <v>5.7050000000000001</v>
      </c>
      <c r="G317">
        <v>77.7</v>
      </c>
      <c r="H317">
        <v>3.9449999999999998</v>
      </c>
      <c r="I317">
        <v>4</v>
      </c>
      <c r="J317">
        <v>304</v>
      </c>
      <c r="K317">
        <v>18.399999999999999</v>
      </c>
      <c r="L317">
        <v>396.42</v>
      </c>
      <c r="M317">
        <v>11.5</v>
      </c>
      <c r="N317">
        <v>16.2</v>
      </c>
      <c r="O317">
        <f>AVERAGE(Table1[MEDV])</f>
        <v>22.532806324110698</v>
      </c>
      <c r="P317">
        <f>MEDIAN(Table1[MEDV])</f>
        <v>21.2</v>
      </c>
      <c r="Q317">
        <f>AVERAGE(Table1[[#All],[RM]])</f>
        <v>6.2846343873517867</v>
      </c>
      <c r="R317" s="8">
        <f>ROUNDDOWN(Table1[[#This Row],[AGE]],0)</f>
        <v>77</v>
      </c>
      <c r="S317">
        <f t="shared" si="8"/>
        <v>0</v>
      </c>
      <c r="T317" s="8">
        <f t="shared" si="9"/>
        <v>1</v>
      </c>
    </row>
    <row r="318" spans="1:20">
      <c r="A318">
        <v>0.31827</v>
      </c>
      <c r="B318">
        <v>0</v>
      </c>
      <c r="C318">
        <v>9.9</v>
      </c>
      <c r="D318">
        <v>0</v>
      </c>
      <c r="E318">
        <v>0.54400000000000004</v>
      </c>
      <c r="F318">
        <v>5.9139999999999997</v>
      </c>
      <c r="G318">
        <v>83.2</v>
      </c>
      <c r="H318">
        <v>3.9986000000000002</v>
      </c>
      <c r="I318">
        <v>4</v>
      </c>
      <c r="J318">
        <v>304</v>
      </c>
      <c r="K318">
        <v>18.399999999999999</v>
      </c>
      <c r="L318">
        <v>390.7</v>
      </c>
      <c r="M318">
        <v>18.329999999999998</v>
      </c>
      <c r="N318">
        <v>17.8</v>
      </c>
      <c r="O318">
        <f>AVERAGE(Table1[MEDV])</f>
        <v>22.532806324110698</v>
      </c>
      <c r="P318">
        <f>MEDIAN(Table1[MEDV])</f>
        <v>21.2</v>
      </c>
      <c r="Q318">
        <f>AVERAGE(Table1[[#All],[RM]])</f>
        <v>6.2846343873517867</v>
      </c>
      <c r="R318" s="8">
        <f>ROUNDDOWN(Table1[[#This Row],[AGE]],0)</f>
        <v>83</v>
      </c>
      <c r="S318">
        <f t="shared" si="8"/>
        <v>0</v>
      </c>
      <c r="T318" s="8">
        <f t="shared" si="9"/>
        <v>1</v>
      </c>
    </row>
    <row r="319" spans="1:20">
      <c r="A319">
        <v>0.24521999999999999</v>
      </c>
      <c r="B319">
        <v>0</v>
      </c>
      <c r="C319">
        <v>9.9</v>
      </c>
      <c r="D319">
        <v>0</v>
      </c>
      <c r="E319">
        <v>0.54400000000000004</v>
      </c>
      <c r="F319">
        <v>5.782</v>
      </c>
      <c r="G319">
        <v>71.7</v>
      </c>
      <c r="H319">
        <v>4.0316999999999998</v>
      </c>
      <c r="I319">
        <v>4</v>
      </c>
      <c r="J319">
        <v>304</v>
      </c>
      <c r="K319">
        <v>18.399999999999999</v>
      </c>
      <c r="L319">
        <v>396.9</v>
      </c>
      <c r="M319">
        <v>15.94</v>
      </c>
      <c r="N319">
        <v>19.8</v>
      </c>
      <c r="O319">
        <f>AVERAGE(Table1[MEDV])</f>
        <v>22.532806324110698</v>
      </c>
      <c r="P319">
        <f>MEDIAN(Table1[MEDV])</f>
        <v>21.2</v>
      </c>
      <c r="Q319">
        <f>AVERAGE(Table1[[#All],[RM]])</f>
        <v>6.2846343873517867</v>
      </c>
      <c r="R319" s="8">
        <f>ROUNDDOWN(Table1[[#This Row],[AGE]],0)</f>
        <v>71</v>
      </c>
      <c r="S319">
        <f t="shared" si="8"/>
        <v>0</v>
      </c>
      <c r="T319" s="8">
        <f t="shared" si="9"/>
        <v>1</v>
      </c>
    </row>
    <row r="320" spans="1:20">
      <c r="A320">
        <v>0.40201999999999999</v>
      </c>
      <c r="B320">
        <v>0</v>
      </c>
      <c r="C320">
        <v>9.9</v>
      </c>
      <c r="D320">
        <v>0</v>
      </c>
      <c r="E320">
        <v>0.54400000000000004</v>
      </c>
      <c r="F320">
        <v>6.3819999999999997</v>
      </c>
      <c r="G320">
        <v>67.2</v>
      </c>
      <c r="H320">
        <v>3.5325000000000002</v>
      </c>
      <c r="I320">
        <v>4</v>
      </c>
      <c r="J320">
        <v>304</v>
      </c>
      <c r="K320">
        <v>18.399999999999999</v>
      </c>
      <c r="L320">
        <v>395.21</v>
      </c>
      <c r="M320">
        <v>10.36</v>
      </c>
      <c r="N320">
        <v>23.1</v>
      </c>
      <c r="O320">
        <f>AVERAGE(Table1[MEDV])</f>
        <v>22.532806324110698</v>
      </c>
      <c r="P320">
        <f>MEDIAN(Table1[MEDV])</f>
        <v>21.2</v>
      </c>
      <c r="Q320">
        <f>AVERAGE(Table1[[#All],[RM]])</f>
        <v>6.2846343873517867</v>
      </c>
      <c r="R320" s="8">
        <f>ROUNDDOWN(Table1[[#This Row],[AGE]],0)</f>
        <v>67</v>
      </c>
      <c r="S320">
        <f t="shared" si="8"/>
        <v>0</v>
      </c>
      <c r="T320" s="8">
        <f t="shared" si="9"/>
        <v>1</v>
      </c>
    </row>
    <row r="321" spans="1:20">
      <c r="A321">
        <v>0.47547</v>
      </c>
      <c r="B321">
        <v>0</v>
      </c>
      <c r="C321">
        <v>9.9</v>
      </c>
      <c r="D321">
        <v>0</v>
      </c>
      <c r="E321">
        <v>0.54400000000000004</v>
      </c>
      <c r="F321">
        <v>6.1130000000000004</v>
      </c>
      <c r="G321">
        <v>58.8</v>
      </c>
      <c r="H321">
        <v>4.0019</v>
      </c>
      <c r="I321">
        <v>4</v>
      </c>
      <c r="J321">
        <v>304</v>
      </c>
      <c r="K321">
        <v>18.399999999999999</v>
      </c>
      <c r="L321">
        <v>396.23</v>
      </c>
      <c r="M321">
        <v>12.73</v>
      </c>
      <c r="N321">
        <v>21</v>
      </c>
      <c r="O321">
        <f>AVERAGE(Table1[MEDV])</f>
        <v>22.532806324110698</v>
      </c>
      <c r="P321">
        <f>MEDIAN(Table1[MEDV])</f>
        <v>21.2</v>
      </c>
      <c r="Q321">
        <f>AVERAGE(Table1[[#All],[RM]])</f>
        <v>6.2846343873517867</v>
      </c>
      <c r="R321" s="8">
        <f>ROUNDDOWN(Table1[[#This Row],[AGE]],0)</f>
        <v>58</v>
      </c>
      <c r="S321">
        <f t="shared" si="8"/>
        <v>1</v>
      </c>
      <c r="T321" s="8">
        <f t="shared" si="9"/>
        <v>1</v>
      </c>
    </row>
    <row r="322" spans="1:20">
      <c r="A322">
        <v>0.1676</v>
      </c>
      <c r="B322">
        <v>0</v>
      </c>
      <c r="C322">
        <v>7.38</v>
      </c>
      <c r="D322">
        <v>0</v>
      </c>
      <c r="E322">
        <v>0.49299999999999999</v>
      </c>
      <c r="F322">
        <v>6.4260000000000002</v>
      </c>
      <c r="G322">
        <v>52.3</v>
      </c>
      <c r="H322">
        <v>4.5404</v>
      </c>
      <c r="I322">
        <v>5</v>
      </c>
      <c r="J322">
        <v>287</v>
      </c>
      <c r="K322">
        <v>19.600000000000001</v>
      </c>
      <c r="L322">
        <v>396.9</v>
      </c>
      <c r="M322">
        <v>7.2</v>
      </c>
      <c r="N322">
        <v>23.8</v>
      </c>
      <c r="O322">
        <f>AVERAGE(Table1[MEDV])</f>
        <v>22.532806324110698</v>
      </c>
      <c r="P322">
        <f>MEDIAN(Table1[MEDV])</f>
        <v>21.2</v>
      </c>
      <c r="Q322">
        <f>AVERAGE(Table1[[#All],[RM]])</f>
        <v>6.2846343873517867</v>
      </c>
      <c r="R322" s="8">
        <f>ROUNDDOWN(Table1[[#This Row],[AGE]],0)</f>
        <v>52</v>
      </c>
      <c r="S322">
        <f t="shared" ref="S322:S385" si="10">IF(R322&lt;60,1,0)</f>
        <v>1</v>
      </c>
      <c r="T322" s="8">
        <f t="shared" ref="T322:T385" si="11">IF(S322&lt;40,1,0)</f>
        <v>1</v>
      </c>
    </row>
    <row r="323" spans="1:20">
      <c r="A323">
        <v>0.18159</v>
      </c>
      <c r="B323">
        <v>0</v>
      </c>
      <c r="C323">
        <v>7.38</v>
      </c>
      <c r="D323">
        <v>0</v>
      </c>
      <c r="E323">
        <v>0.49299999999999999</v>
      </c>
      <c r="F323">
        <v>6.3760000000000003</v>
      </c>
      <c r="G323">
        <v>54.3</v>
      </c>
      <c r="H323">
        <v>4.5404</v>
      </c>
      <c r="I323">
        <v>5</v>
      </c>
      <c r="J323">
        <v>287</v>
      </c>
      <c r="K323">
        <v>19.600000000000001</v>
      </c>
      <c r="L323">
        <v>396.9</v>
      </c>
      <c r="M323">
        <v>6.87</v>
      </c>
      <c r="N323">
        <v>23.1</v>
      </c>
      <c r="O323">
        <f>AVERAGE(Table1[MEDV])</f>
        <v>22.532806324110698</v>
      </c>
      <c r="P323">
        <f>MEDIAN(Table1[MEDV])</f>
        <v>21.2</v>
      </c>
      <c r="Q323">
        <f>AVERAGE(Table1[[#All],[RM]])</f>
        <v>6.2846343873517867</v>
      </c>
      <c r="R323" s="8">
        <f>ROUNDDOWN(Table1[[#This Row],[AGE]],0)</f>
        <v>54</v>
      </c>
      <c r="S323">
        <f t="shared" si="10"/>
        <v>1</v>
      </c>
      <c r="T323" s="8">
        <f t="shared" si="11"/>
        <v>1</v>
      </c>
    </row>
    <row r="324" spans="1:20">
      <c r="A324">
        <v>0.35114000000000001</v>
      </c>
      <c r="B324">
        <v>0</v>
      </c>
      <c r="C324">
        <v>7.38</v>
      </c>
      <c r="D324">
        <v>0</v>
      </c>
      <c r="E324">
        <v>0.49299999999999999</v>
      </c>
      <c r="F324">
        <v>6.0410000000000004</v>
      </c>
      <c r="G324">
        <v>49.9</v>
      </c>
      <c r="H324">
        <v>4.7210999999999999</v>
      </c>
      <c r="I324">
        <v>5</v>
      </c>
      <c r="J324">
        <v>287</v>
      </c>
      <c r="K324">
        <v>19.600000000000001</v>
      </c>
      <c r="L324">
        <v>396.9</v>
      </c>
      <c r="M324">
        <v>7.7</v>
      </c>
      <c r="N324">
        <v>20.399999999999999</v>
      </c>
      <c r="O324">
        <f>AVERAGE(Table1[MEDV])</f>
        <v>22.532806324110698</v>
      </c>
      <c r="P324">
        <f>MEDIAN(Table1[MEDV])</f>
        <v>21.2</v>
      </c>
      <c r="Q324">
        <f>AVERAGE(Table1[[#All],[RM]])</f>
        <v>6.2846343873517867</v>
      </c>
      <c r="R324" s="8">
        <f>ROUNDDOWN(Table1[[#This Row],[AGE]],0)</f>
        <v>49</v>
      </c>
      <c r="S324">
        <f t="shared" si="10"/>
        <v>1</v>
      </c>
      <c r="T324" s="8">
        <f t="shared" si="11"/>
        <v>1</v>
      </c>
    </row>
    <row r="325" spans="1:20">
      <c r="A325">
        <v>0.28392000000000001</v>
      </c>
      <c r="B325">
        <v>0</v>
      </c>
      <c r="C325">
        <v>7.38</v>
      </c>
      <c r="D325">
        <v>0</v>
      </c>
      <c r="E325">
        <v>0.49299999999999999</v>
      </c>
      <c r="F325">
        <v>5.7080000000000002</v>
      </c>
      <c r="G325">
        <v>74.3</v>
      </c>
      <c r="H325">
        <v>4.7210999999999999</v>
      </c>
      <c r="I325">
        <v>5</v>
      </c>
      <c r="J325">
        <v>287</v>
      </c>
      <c r="K325">
        <v>19.600000000000001</v>
      </c>
      <c r="L325">
        <v>391.13</v>
      </c>
      <c r="M325">
        <v>11.74</v>
      </c>
      <c r="N325">
        <v>18.5</v>
      </c>
      <c r="O325">
        <f>AVERAGE(Table1[MEDV])</f>
        <v>22.532806324110698</v>
      </c>
      <c r="P325">
        <f>MEDIAN(Table1[MEDV])</f>
        <v>21.2</v>
      </c>
      <c r="Q325">
        <f>AVERAGE(Table1[[#All],[RM]])</f>
        <v>6.2846343873517867</v>
      </c>
      <c r="R325" s="8">
        <f>ROUNDDOWN(Table1[[#This Row],[AGE]],0)</f>
        <v>74</v>
      </c>
      <c r="S325">
        <f t="shared" si="10"/>
        <v>0</v>
      </c>
      <c r="T325" s="8">
        <f t="shared" si="11"/>
        <v>1</v>
      </c>
    </row>
    <row r="326" spans="1:20">
      <c r="A326">
        <v>0.34109</v>
      </c>
      <c r="B326">
        <v>0</v>
      </c>
      <c r="C326">
        <v>7.38</v>
      </c>
      <c r="D326">
        <v>0</v>
      </c>
      <c r="E326">
        <v>0.49299999999999999</v>
      </c>
      <c r="F326">
        <v>6.415</v>
      </c>
      <c r="G326">
        <v>40.1</v>
      </c>
      <c r="H326">
        <v>4.7210999999999999</v>
      </c>
      <c r="I326">
        <v>5</v>
      </c>
      <c r="J326">
        <v>287</v>
      </c>
      <c r="K326">
        <v>19.600000000000001</v>
      </c>
      <c r="L326">
        <v>396.9</v>
      </c>
      <c r="M326">
        <v>6.12</v>
      </c>
      <c r="N326">
        <v>25</v>
      </c>
      <c r="O326">
        <f>AVERAGE(Table1[MEDV])</f>
        <v>22.532806324110698</v>
      </c>
      <c r="P326">
        <f>MEDIAN(Table1[MEDV])</f>
        <v>21.2</v>
      </c>
      <c r="Q326">
        <f>AVERAGE(Table1[[#All],[RM]])</f>
        <v>6.2846343873517867</v>
      </c>
      <c r="R326" s="8">
        <f>ROUNDDOWN(Table1[[#This Row],[AGE]],0)</f>
        <v>40</v>
      </c>
      <c r="S326">
        <f t="shared" si="10"/>
        <v>1</v>
      </c>
      <c r="T326" s="8">
        <f t="shared" si="11"/>
        <v>1</v>
      </c>
    </row>
    <row r="327" spans="1:20">
      <c r="A327">
        <v>0.19186</v>
      </c>
      <c r="B327">
        <v>0</v>
      </c>
      <c r="C327">
        <v>7.38</v>
      </c>
      <c r="D327">
        <v>0</v>
      </c>
      <c r="E327">
        <v>0.49299999999999999</v>
      </c>
      <c r="F327">
        <v>6.431</v>
      </c>
      <c r="G327">
        <v>14.7</v>
      </c>
      <c r="H327">
        <v>5.4158999999999997</v>
      </c>
      <c r="I327">
        <v>5</v>
      </c>
      <c r="J327">
        <v>287</v>
      </c>
      <c r="K327">
        <v>19.600000000000001</v>
      </c>
      <c r="L327">
        <v>393.68</v>
      </c>
      <c r="M327">
        <v>5.08</v>
      </c>
      <c r="N327">
        <v>24.6</v>
      </c>
      <c r="O327">
        <f>AVERAGE(Table1[MEDV])</f>
        <v>22.532806324110698</v>
      </c>
      <c r="P327">
        <f>MEDIAN(Table1[MEDV])</f>
        <v>21.2</v>
      </c>
      <c r="Q327">
        <f>AVERAGE(Table1[[#All],[RM]])</f>
        <v>6.2846343873517867</v>
      </c>
      <c r="R327" s="8">
        <f>ROUNDDOWN(Table1[[#This Row],[AGE]],0)</f>
        <v>14</v>
      </c>
      <c r="S327">
        <f t="shared" si="10"/>
        <v>1</v>
      </c>
      <c r="T327" s="8">
        <f t="shared" si="11"/>
        <v>1</v>
      </c>
    </row>
    <row r="328" spans="1:20">
      <c r="A328">
        <v>0.30347000000000002</v>
      </c>
      <c r="B328">
        <v>0</v>
      </c>
      <c r="C328">
        <v>7.38</v>
      </c>
      <c r="D328">
        <v>0</v>
      </c>
      <c r="E328">
        <v>0.49299999999999999</v>
      </c>
      <c r="F328">
        <v>6.3120000000000003</v>
      </c>
      <c r="G328">
        <v>28.9</v>
      </c>
      <c r="H328">
        <v>5.4158999999999997</v>
      </c>
      <c r="I328">
        <v>5</v>
      </c>
      <c r="J328">
        <v>287</v>
      </c>
      <c r="K328">
        <v>19.600000000000001</v>
      </c>
      <c r="L328">
        <v>396.9</v>
      </c>
      <c r="M328">
        <v>6.15</v>
      </c>
      <c r="N328">
        <v>23</v>
      </c>
      <c r="O328">
        <f>AVERAGE(Table1[MEDV])</f>
        <v>22.532806324110698</v>
      </c>
      <c r="P328">
        <f>MEDIAN(Table1[MEDV])</f>
        <v>21.2</v>
      </c>
      <c r="Q328">
        <f>AVERAGE(Table1[[#All],[RM]])</f>
        <v>6.2846343873517867</v>
      </c>
      <c r="R328" s="8">
        <f>ROUNDDOWN(Table1[[#This Row],[AGE]],0)</f>
        <v>28</v>
      </c>
      <c r="S328">
        <f t="shared" si="10"/>
        <v>1</v>
      </c>
      <c r="T328" s="8">
        <f t="shared" si="11"/>
        <v>1</v>
      </c>
    </row>
    <row r="329" spans="1:20">
      <c r="A329">
        <v>0.24102999999999999</v>
      </c>
      <c r="B329">
        <v>0</v>
      </c>
      <c r="C329">
        <v>7.38</v>
      </c>
      <c r="D329">
        <v>0</v>
      </c>
      <c r="E329">
        <v>0.49299999999999999</v>
      </c>
      <c r="F329">
        <v>6.0830000000000002</v>
      </c>
      <c r="G329">
        <v>43.7</v>
      </c>
      <c r="H329">
        <v>5.4158999999999997</v>
      </c>
      <c r="I329">
        <v>5</v>
      </c>
      <c r="J329">
        <v>287</v>
      </c>
      <c r="K329">
        <v>19.600000000000001</v>
      </c>
      <c r="L329">
        <v>396.9</v>
      </c>
      <c r="M329">
        <v>12.79</v>
      </c>
      <c r="N329">
        <v>22.2</v>
      </c>
      <c r="O329">
        <f>AVERAGE(Table1[MEDV])</f>
        <v>22.532806324110698</v>
      </c>
      <c r="P329">
        <f>MEDIAN(Table1[MEDV])</f>
        <v>21.2</v>
      </c>
      <c r="Q329">
        <f>AVERAGE(Table1[[#All],[RM]])</f>
        <v>6.2846343873517867</v>
      </c>
      <c r="R329" s="8">
        <f>ROUNDDOWN(Table1[[#This Row],[AGE]],0)</f>
        <v>43</v>
      </c>
      <c r="S329">
        <f t="shared" si="10"/>
        <v>1</v>
      </c>
      <c r="T329" s="8">
        <f t="shared" si="11"/>
        <v>1</v>
      </c>
    </row>
    <row r="330" spans="1:20">
      <c r="A330">
        <v>6.6170000000000007E-2</v>
      </c>
      <c r="B330">
        <v>0</v>
      </c>
      <c r="C330">
        <v>3.24</v>
      </c>
      <c r="D330">
        <v>0</v>
      </c>
      <c r="E330">
        <v>0.46</v>
      </c>
      <c r="F330">
        <v>5.8680000000000003</v>
      </c>
      <c r="G330">
        <v>25.8</v>
      </c>
      <c r="H330">
        <v>5.2145999999999999</v>
      </c>
      <c r="I330">
        <v>4</v>
      </c>
      <c r="J330">
        <v>430</v>
      </c>
      <c r="K330">
        <v>16.899999999999999</v>
      </c>
      <c r="L330">
        <v>382.44</v>
      </c>
      <c r="M330">
        <v>9.9700000000000006</v>
      </c>
      <c r="N330">
        <v>19.3</v>
      </c>
      <c r="O330">
        <f>AVERAGE(Table1[MEDV])</f>
        <v>22.532806324110698</v>
      </c>
      <c r="P330">
        <f>MEDIAN(Table1[MEDV])</f>
        <v>21.2</v>
      </c>
      <c r="Q330">
        <f>AVERAGE(Table1[[#All],[RM]])</f>
        <v>6.2846343873517867</v>
      </c>
      <c r="R330" s="8">
        <f>ROUNDDOWN(Table1[[#This Row],[AGE]],0)</f>
        <v>25</v>
      </c>
      <c r="S330">
        <f t="shared" si="10"/>
        <v>1</v>
      </c>
      <c r="T330" s="8">
        <f t="shared" si="11"/>
        <v>1</v>
      </c>
    </row>
    <row r="331" spans="1:20">
      <c r="A331">
        <v>6.7239999999999994E-2</v>
      </c>
      <c r="B331">
        <v>0</v>
      </c>
      <c r="C331">
        <v>3.24</v>
      </c>
      <c r="D331">
        <v>0</v>
      </c>
      <c r="E331">
        <v>0.46</v>
      </c>
      <c r="F331">
        <v>6.3330000000000002</v>
      </c>
      <c r="G331">
        <v>17.2</v>
      </c>
      <c r="H331">
        <v>5.2145999999999999</v>
      </c>
      <c r="I331">
        <v>4</v>
      </c>
      <c r="J331">
        <v>430</v>
      </c>
      <c r="K331">
        <v>16.899999999999999</v>
      </c>
      <c r="L331">
        <v>375.21</v>
      </c>
      <c r="M331">
        <v>7.34</v>
      </c>
      <c r="N331">
        <v>22.6</v>
      </c>
      <c r="O331">
        <f>AVERAGE(Table1[MEDV])</f>
        <v>22.532806324110698</v>
      </c>
      <c r="P331">
        <f>MEDIAN(Table1[MEDV])</f>
        <v>21.2</v>
      </c>
      <c r="Q331">
        <f>AVERAGE(Table1[[#All],[RM]])</f>
        <v>6.2846343873517867</v>
      </c>
      <c r="R331" s="8">
        <f>ROUNDDOWN(Table1[[#This Row],[AGE]],0)</f>
        <v>17</v>
      </c>
      <c r="S331">
        <f t="shared" si="10"/>
        <v>1</v>
      </c>
      <c r="T331" s="8">
        <f t="shared" si="11"/>
        <v>1</v>
      </c>
    </row>
    <row r="332" spans="1:20">
      <c r="A332">
        <v>4.5440000000000001E-2</v>
      </c>
      <c r="B332">
        <v>0</v>
      </c>
      <c r="C332">
        <v>3.24</v>
      </c>
      <c r="D332">
        <v>0</v>
      </c>
      <c r="E332">
        <v>0.46</v>
      </c>
      <c r="F332">
        <v>6.1440000000000001</v>
      </c>
      <c r="G332">
        <v>32.200000000000003</v>
      </c>
      <c r="H332">
        <v>5.8735999999999997</v>
      </c>
      <c r="I332">
        <v>4</v>
      </c>
      <c r="J332">
        <v>430</v>
      </c>
      <c r="K332">
        <v>16.899999999999999</v>
      </c>
      <c r="L332">
        <v>368.57</v>
      </c>
      <c r="M332">
        <v>9.09</v>
      </c>
      <c r="N332">
        <v>19.8</v>
      </c>
      <c r="O332">
        <f>AVERAGE(Table1[MEDV])</f>
        <v>22.532806324110698</v>
      </c>
      <c r="P332">
        <f>MEDIAN(Table1[MEDV])</f>
        <v>21.2</v>
      </c>
      <c r="Q332">
        <f>AVERAGE(Table1[[#All],[RM]])</f>
        <v>6.2846343873517867</v>
      </c>
      <c r="R332" s="8">
        <f>ROUNDDOWN(Table1[[#This Row],[AGE]],0)</f>
        <v>32</v>
      </c>
      <c r="S332">
        <f t="shared" si="10"/>
        <v>1</v>
      </c>
      <c r="T332" s="8">
        <f t="shared" si="11"/>
        <v>1</v>
      </c>
    </row>
    <row r="333" spans="1:20">
      <c r="A333">
        <v>5.0229999999999997E-2</v>
      </c>
      <c r="B333">
        <v>35</v>
      </c>
      <c r="C333">
        <v>6.06</v>
      </c>
      <c r="D333">
        <v>0</v>
      </c>
      <c r="E333">
        <v>0.43790000000000001</v>
      </c>
      <c r="F333">
        <v>5.7060000000000004</v>
      </c>
      <c r="G333">
        <v>28.4</v>
      </c>
      <c r="H333">
        <v>6.6406999999999998</v>
      </c>
      <c r="I333">
        <v>1</v>
      </c>
      <c r="J333">
        <v>304</v>
      </c>
      <c r="K333">
        <v>16.899999999999999</v>
      </c>
      <c r="L333">
        <v>394.02</v>
      </c>
      <c r="M333">
        <v>12.43</v>
      </c>
      <c r="N333">
        <v>17.100000000000001</v>
      </c>
      <c r="O333">
        <f>AVERAGE(Table1[MEDV])</f>
        <v>22.532806324110698</v>
      </c>
      <c r="P333">
        <f>MEDIAN(Table1[MEDV])</f>
        <v>21.2</v>
      </c>
      <c r="Q333">
        <f>AVERAGE(Table1[[#All],[RM]])</f>
        <v>6.2846343873517867</v>
      </c>
      <c r="R333" s="8">
        <f>ROUNDDOWN(Table1[[#This Row],[AGE]],0)</f>
        <v>28</v>
      </c>
      <c r="S333">
        <f t="shared" si="10"/>
        <v>1</v>
      </c>
      <c r="T333" s="8">
        <f t="shared" si="11"/>
        <v>1</v>
      </c>
    </row>
    <row r="334" spans="1:20">
      <c r="A334">
        <v>3.4660000000000003E-2</v>
      </c>
      <c r="B334">
        <v>35</v>
      </c>
      <c r="C334">
        <v>6.06</v>
      </c>
      <c r="D334">
        <v>0</v>
      </c>
      <c r="E334">
        <v>0.43790000000000001</v>
      </c>
      <c r="F334">
        <v>6.0309999999999997</v>
      </c>
      <c r="G334">
        <v>23.3</v>
      </c>
      <c r="H334">
        <v>6.6406999999999998</v>
      </c>
      <c r="I334">
        <v>1</v>
      </c>
      <c r="J334">
        <v>304</v>
      </c>
      <c r="K334">
        <v>16.899999999999999</v>
      </c>
      <c r="L334">
        <v>362.25</v>
      </c>
      <c r="M334">
        <v>7.83</v>
      </c>
      <c r="N334">
        <v>19.399999999999999</v>
      </c>
      <c r="O334">
        <f>AVERAGE(Table1[MEDV])</f>
        <v>22.532806324110698</v>
      </c>
      <c r="P334">
        <f>MEDIAN(Table1[MEDV])</f>
        <v>21.2</v>
      </c>
      <c r="Q334">
        <f>AVERAGE(Table1[[#All],[RM]])</f>
        <v>6.2846343873517867</v>
      </c>
      <c r="R334" s="8">
        <f>ROUNDDOWN(Table1[[#This Row],[AGE]],0)</f>
        <v>23</v>
      </c>
      <c r="S334">
        <f t="shared" si="10"/>
        <v>1</v>
      </c>
      <c r="T334" s="8">
        <f t="shared" si="11"/>
        <v>1</v>
      </c>
    </row>
    <row r="335" spans="1:20">
      <c r="A335">
        <v>5.083E-2</v>
      </c>
      <c r="B335">
        <v>0</v>
      </c>
      <c r="C335">
        <v>5.19</v>
      </c>
      <c r="D335">
        <v>0</v>
      </c>
      <c r="E335">
        <v>0.51500000000000001</v>
      </c>
      <c r="F335">
        <v>6.3159999999999998</v>
      </c>
      <c r="G335">
        <v>38.1</v>
      </c>
      <c r="H335">
        <v>6.4584000000000001</v>
      </c>
      <c r="I335">
        <v>5</v>
      </c>
      <c r="J335">
        <v>224</v>
      </c>
      <c r="K335">
        <v>20.2</v>
      </c>
      <c r="L335">
        <v>389.71</v>
      </c>
      <c r="M335">
        <v>5.68</v>
      </c>
      <c r="N335">
        <v>22.2</v>
      </c>
      <c r="O335">
        <f>AVERAGE(Table1[MEDV])</f>
        <v>22.532806324110698</v>
      </c>
      <c r="P335">
        <f>MEDIAN(Table1[MEDV])</f>
        <v>21.2</v>
      </c>
      <c r="Q335">
        <f>AVERAGE(Table1[[#All],[RM]])</f>
        <v>6.2846343873517867</v>
      </c>
      <c r="R335" s="8">
        <f>ROUNDDOWN(Table1[[#This Row],[AGE]],0)</f>
        <v>38</v>
      </c>
      <c r="S335">
        <f t="shared" si="10"/>
        <v>1</v>
      </c>
      <c r="T335" s="8">
        <f t="shared" si="11"/>
        <v>1</v>
      </c>
    </row>
    <row r="336" spans="1:20">
      <c r="A336">
        <v>3.7379999999999997E-2</v>
      </c>
      <c r="B336">
        <v>0</v>
      </c>
      <c r="C336">
        <v>5.19</v>
      </c>
      <c r="D336">
        <v>0</v>
      </c>
      <c r="E336">
        <v>0.51500000000000001</v>
      </c>
      <c r="F336">
        <v>6.31</v>
      </c>
      <c r="G336">
        <v>38.5</v>
      </c>
      <c r="H336">
        <v>6.4584000000000001</v>
      </c>
      <c r="I336">
        <v>5</v>
      </c>
      <c r="J336">
        <v>224</v>
      </c>
      <c r="K336">
        <v>20.2</v>
      </c>
      <c r="L336">
        <v>389.4</v>
      </c>
      <c r="M336">
        <v>6.75</v>
      </c>
      <c r="N336">
        <v>20.7</v>
      </c>
      <c r="O336">
        <f>AVERAGE(Table1[MEDV])</f>
        <v>22.532806324110698</v>
      </c>
      <c r="P336">
        <f>MEDIAN(Table1[MEDV])</f>
        <v>21.2</v>
      </c>
      <c r="Q336">
        <f>AVERAGE(Table1[[#All],[RM]])</f>
        <v>6.2846343873517867</v>
      </c>
      <c r="R336" s="8">
        <f>ROUNDDOWN(Table1[[#This Row],[AGE]],0)</f>
        <v>38</v>
      </c>
      <c r="S336">
        <f t="shared" si="10"/>
        <v>1</v>
      </c>
      <c r="T336" s="8">
        <f t="shared" si="11"/>
        <v>1</v>
      </c>
    </row>
    <row r="337" spans="1:20">
      <c r="A337">
        <v>3.9609999999999999E-2</v>
      </c>
      <c r="B337">
        <v>0</v>
      </c>
      <c r="C337">
        <v>5.19</v>
      </c>
      <c r="D337">
        <v>0</v>
      </c>
      <c r="E337">
        <v>0.51500000000000001</v>
      </c>
      <c r="F337">
        <v>6.0369999999999999</v>
      </c>
      <c r="G337">
        <v>34.5</v>
      </c>
      <c r="H337">
        <v>5.9852999999999996</v>
      </c>
      <c r="I337">
        <v>5</v>
      </c>
      <c r="J337">
        <v>224</v>
      </c>
      <c r="K337">
        <v>20.2</v>
      </c>
      <c r="L337">
        <v>396.9</v>
      </c>
      <c r="M337">
        <v>8.01</v>
      </c>
      <c r="N337">
        <v>21.1</v>
      </c>
      <c r="O337">
        <f>AVERAGE(Table1[MEDV])</f>
        <v>22.532806324110698</v>
      </c>
      <c r="P337">
        <f>MEDIAN(Table1[MEDV])</f>
        <v>21.2</v>
      </c>
      <c r="Q337">
        <f>AVERAGE(Table1[[#All],[RM]])</f>
        <v>6.2846343873517867</v>
      </c>
      <c r="R337" s="8">
        <f>ROUNDDOWN(Table1[[#This Row],[AGE]],0)</f>
        <v>34</v>
      </c>
      <c r="S337">
        <f t="shared" si="10"/>
        <v>1</v>
      </c>
      <c r="T337" s="8">
        <f t="shared" si="11"/>
        <v>1</v>
      </c>
    </row>
    <row r="338" spans="1:20">
      <c r="A338">
        <v>3.4270000000000002E-2</v>
      </c>
      <c r="B338">
        <v>0</v>
      </c>
      <c r="C338">
        <v>5.19</v>
      </c>
      <c r="D338">
        <v>0</v>
      </c>
      <c r="E338">
        <v>0.51500000000000001</v>
      </c>
      <c r="F338">
        <v>5.8689999999999998</v>
      </c>
      <c r="G338">
        <v>46.3</v>
      </c>
      <c r="H338">
        <v>5.2310999999999996</v>
      </c>
      <c r="I338">
        <v>5</v>
      </c>
      <c r="J338">
        <v>224</v>
      </c>
      <c r="K338">
        <v>20.2</v>
      </c>
      <c r="L338">
        <v>396.9</v>
      </c>
      <c r="M338">
        <v>9.8000000000000007</v>
      </c>
      <c r="N338">
        <v>19.5</v>
      </c>
      <c r="O338">
        <f>AVERAGE(Table1[MEDV])</f>
        <v>22.532806324110698</v>
      </c>
      <c r="P338">
        <f>MEDIAN(Table1[MEDV])</f>
        <v>21.2</v>
      </c>
      <c r="Q338">
        <f>AVERAGE(Table1[[#All],[RM]])</f>
        <v>6.2846343873517867</v>
      </c>
      <c r="R338" s="8">
        <f>ROUNDDOWN(Table1[[#This Row],[AGE]],0)</f>
        <v>46</v>
      </c>
      <c r="S338">
        <f t="shared" si="10"/>
        <v>1</v>
      </c>
      <c r="T338" s="8">
        <f t="shared" si="11"/>
        <v>1</v>
      </c>
    </row>
    <row r="339" spans="1:20">
      <c r="A339">
        <v>3.041E-2</v>
      </c>
      <c r="B339">
        <v>0</v>
      </c>
      <c r="C339">
        <v>5.19</v>
      </c>
      <c r="D339">
        <v>0</v>
      </c>
      <c r="E339">
        <v>0.51500000000000001</v>
      </c>
      <c r="F339">
        <v>5.8949999999999996</v>
      </c>
      <c r="G339">
        <v>59.6</v>
      </c>
      <c r="H339">
        <v>5.6150000000000002</v>
      </c>
      <c r="I339">
        <v>5</v>
      </c>
      <c r="J339">
        <v>224</v>
      </c>
      <c r="K339">
        <v>20.2</v>
      </c>
      <c r="L339">
        <v>394.81</v>
      </c>
      <c r="M339">
        <v>10.56</v>
      </c>
      <c r="N339">
        <v>18.5</v>
      </c>
      <c r="O339">
        <f>AVERAGE(Table1[MEDV])</f>
        <v>22.532806324110698</v>
      </c>
      <c r="P339">
        <f>MEDIAN(Table1[MEDV])</f>
        <v>21.2</v>
      </c>
      <c r="Q339">
        <f>AVERAGE(Table1[[#All],[RM]])</f>
        <v>6.2846343873517867</v>
      </c>
      <c r="R339" s="8">
        <f>ROUNDDOWN(Table1[[#This Row],[AGE]],0)</f>
        <v>59</v>
      </c>
      <c r="S339">
        <f t="shared" si="10"/>
        <v>1</v>
      </c>
      <c r="T339" s="8">
        <f t="shared" si="11"/>
        <v>1</v>
      </c>
    </row>
    <row r="340" spans="1:20">
      <c r="A340">
        <v>3.3059999999999999E-2</v>
      </c>
      <c r="B340">
        <v>0</v>
      </c>
      <c r="C340">
        <v>5.19</v>
      </c>
      <c r="D340">
        <v>0</v>
      </c>
      <c r="E340">
        <v>0.51500000000000001</v>
      </c>
      <c r="F340">
        <v>6.0590000000000002</v>
      </c>
      <c r="G340">
        <v>37.299999999999997</v>
      </c>
      <c r="H340">
        <v>4.8121999999999998</v>
      </c>
      <c r="I340">
        <v>5</v>
      </c>
      <c r="J340">
        <v>224</v>
      </c>
      <c r="K340">
        <v>20.2</v>
      </c>
      <c r="L340">
        <v>396.14</v>
      </c>
      <c r="M340">
        <v>8.51</v>
      </c>
      <c r="N340">
        <v>20.6</v>
      </c>
      <c r="O340">
        <f>AVERAGE(Table1[MEDV])</f>
        <v>22.532806324110698</v>
      </c>
      <c r="P340">
        <f>MEDIAN(Table1[MEDV])</f>
        <v>21.2</v>
      </c>
      <c r="Q340">
        <f>AVERAGE(Table1[[#All],[RM]])</f>
        <v>6.2846343873517867</v>
      </c>
      <c r="R340" s="8">
        <f>ROUNDDOWN(Table1[[#This Row],[AGE]],0)</f>
        <v>37</v>
      </c>
      <c r="S340">
        <f t="shared" si="10"/>
        <v>1</v>
      </c>
      <c r="T340" s="8">
        <f t="shared" si="11"/>
        <v>1</v>
      </c>
    </row>
    <row r="341" spans="1:20">
      <c r="A341">
        <v>5.4969999999999998E-2</v>
      </c>
      <c r="B341">
        <v>0</v>
      </c>
      <c r="C341">
        <v>5.19</v>
      </c>
      <c r="D341">
        <v>0</v>
      </c>
      <c r="E341">
        <v>0.51500000000000001</v>
      </c>
      <c r="F341">
        <v>5.9850000000000003</v>
      </c>
      <c r="G341">
        <v>45.4</v>
      </c>
      <c r="H341">
        <v>4.8121999999999998</v>
      </c>
      <c r="I341">
        <v>5</v>
      </c>
      <c r="J341">
        <v>224</v>
      </c>
      <c r="K341">
        <v>20.2</v>
      </c>
      <c r="L341">
        <v>396.9</v>
      </c>
      <c r="M341">
        <v>9.74</v>
      </c>
      <c r="N341">
        <v>19</v>
      </c>
      <c r="O341">
        <f>AVERAGE(Table1[MEDV])</f>
        <v>22.532806324110698</v>
      </c>
      <c r="P341">
        <f>MEDIAN(Table1[MEDV])</f>
        <v>21.2</v>
      </c>
      <c r="Q341">
        <f>AVERAGE(Table1[[#All],[RM]])</f>
        <v>6.2846343873517867</v>
      </c>
      <c r="R341" s="8">
        <f>ROUNDDOWN(Table1[[#This Row],[AGE]],0)</f>
        <v>45</v>
      </c>
      <c r="S341">
        <f t="shared" si="10"/>
        <v>1</v>
      </c>
      <c r="T341" s="8">
        <f t="shared" si="11"/>
        <v>1</v>
      </c>
    </row>
    <row r="342" spans="1:20">
      <c r="A342">
        <v>6.1510000000000002E-2</v>
      </c>
      <c r="B342">
        <v>0</v>
      </c>
      <c r="C342">
        <v>5.19</v>
      </c>
      <c r="D342">
        <v>0</v>
      </c>
      <c r="E342">
        <v>0.51500000000000001</v>
      </c>
      <c r="F342">
        <v>5.968</v>
      </c>
      <c r="G342">
        <v>58.5</v>
      </c>
      <c r="H342">
        <v>4.8121999999999998</v>
      </c>
      <c r="I342">
        <v>5</v>
      </c>
      <c r="J342">
        <v>224</v>
      </c>
      <c r="K342">
        <v>20.2</v>
      </c>
      <c r="L342">
        <v>396.9</v>
      </c>
      <c r="M342">
        <v>9.2899999999999991</v>
      </c>
      <c r="N342">
        <v>18.7</v>
      </c>
      <c r="O342">
        <f>AVERAGE(Table1[MEDV])</f>
        <v>22.532806324110698</v>
      </c>
      <c r="P342">
        <f>MEDIAN(Table1[MEDV])</f>
        <v>21.2</v>
      </c>
      <c r="Q342">
        <f>AVERAGE(Table1[[#All],[RM]])</f>
        <v>6.2846343873517867</v>
      </c>
      <c r="R342" s="8">
        <f>ROUNDDOWN(Table1[[#This Row],[AGE]],0)</f>
        <v>58</v>
      </c>
      <c r="S342">
        <f t="shared" si="10"/>
        <v>1</v>
      </c>
      <c r="T342" s="8">
        <f t="shared" si="11"/>
        <v>1</v>
      </c>
    </row>
    <row r="343" spans="1:20">
      <c r="A343">
        <v>1.3010000000000001E-2</v>
      </c>
      <c r="B343">
        <v>35</v>
      </c>
      <c r="C343">
        <v>1.52</v>
      </c>
      <c r="D343">
        <v>0</v>
      </c>
      <c r="E343">
        <v>0.442</v>
      </c>
      <c r="F343">
        <v>7.2409999999999997</v>
      </c>
      <c r="G343">
        <v>49.3</v>
      </c>
      <c r="H343">
        <v>7.0378999999999996</v>
      </c>
      <c r="I343">
        <v>1</v>
      </c>
      <c r="J343">
        <v>284</v>
      </c>
      <c r="K343">
        <v>15.5</v>
      </c>
      <c r="L343">
        <v>394.74</v>
      </c>
      <c r="M343">
        <v>5.49</v>
      </c>
      <c r="N343">
        <v>32.700000000000003</v>
      </c>
      <c r="O343">
        <f>AVERAGE(Table1[MEDV])</f>
        <v>22.532806324110698</v>
      </c>
      <c r="P343">
        <f>MEDIAN(Table1[MEDV])</f>
        <v>21.2</v>
      </c>
      <c r="Q343">
        <f>AVERAGE(Table1[[#All],[RM]])</f>
        <v>6.2846343873517867</v>
      </c>
      <c r="R343" s="8">
        <f>ROUNDDOWN(Table1[[#This Row],[AGE]],0)</f>
        <v>49</v>
      </c>
      <c r="S343">
        <f t="shared" si="10"/>
        <v>1</v>
      </c>
      <c r="T343" s="8">
        <f t="shared" si="11"/>
        <v>1</v>
      </c>
    </row>
    <row r="344" spans="1:20">
      <c r="A344">
        <v>2.4979999999999999E-2</v>
      </c>
      <c r="B344">
        <v>0</v>
      </c>
      <c r="C344">
        <v>1.89</v>
      </c>
      <c r="D344">
        <v>0</v>
      </c>
      <c r="E344">
        <v>0.51800000000000002</v>
      </c>
      <c r="F344">
        <v>6.54</v>
      </c>
      <c r="G344">
        <v>59.7</v>
      </c>
      <c r="H344">
        <v>6.2668999999999997</v>
      </c>
      <c r="I344">
        <v>1</v>
      </c>
      <c r="J344">
        <v>422</v>
      </c>
      <c r="K344">
        <v>15.9</v>
      </c>
      <c r="L344">
        <v>389.96</v>
      </c>
      <c r="M344">
        <v>8.65</v>
      </c>
      <c r="N344">
        <v>16.5</v>
      </c>
      <c r="O344">
        <f>AVERAGE(Table1[MEDV])</f>
        <v>22.532806324110698</v>
      </c>
      <c r="P344">
        <f>MEDIAN(Table1[MEDV])</f>
        <v>21.2</v>
      </c>
      <c r="Q344">
        <f>AVERAGE(Table1[[#All],[RM]])</f>
        <v>6.2846343873517867</v>
      </c>
      <c r="R344" s="8">
        <f>ROUNDDOWN(Table1[[#This Row],[AGE]],0)</f>
        <v>59</v>
      </c>
      <c r="S344">
        <f t="shared" si="10"/>
        <v>1</v>
      </c>
      <c r="T344" s="8">
        <f t="shared" si="11"/>
        <v>1</v>
      </c>
    </row>
    <row r="345" spans="1:20">
      <c r="A345">
        <v>2.5430000000000001E-2</v>
      </c>
      <c r="B345">
        <v>55</v>
      </c>
      <c r="C345">
        <v>3.78</v>
      </c>
      <c r="D345">
        <v>0</v>
      </c>
      <c r="E345">
        <v>0.48399999999999999</v>
      </c>
      <c r="F345">
        <v>6.6959999999999997</v>
      </c>
      <c r="G345">
        <v>56.4</v>
      </c>
      <c r="H345">
        <v>5.7321</v>
      </c>
      <c r="I345">
        <v>5</v>
      </c>
      <c r="J345">
        <v>370</v>
      </c>
      <c r="K345">
        <v>17.600000000000001</v>
      </c>
      <c r="L345">
        <v>396.9</v>
      </c>
      <c r="M345">
        <v>7.18</v>
      </c>
      <c r="N345">
        <v>23.9</v>
      </c>
      <c r="O345">
        <f>AVERAGE(Table1[MEDV])</f>
        <v>22.532806324110698</v>
      </c>
      <c r="P345">
        <f>MEDIAN(Table1[MEDV])</f>
        <v>21.2</v>
      </c>
      <c r="Q345">
        <f>AVERAGE(Table1[[#All],[RM]])</f>
        <v>6.2846343873517867</v>
      </c>
      <c r="R345" s="8">
        <f>ROUNDDOWN(Table1[[#This Row],[AGE]],0)</f>
        <v>56</v>
      </c>
      <c r="S345">
        <f t="shared" si="10"/>
        <v>1</v>
      </c>
      <c r="T345" s="8">
        <f t="shared" si="11"/>
        <v>1</v>
      </c>
    </row>
    <row r="346" spans="1:20">
      <c r="A346">
        <v>3.049E-2</v>
      </c>
      <c r="B346">
        <v>55</v>
      </c>
      <c r="C346">
        <v>3.78</v>
      </c>
      <c r="D346">
        <v>0</v>
      </c>
      <c r="E346">
        <v>0.48399999999999999</v>
      </c>
      <c r="F346">
        <v>6.8739999999999997</v>
      </c>
      <c r="G346">
        <v>28.1</v>
      </c>
      <c r="H346">
        <v>6.4653999999999998</v>
      </c>
      <c r="I346">
        <v>5</v>
      </c>
      <c r="J346">
        <v>370</v>
      </c>
      <c r="K346">
        <v>17.600000000000001</v>
      </c>
      <c r="L346">
        <v>387.97</v>
      </c>
      <c r="M346">
        <v>4.6100000000000003</v>
      </c>
      <c r="N346">
        <v>31.2</v>
      </c>
      <c r="O346">
        <f>AVERAGE(Table1[MEDV])</f>
        <v>22.532806324110698</v>
      </c>
      <c r="P346">
        <f>MEDIAN(Table1[MEDV])</f>
        <v>21.2</v>
      </c>
      <c r="Q346">
        <f>AVERAGE(Table1[[#All],[RM]])</f>
        <v>6.2846343873517867</v>
      </c>
      <c r="R346" s="8">
        <f>ROUNDDOWN(Table1[[#This Row],[AGE]],0)</f>
        <v>28</v>
      </c>
      <c r="S346">
        <f t="shared" si="10"/>
        <v>1</v>
      </c>
      <c r="T346" s="8">
        <f t="shared" si="11"/>
        <v>1</v>
      </c>
    </row>
    <row r="347" spans="1:20">
      <c r="A347">
        <v>3.1130000000000001E-2</v>
      </c>
      <c r="B347">
        <v>0</v>
      </c>
      <c r="C347">
        <v>4.3899999999999997</v>
      </c>
      <c r="D347">
        <v>0</v>
      </c>
      <c r="E347">
        <v>0.442</v>
      </c>
      <c r="F347">
        <v>6.0140000000000002</v>
      </c>
      <c r="G347">
        <v>48.5</v>
      </c>
      <c r="H347">
        <v>8.0136000000000003</v>
      </c>
      <c r="I347">
        <v>3</v>
      </c>
      <c r="J347">
        <v>352</v>
      </c>
      <c r="K347">
        <v>18.8</v>
      </c>
      <c r="L347">
        <v>385.64</v>
      </c>
      <c r="M347">
        <v>10.53</v>
      </c>
      <c r="N347">
        <v>17.5</v>
      </c>
      <c r="O347">
        <f>AVERAGE(Table1[MEDV])</f>
        <v>22.532806324110698</v>
      </c>
      <c r="P347">
        <f>MEDIAN(Table1[MEDV])</f>
        <v>21.2</v>
      </c>
      <c r="Q347">
        <f>AVERAGE(Table1[[#All],[RM]])</f>
        <v>6.2846343873517867</v>
      </c>
      <c r="R347" s="8">
        <f>ROUNDDOWN(Table1[[#This Row],[AGE]],0)</f>
        <v>48</v>
      </c>
      <c r="S347">
        <f t="shared" si="10"/>
        <v>1</v>
      </c>
      <c r="T347" s="8">
        <f t="shared" si="11"/>
        <v>1</v>
      </c>
    </row>
    <row r="348" spans="1:20">
      <c r="A348">
        <v>6.1620000000000001E-2</v>
      </c>
      <c r="B348">
        <v>0</v>
      </c>
      <c r="C348">
        <v>4.3899999999999997</v>
      </c>
      <c r="D348">
        <v>0</v>
      </c>
      <c r="E348">
        <v>0.442</v>
      </c>
      <c r="F348">
        <v>5.8979999999999997</v>
      </c>
      <c r="G348">
        <v>52.3</v>
      </c>
      <c r="H348">
        <v>8.0136000000000003</v>
      </c>
      <c r="I348">
        <v>3</v>
      </c>
      <c r="J348">
        <v>352</v>
      </c>
      <c r="K348">
        <v>18.8</v>
      </c>
      <c r="L348">
        <v>364.61</v>
      </c>
      <c r="M348">
        <v>12.67</v>
      </c>
      <c r="N348">
        <v>17.2</v>
      </c>
      <c r="O348">
        <f>AVERAGE(Table1[MEDV])</f>
        <v>22.532806324110698</v>
      </c>
      <c r="P348">
        <f>MEDIAN(Table1[MEDV])</f>
        <v>21.2</v>
      </c>
      <c r="Q348">
        <f>AVERAGE(Table1[[#All],[RM]])</f>
        <v>6.2846343873517867</v>
      </c>
      <c r="R348" s="8">
        <f>ROUNDDOWN(Table1[[#This Row],[AGE]],0)</f>
        <v>52</v>
      </c>
      <c r="S348">
        <f t="shared" si="10"/>
        <v>1</v>
      </c>
      <c r="T348" s="8">
        <f t="shared" si="11"/>
        <v>1</v>
      </c>
    </row>
    <row r="349" spans="1:20">
      <c r="A349">
        <v>1.8700000000000001E-2</v>
      </c>
      <c r="B349">
        <v>85</v>
      </c>
      <c r="C349">
        <v>4.1500000000000004</v>
      </c>
      <c r="D349">
        <v>0</v>
      </c>
      <c r="E349">
        <v>0.42899999999999999</v>
      </c>
      <c r="F349">
        <v>6.516</v>
      </c>
      <c r="G349">
        <v>27.7</v>
      </c>
      <c r="H349">
        <v>8.5352999999999994</v>
      </c>
      <c r="I349">
        <v>4</v>
      </c>
      <c r="J349">
        <v>351</v>
      </c>
      <c r="K349">
        <v>17.899999999999999</v>
      </c>
      <c r="L349">
        <v>392.43</v>
      </c>
      <c r="M349">
        <v>6.36</v>
      </c>
      <c r="N349">
        <v>23.1</v>
      </c>
      <c r="O349">
        <f>AVERAGE(Table1[MEDV])</f>
        <v>22.532806324110698</v>
      </c>
      <c r="P349">
        <f>MEDIAN(Table1[MEDV])</f>
        <v>21.2</v>
      </c>
      <c r="Q349">
        <f>AVERAGE(Table1[[#All],[RM]])</f>
        <v>6.2846343873517867</v>
      </c>
      <c r="R349" s="8">
        <f>ROUNDDOWN(Table1[[#This Row],[AGE]],0)</f>
        <v>27</v>
      </c>
      <c r="S349">
        <f t="shared" si="10"/>
        <v>1</v>
      </c>
      <c r="T349" s="8">
        <f t="shared" si="11"/>
        <v>1</v>
      </c>
    </row>
    <row r="350" spans="1:20">
      <c r="A350">
        <v>1.5010000000000001E-2</v>
      </c>
      <c r="B350">
        <v>80</v>
      </c>
      <c r="C350">
        <v>2.0099999999999998</v>
      </c>
      <c r="D350">
        <v>0</v>
      </c>
      <c r="E350">
        <v>0.435</v>
      </c>
      <c r="F350">
        <v>6.6349999999999998</v>
      </c>
      <c r="G350">
        <v>29.7</v>
      </c>
      <c r="H350">
        <v>8.3439999999999994</v>
      </c>
      <c r="I350">
        <v>4</v>
      </c>
      <c r="J350">
        <v>280</v>
      </c>
      <c r="K350">
        <v>17</v>
      </c>
      <c r="L350">
        <v>390.94</v>
      </c>
      <c r="M350">
        <v>5.99</v>
      </c>
      <c r="N350">
        <v>24.5</v>
      </c>
      <c r="O350">
        <f>AVERAGE(Table1[MEDV])</f>
        <v>22.532806324110698</v>
      </c>
      <c r="P350">
        <f>MEDIAN(Table1[MEDV])</f>
        <v>21.2</v>
      </c>
      <c r="Q350">
        <f>AVERAGE(Table1[[#All],[RM]])</f>
        <v>6.2846343873517867</v>
      </c>
      <c r="R350" s="8">
        <f>ROUNDDOWN(Table1[[#This Row],[AGE]],0)</f>
        <v>29</v>
      </c>
      <c r="S350">
        <f t="shared" si="10"/>
        <v>1</v>
      </c>
      <c r="T350" s="8">
        <f t="shared" si="11"/>
        <v>1</v>
      </c>
    </row>
    <row r="351" spans="1:20">
      <c r="A351">
        <v>2.8989999999999998E-2</v>
      </c>
      <c r="B351">
        <v>40</v>
      </c>
      <c r="C351">
        <v>1.25</v>
      </c>
      <c r="D351">
        <v>0</v>
      </c>
      <c r="E351">
        <v>0.42899999999999999</v>
      </c>
      <c r="F351">
        <v>6.9390000000000001</v>
      </c>
      <c r="G351">
        <v>34.5</v>
      </c>
      <c r="H351">
        <v>8.7920999999999996</v>
      </c>
      <c r="I351">
        <v>1</v>
      </c>
      <c r="J351">
        <v>335</v>
      </c>
      <c r="K351">
        <v>19.7</v>
      </c>
      <c r="L351">
        <v>389.85</v>
      </c>
      <c r="M351">
        <v>5.89</v>
      </c>
      <c r="N351">
        <v>26.6</v>
      </c>
      <c r="O351">
        <f>AVERAGE(Table1[MEDV])</f>
        <v>22.532806324110698</v>
      </c>
      <c r="P351">
        <f>MEDIAN(Table1[MEDV])</f>
        <v>21.2</v>
      </c>
      <c r="Q351">
        <f>AVERAGE(Table1[[#All],[RM]])</f>
        <v>6.2846343873517867</v>
      </c>
      <c r="R351" s="8">
        <f>ROUNDDOWN(Table1[[#This Row],[AGE]],0)</f>
        <v>34</v>
      </c>
      <c r="S351">
        <f t="shared" si="10"/>
        <v>1</v>
      </c>
      <c r="T351" s="8">
        <f t="shared" si="11"/>
        <v>1</v>
      </c>
    </row>
    <row r="352" spans="1:20">
      <c r="A352">
        <v>6.2109999999999999E-2</v>
      </c>
      <c r="B352">
        <v>40</v>
      </c>
      <c r="C352">
        <v>1.25</v>
      </c>
      <c r="D352">
        <v>0</v>
      </c>
      <c r="E352">
        <v>0.42899999999999999</v>
      </c>
      <c r="F352">
        <v>6.49</v>
      </c>
      <c r="G352">
        <v>44.4</v>
      </c>
      <c r="H352">
        <v>8.7920999999999996</v>
      </c>
      <c r="I352">
        <v>1</v>
      </c>
      <c r="J352">
        <v>335</v>
      </c>
      <c r="K352">
        <v>19.7</v>
      </c>
      <c r="L352">
        <v>396.9</v>
      </c>
      <c r="M352">
        <v>5.98</v>
      </c>
      <c r="N352">
        <v>22.9</v>
      </c>
      <c r="O352">
        <f>AVERAGE(Table1[MEDV])</f>
        <v>22.532806324110698</v>
      </c>
      <c r="P352">
        <f>MEDIAN(Table1[MEDV])</f>
        <v>21.2</v>
      </c>
      <c r="Q352">
        <f>AVERAGE(Table1[[#All],[RM]])</f>
        <v>6.2846343873517867</v>
      </c>
      <c r="R352" s="8">
        <f>ROUNDDOWN(Table1[[#This Row],[AGE]],0)</f>
        <v>44</v>
      </c>
      <c r="S352">
        <f t="shared" si="10"/>
        <v>1</v>
      </c>
      <c r="T352" s="8">
        <f t="shared" si="11"/>
        <v>1</v>
      </c>
    </row>
    <row r="353" spans="1:20">
      <c r="A353">
        <v>7.9500000000000001E-2</v>
      </c>
      <c r="B353">
        <v>60</v>
      </c>
      <c r="C353">
        <v>1.69</v>
      </c>
      <c r="D353">
        <v>0</v>
      </c>
      <c r="E353">
        <v>0.41099999999999998</v>
      </c>
      <c r="F353">
        <v>6.5789999999999997</v>
      </c>
      <c r="G353">
        <v>35.9</v>
      </c>
      <c r="H353">
        <v>10.7103</v>
      </c>
      <c r="I353">
        <v>4</v>
      </c>
      <c r="J353">
        <v>411</v>
      </c>
      <c r="K353">
        <v>18.3</v>
      </c>
      <c r="L353">
        <v>370.78</v>
      </c>
      <c r="M353">
        <v>5.49</v>
      </c>
      <c r="N353">
        <v>24.1</v>
      </c>
      <c r="O353">
        <f>AVERAGE(Table1[MEDV])</f>
        <v>22.532806324110698</v>
      </c>
      <c r="P353">
        <f>MEDIAN(Table1[MEDV])</f>
        <v>21.2</v>
      </c>
      <c r="Q353">
        <f>AVERAGE(Table1[[#All],[RM]])</f>
        <v>6.2846343873517867</v>
      </c>
      <c r="R353" s="8">
        <f>ROUNDDOWN(Table1[[#This Row],[AGE]],0)</f>
        <v>35</v>
      </c>
      <c r="S353">
        <f t="shared" si="10"/>
        <v>1</v>
      </c>
      <c r="T353" s="8">
        <f t="shared" si="11"/>
        <v>1</v>
      </c>
    </row>
    <row r="354" spans="1:20">
      <c r="A354">
        <v>7.2440000000000004E-2</v>
      </c>
      <c r="B354">
        <v>60</v>
      </c>
      <c r="C354">
        <v>1.69</v>
      </c>
      <c r="D354">
        <v>0</v>
      </c>
      <c r="E354">
        <v>0.41099999999999998</v>
      </c>
      <c r="F354">
        <v>5.8840000000000003</v>
      </c>
      <c r="G354">
        <v>18.5</v>
      </c>
      <c r="H354">
        <v>10.7103</v>
      </c>
      <c r="I354">
        <v>4</v>
      </c>
      <c r="J354">
        <v>411</v>
      </c>
      <c r="K354">
        <v>18.3</v>
      </c>
      <c r="L354">
        <v>392.33</v>
      </c>
      <c r="M354">
        <v>7.79</v>
      </c>
      <c r="N354">
        <v>18.600000000000001</v>
      </c>
      <c r="O354">
        <f>AVERAGE(Table1[MEDV])</f>
        <v>22.532806324110698</v>
      </c>
      <c r="P354">
        <f>MEDIAN(Table1[MEDV])</f>
        <v>21.2</v>
      </c>
      <c r="Q354">
        <f>AVERAGE(Table1[[#All],[RM]])</f>
        <v>6.2846343873517867</v>
      </c>
      <c r="R354" s="8">
        <f>ROUNDDOWN(Table1[[#This Row],[AGE]],0)</f>
        <v>18</v>
      </c>
      <c r="S354">
        <f t="shared" si="10"/>
        <v>1</v>
      </c>
      <c r="T354" s="8">
        <f t="shared" si="11"/>
        <v>1</v>
      </c>
    </row>
    <row r="355" spans="1:20">
      <c r="A355">
        <v>1.7090000000000001E-2</v>
      </c>
      <c r="B355">
        <v>90</v>
      </c>
      <c r="C355">
        <v>2.02</v>
      </c>
      <c r="D355">
        <v>0</v>
      </c>
      <c r="E355">
        <v>0.41</v>
      </c>
      <c r="F355">
        <v>6.7279999999999998</v>
      </c>
      <c r="G355">
        <v>36.1</v>
      </c>
      <c r="H355">
        <v>12.1265</v>
      </c>
      <c r="I355">
        <v>5</v>
      </c>
      <c r="J355">
        <v>187</v>
      </c>
      <c r="K355">
        <v>17</v>
      </c>
      <c r="L355">
        <v>384.46</v>
      </c>
      <c r="M355">
        <v>4.5</v>
      </c>
      <c r="N355">
        <v>30.1</v>
      </c>
      <c r="O355">
        <f>AVERAGE(Table1[MEDV])</f>
        <v>22.532806324110698</v>
      </c>
      <c r="P355">
        <f>MEDIAN(Table1[MEDV])</f>
        <v>21.2</v>
      </c>
      <c r="Q355">
        <f>AVERAGE(Table1[[#All],[RM]])</f>
        <v>6.2846343873517867</v>
      </c>
      <c r="R355" s="8">
        <f>ROUNDDOWN(Table1[[#This Row],[AGE]],0)</f>
        <v>36</v>
      </c>
      <c r="S355">
        <f t="shared" si="10"/>
        <v>1</v>
      </c>
      <c r="T355" s="8">
        <f t="shared" si="11"/>
        <v>1</v>
      </c>
    </row>
    <row r="356" spans="1:20">
      <c r="A356">
        <v>4.301E-2</v>
      </c>
      <c r="B356">
        <v>80</v>
      </c>
      <c r="C356">
        <v>1.91</v>
      </c>
      <c r="D356">
        <v>0</v>
      </c>
      <c r="E356">
        <v>0.41299999999999998</v>
      </c>
      <c r="F356">
        <v>5.6630000000000003</v>
      </c>
      <c r="G356">
        <v>21.9</v>
      </c>
      <c r="H356">
        <v>10.585699999999999</v>
      </c>
      <c r="I356">
        <v>4</v>
      </c>
      <c r="J356">
        <v>334</v>
      </c>
      <c r="K356">
        <v>22</v>
      </c>
      <c r="L356">
        <v>382.8</v>
      </c>
      <c r="M356">
        <v>8.0500000000000007</v>
      </c>
      <c r="N356">
        <v>18.2</v>
      </c>
      <c r="O356">
        <f>AVERAGE(Table1[MEDV])</f>
        <v>22.532806324110698</v>
      </c>
      <c r="P356">
        <f>MEDIAN(Table1[MEDV])</f>
        <v>21.2</v>
      </c>
      <c r="Q356">
        <f>AVERAGE(Table1[[#All],[RM]])</f>
        <v>6.2846343873517867</v>
      </c>
      <c r="R356" s="8">
        <f>ROUNDDOWN(Table1[[#This Row],[AGE]],0)</f>
        <v>21</v>
      </c>
      <c r="S356">
        <f t="shared" si="10"/>
        <v>1</v>
      </c>
      <c r="T356" s="8">
        <f t="shared" si="11"/>
        <v>1</v>
      </c>
    </row>
    <row r="357" spans="1:20">
      <c r="A357">
        <v>0.10659</v>
      </c>
      <c r="B357">
        <v>80</v>
      </c>
      <c r="C357">
        <v>1.91</v>
      </c>
      <c r="D357">
        <v>0</v>
      </c>
      <c r="E357">
        <v>0.41299999999999998</v>
      </c>
      <c r="F357">
        <v>5.9359999999999999</v>
      </c>
      <c r="G357">
        <v>19.5</v>
      </c>
      <c r="H357">
        <v>10.585699999999999</v>
      </c>
      <c r="I357">
        <v>4</v>
      </c>
      <c r="J357">
        <v>334</v>
      </c>
      <c r="K357">
        <v>22</v>
      </c>
      <c r="L357">
        <v>376.04</v>
      </c>
      <c r="M357">
        <v>5.57</v>
      </c>
      <c r="N357">
        <v>20.6</v>
      </c>
      <c r="O357">
        <f>AVERAGE(Table1[MEDV])</f>
        <v>22.532806324110698</v>
      </c>
      <c r="P357">
        <f>MEDIAN(Table1[MEDV])</f>
        <v>21.2</v>
      </c>
      <c r="Q357">
        <f>AVERAGE(Table1[[#All],[RM]])</f>
        <v>6.2846343873517867</v>
      </c>
      <c r="R357" s="8">
        <f>ROUNDDOWN(Table1[[#This Row],[AGE]],0)</f>
        <v>19</v>
      </c>
      <c r="S357">
        <f t="shared" si="10"/>
        <v>1</v>
      </c>
      <c r="T357" s="8">
        <f t="shared" si="11"/>
        <v>1</v>
      </c>
    </row>
    <row r="358" spans="1:20">
      <c r="A358">
        <v>8.9829600000000003</v>
      </c>
      <c r="B358">
        <v>0</v>
      </c>
      <c r="C358">
        <v>18.100000000000001</v>
      </c>
      <c r="D358">
        <v>1</v>
      </c>
      <c r="E358">
        <v>0.77</v>
      </c>
      <c r="F358">
        <v>6.2119999999999997</v>
      </c>
      <c r="G358">
        <v>97.4</v>
      </c>
      <c r="H358">
        <v>2.1221999999999999</v>
      </c>
      <c r="I358">
        <v>24</v>
      </c>
      <c r="J358">
        <v>666</v>
      </c>
      <c r="K358">
        <v>20.2</v>
      </c>
      <c r="L358">
        <v>377.73</v>
      </c>
      <c r="M358">
        <v>17.600000000000001</v>
      </c>
      <c r="N358">
        <v>17.8</v>
      </c>
      <c r="O358">
        <f>AVERAGE(Table1[MEDV])</f>
        <v>22.532806324110698</v>
      </c>
      <c r="P358">
        <f>MEDIAN(Table1[MEDV])</f>
        <v>21.2</v>
      </c>
      <c r="Q358">
        <f>AVERAGE(Table1[[#All],[RM]])</f>
        <v>6.2846343873517867</v>
      </c>
      <c r="R358" s="8">
        <f>ROUNDDOWN(Table1[[#This Row],[AGE]],0)</f>
        <v>97</v>
      </c>
      <c r="S358">
        <f t="shared" si="10"/>
        <v>0</v>
      </c>
      <c r="T358" s="8">
        <f t="shared" si="11"/>
        <v>1</v>
      </c>
    </row>
    <row r="359" spans="1:20">
      <c r="A359">
        <v>3.8496999999999999</v>
      </c>
      <c r="B359">
        <v>0</v>
      </c>
      <c r="C359">
        <v>18.100000000000001</v>
      </c>
      <c r="D359">
        <v>1</v>
      </c>
      <c r="E359">
        <v>0.77</v>
      </c>
      <c r="F359">
        <v>6.3949999999999996</v>
      </c>
      <c r="G359">
        <v>91</v>
      </c>
      <c r="H359">
        <v>2.5051999999999999</v>
      </c>
      <c r="I359">
        <v>24</v>
      </c>
      <c r="J359">
        <v>666</v>
      </c>
      <c r="K359">
        <v>20.2</v>
      </c>
      <c r="L359">
        <v>391.34</v>
      </c>
      <c r="M359">
        <v>13.27</v>
      </c>
      <c r="N359">
        <v>21.7</v>
      </c>
      <c r="O359">
        <f>AVERAGE(Table1[MEDV])</f>
        <v>22.532806324110698</v>
      </c>
      <c r="P359">
        <f>MEDIAN(Table1[MEDV])</f>
        <v>21.2</v>
      </c>
      <c r="Q359">
        <f>AVERAGE(Table1[[#All],[RM]])</f>
        <v>6.2846343873517867</v>
      </c>
      <c r="R359" s="8">
        <f>ROUNDDOWN(Table1[[#This Row],[AGE]],0)</f>
        <v>91</v>
      </c>
      <c r="S359">
        <f t="shared" si="10"/>
        <v>0</v>
      </c>
      <c r="T359" s="8">
        <f t="shared" si="11"/>
        <v>1</v>
      </c>
    </row>
    <row r="360" spans="1:20">
      <c r="A360">
        <v>5.2017699999999998</v>
      </c>
      <c r="B360">
        <v>0</v>
      </c>
      <c r="C360">
        <v>18.100000000000001</v>
      </c>
      <c r="D360">
        <v>1</v>
      </c>
      <c r="E360">
        <v>0.77</v>
      </c>
      <c r="F360">
        <v>6.1269999999999998</v>
      </c>
      <c r="G360">
        <v>83.4</v>
      </c>
      <c r="H360">
        <v>2.7227000000000001</v>
      </c>
      <c r="I360">
        <v>24</v>
      </c>
      <c r="J360">
        <v>666</v>
      </c>
      <c r="K360">
        <v>20.2</v>
      </c>
      <c r="L360">
        <v>395.43</v>
      </c>
      <c r="M360">
        <v>11.48</v>
      </c>
      <c r="N360">
        <v>22.7</v>
      </c>
      <c r="O360">
        <f>AVERAGE(Table1[MEDV])</f>
        <v>22.532806324110698</v>
      </c>
      <c r="P360">
        <f>MEDIAN(Table1[MEDV])</f>
        <v>21.2</v>
      </c>
      <c r="Q360">
        <f>AVERAGE(Table1[[#All],[RM]])</f>
        <v>6.2846343873517867</v>
      </c>
      <c r="R360" s="8">
        <f>ROUNDDOWN(Table1[[#This Row],[AGE]],0)</f>
        <v>83</v>
      </c>
      <c r="S360">
        <f t="shared" si="10"/>
        <v>0</v>
      </c>
      <c r="T360" s="8">
        <f t="shared" si="11"/>
        <v>1</v>
      </c>
    </row>
    <row r="361" spans="1:20">
      <c r="A361">
        <v>4.2613099999999999</v>
      </c>
      <c r="B361">
        <v>0</v>
      </c>
      <c r="C361">
        <v>18.100000000000001</v>
      </c>
      <c r="D361">
        <v>0</v>
      </c>
      <c r="E361">
        <v>0.77</v>
      </c>
      <c r="F361">
        <v>6.1120000000000001</v>
      </c>
      <c r="G361">
        <v>81.3</v>
      </c>
      <c r="H361">
        <v>2.5091000000000001</v>
      </c>
      <c r="I361">
        <v>24</v>
      </c>
      <c r="J361">
        <v>666</v>
      </c>
      <c r="K361">
        <v>20.2</v>
      </c>
      <c r="L361">
        <v>390.74</v>
      </c>
      <c r="M361">
        <v>12.67</v>
      </c>
      <c r="N361">
        <v>22.6</v>
      </c>
      <c r="O361">
        <f>AVERAGE(Table1[MEDV])</f>
        <v>22.532806324110698</v>
      </c>
      <c r="P361">
        <f>MEDIAN(Table1[MEDV])</f>
        <v>21.2</v>
      </c>
      <c r="Q361">
        <f>AVERAGE(Table1[[#All],[RM]])</f>
        <v>6.2846343873517867</v>
      </c>
      <c r="R361" s="8">
        <f>ROUNDDOWN(Table1[[#This Row],[AGE]],0)</f>
        <v>81</v>
      </c>
      <c r="S361">
        <f t="shared" si="10"/>
        <v>0</v>
      </c>
      <c r="T361" s="8">
        <f t="shared" si="11"/>
        <v>1</v>
      </c>
    </row>
    <row r="362" spans="1:20">
      <c r="A362">
        <v>4.5419200000000002</v>
      </c>
      <c r="B362">
        <v>0</v>
      </c>
      <c r="C362">
        <v>18.100000000000001</v>
      </c>
      <c r="D362">
        <v>0</v>
      </c>
      <c r="E362">
        <v>0.77</v>
      </c>
      <c r="F362">
        <v>6.3979999999999997</v>
      </c>
      <c r="G362">
        <v>88</v>
      </c>
      <c r="H362">
        <v>2.5182000000000002</v>
      </c>
      <c r="I362">
        <v>24</v>
      </c>
      <c r="J362">
        <v>666</v>
      </c>
      <c r="K362">
        <v>20.2</v>
      </c>
      <c r="L362">
        <v>374.56</v>
      </c>
      <c r="M362">
        <v>7.79</v>
      </c>
      <c r="N362">
        <v>25</v>
      </c>
      <c r="O362">
        <f>AVERAGE(Table1[MEDV])</f>
        <v>22.532806324110698</v>
      </c>
      <c r="P362">
        <f>MEDIAN(Table1[MEDV])</f>
        <v>21.2</v>
      </c>
      <c r="Q362">
        <f>AVERAGE(Table1[[#All],[RM]])</f>
        <v>6.2846343873517867</v>
      </c>
      <c r="R362" s="8">
        <f>ROUNDDOWN(Table1[[#This Row],[AGE]],0)</f>
        <v>88</v>
      </c>
      <c r="S362">
        <f t="shared" si="10"/>
        <v>0</v>
      </c>
      <c r="T362" s="8">
        <f t="shared" si="11"/>
        <v>1</v>
      </c>
    </row>
    <row r="363" spans="1:20">
      <c r="A363">
        <v>3.83684</v>
      </c>
      <c r="B363">
        <v>0</v>
      </c>
      <c r="C363">
        <v>18.100000000000001</v>
      </c>
      <c r="D363">
        <v>0</v>
      </c>
      <c r="E363">
        <v>0.77</v>
      </c>
      <c r="F363">
        <v>6.2510000000000003</v>
      </c>
      <c r="G363">
        <v>91.1</v>
      </c>
      <c r="H363">
        <v>2.2955000000000001</v>
      </c>
      <c r="I363">
        <v>24</v>
      </c>
      <c r="J363">
        <v>666</v>
      </c>
      <c r="K363">
        <v>20.2</v>
      </c>
      <c r="L363">
        <v>350.65</v>
      </c>
      <c r="M363">
        <v>14.19</v>
      </c>
      <c r="N363">
        <v>19.899999999999999</v>
      </c>
      <c r="O363">
        <f>AVERAGE(Table1[MEDV])</f>
        <v>22.532806324110698</v>
      </c>
      <c r="P363">
        <f>MEDIAN(Table1[MEDV])</f>
        <v>21.2</v>
      </c>
      <c r="Q363">
        <f>AVERAGE(Table1[[#All],[RM]])</f>
        <v>6.2846343873517867</v>
      </c>
      <c r="R363" s="8">
        <f>ROUNDDOWN(Table1[[#This Row],[AGE]],0)</f>
        <v>91</v>
      </c>
      <c r="S363">
        <f t="shared" si="10"/>
        <v>0</v>
      </c>
      <c r="T363" s="8">
        <f t="shared" si="11"/>
        <v>1</v>
      </c>
    </row>
    <row r="364" spans="1:20">
      <c r="A364">
        <v>3.67822</v>
      </c>
      <c r="B364">
        <v>0</v>
      </c>
      <c r="C364">
        <v>18.100000000000001</v>
      </c>
      <c r="D364">
        <v>0</v>
      </c>
      <c r="E364">
        <v>0.77</v>
      </c>
      <c r="F364">
        <v>5.3620000000000001</v>
      </c>
      <c r="G364">
        <v>96.2</v>
      </c>
      <c r="H364">
        <v>2.1036000000000001</v>
      </c>
      <c r="I364">
        <v>24</v>
      </c>
      <c r="J364">
        <v>666</v>
      </c>
      <c r="K364">
        <v>20.2</v>
      </c>
      <c r="L364">
        <v>380.79</v>
      </c>
      <c r="M364">
        <v>10.19</v>
      </c>
      <c r="N364">
        <v>20.8</v>
      </c>
      <c r="O364">
        <f>AVERAGE(Table1[MEDV])</f>
        <v>22.532806324110698</v>
      </c>
      <c r="P364">
        <f>MEDIAN(Table1[MEDV])</f>
        <v>21.2</v>
      </c>
      <c r="Q364">
        <f>AVERAGE(Table1[[#All],[RM]])</f>
        <v>6.2846343873517867</v>
      </c>
      <c r="R364" s="8">
        <f>ROUNDDOWN(Table1[[#This Row],[AGE]],0)</f>
        <v>96</v>
      </c>
      <c r="S364">
        <f t="shared" si="10"/>
        <v>0</v>
      </c>
      <c r="T364" s="8">
        <f t="shared" si="11"/>
        <v>1</v>
      </c>
    </row>
    <row r="365" spans="1:20">
      <c r="A365">
        <v>4.2223899999999999</v>
      </c>
      <c r="B365">
        <v>0</v>
      </c>
      <c r="C365">
        <v>18.100000000000001</v>
      </c>
      <c r="D365">
        <v>1</v>
      </c>
      <c r="E365">
        <v>0.77</v>
      </c>
      <c r="F365">
        <v>5.8029999999999999</v>
      </c>
      <c r="G365">
        <v>89</v>
      </c>
      <c r="H365">
        <v>1.9047000000000001</v>
      </c>
      <c r="I365">
        <v>24</v>
      </c>
      <c r="J365">
        <v>666</v>
      </c>
      <c r="K365">
        <v>20.2</v>
      </c>
      <c r="L365">
        <v>353.04</v>
      </c>
      <c r="M365">
        <v>14.64</v>
      </c>
      <c r="N365">
        <v>16.8</v>
      </c>
      <c r="O365">
        <f>AVERAGE(Table1[MEDV])</f>
        <v>22.532806324110698</v>
      </c>
      <c r="P365">
        <f>MEDIAN(Table1[MEDV])</f>
        <v>21.2</v>
      </c>
      <c r="Q365">
        <f>AVERAGE(Table1[[#All],[RM]])</f>
        <v>6.2846343873517867</v>
      </c>
      <c r="R365" s="8">
        <f>ROUNDDOWN(Table1[[#This Row],[AGE]],0)</f>
        <v>89</v>
      </c>
      <c r="S365">
        <f t="shared" si="10"/>
        <v>0</v>
      </c>
      <c r="T365" s="8">
        <f t="shared" si="11"/>
        <v>1</v>
      </c>
    </row>
    <row r="366" spans="1:20">
      <c r="A366">
        <v>3.4742799999999998</v>
      </c>
      <c r="B366">
        <v>0</v>
      </c>
      <c r="C366">
        <v>18.100000000000001</v>
      </c>
      <c r="D366">
        <v>1</v>
      </c>
      <c r="E366">
        <v>0.71799999999999997</v>
      </c>
      <c r="F366">
        <v>8.7799999999999994</v>
      </c>
      <c r="G366">
        <v>82.9</v>
      </c>
      <c r="H366">
        <v>1.9047000000000001</v>
      </c>
      <c r="I366">
        <v>24</v>
      </c>
      <c r="J366">
        <v>666</v>
      </c>
      <c r="K366">
        <v>20.2</v>
      </c>
      <c r="L366">
        <v>354.55</v>
      </c>
      <c r="M366">
        <v>5.29</v>
      </c>
      <c r="N366">
        <v>21.9</v>
      </c>
      <c r="O366">
        <f>AVERAGE(Table1[MEDV])</f>
        <v>22.532806324110698</v>
      </c>
      <c r="P366">
        <f>MEDIAN(Table1[MEDV])</f>
        <v>21.2</v>
      </c>
      <c r="Q366">
        <f>AVERAGE(Table1[[#All],[RM]])</f>
        <v>6.2846343873517867</v>
      </c>
      <c r="R366" s="8">
        <f>ROUNDDOWN(Table1[[#This Row],[AGE]],0)</f>
        <v>82</v>
      </c>
      <c r="S366">
        <f t="shared" si="10"/>
        <v>0</v>
      </c>
      <c r="T366" s="8">
        <f t="shared" si="11"/>
        <v>1</v>
      </c>
    </row>
    <row r="367" spans="1:20">
      <c r="A367">
        <v>4.5558699999999996</v>
      </c>
      <c r="B367">
        <v>0</v>
      </c>
      <c r="C367">
        <v>18.100000000000001</v>
      </c>
      <c r="D367">
        <v>0</v>
      </c>
      <c r="E367">
        <v>0.71799999999999997</v>
      </c>
      <c r="F367">
        <v>3.5609999999999999</v>
      </c>
      <c r="G367">
        <v>87.9</v>
      </c>
      <c r="H367">
        <v>1.6132</v>
      </c>
      <c r="I367">
        <v>24</v>
      </c>
      <c r="J367">
        <v>666</v>
      </c>
      <c r="K367">
        <v>20.2</v>
      </c>
      <c r="L367">
        <v>354.7</v>
      </c>
      <c r="M367">
        <v>7.12</v>
      </c>
      <c r="N367">
        <v>27.5</v>
      </c>
      <c r="O367">
        <f>AVERAGE(Table1[MEDV])</f>
        <v>22.532806324110698</v>
      </c>
      <c r="P367">
        <f>MEDIAN(Table1[MEDV])</f>
        <v>21.2</v>
      </c>
      <c r="Q367">
        <f>AVERAGE(Table1[[#All],[RM]])</f>
        <v>6.2846343873517867</v>
      </c>
      <c r="R367" s="8">
        <f>ROUNDDOWN(Table1[[#This Row],[AGE]],0)</f>
        <v>87</v>
      </c>
      <c r="S367">
        <f t="shared" si="10"/>
        <v>0</v>
      </c>
      <c r="T367" s="8">
        <f t="shared" si="11"/>
        <v>1</v>
      </c>
    </row>
    <row r="368" spans="1:20">
      <c r="A368">
        <v>3.6969500000000002</v>
      </c>
      <c r="B368">
        <v>0</v>
      </c>
      <c r="C368">
        <v>18.100000000000001</v>
      </c>
      <c r="D368">
        <v>0</v>
      </c>
      <c r="E368">
        <v>0.71799999999999997</v>
      </c>
      <c r="F368">
        <v>4.9630000000000001</v>
      </c>
      <c r="G368">
        <v>91.4</v>
      </c>
      <c r="H368">
        <v>1.7523</v>
      </c>
      <c r="I368">
        <v>24</v>
      </c>
      <c r="J368">
        <v>666</v>
      </c>
      <c r="K368">
        <v>20.2</v>
      </c>
      <c r="L368">
        <v>316.02999999999997</v>
      </c>
      <c r="M368">
        <v>14</v>
      </c>
      <c r="N368">
        <v>21.9</v>
      </c>
      <c r="O368">
        <f>AVERAGE(Table1[MEDV])</f>
        <v>22.532806324110698</v>
      </c>
      <c r="P368">
        <f>MEDIAN(Table1[MEDV])</f>
        <v>21.2</v>
      </c>
      <c r="Q368">
        <f>AVERAGE(Table1[[#All],[RM]])</f>
        <v>6.2846343873517867</v>
      </c>
      <c r="R368" s="8">
        <f>ROUNDDOWN(Table1[[#This Row],[AGE]],0)</f>
        <v>91</v>
      </c>
      <c r="S368">
        <f t="shared" si="10"/>
        <v>0</v>
      </c>
      <c r="T368" s="8">
        <f t="shared" si="11"/>
        <v>1</v>
      </c>
    </row>
    <row r="369" spans="1:20">
      <c r="A369">
        <v>13.5222</v>
      </c>
      <c r="B369">
        <v>0</v>
      </c>
      <c r="C369">
        <v>18.100000000000001</v>
      </c>
      <c r="D369">
        <v>0</v>
      </c>
      <c r="E369">
        <v>0.63100000000000001</v>
      </c>
      <c r="F369">
        <v>3.863</v>
      </c>
      <c r="G369">
        <v>100</v>
      </c>
      <c r="H369">
        <v>1.5105999999999999</v>
      </c>
      <c r="I369">
        <v>24</v>
      </c>
      <c r="J369">
        <v>666</v>
      </c>
      <c r="K369">
        <v>20.2</v>
      </c>
      <c r="L369">
        <v>131.41999999999999</v>
      </c>
      <c r="M369">
        <v>13.33</v>
      </c>
      <c r="N369">
        <v>23.1</v>
      </c>
      <c r="O369">
        <f>AVERAGE(Table1[MEDV])</f>
        <v>22.532806324110698</v>
      </c>
      <c r="P369">
        <f>MEDIAN(Table1[MEDV])</f>
        <v>21.2</v>
      </c>
      <c r="Q369">
        <f>AVERAGE(Table1[[#All],[RM]])</f>
        <v>6.2846343873517867</v>
      </c>
      <c r="R369" s="8">
        <f>ROUNDDOWN(Table1[[#This Row],[AGE]],0)</f>
        <v>100</v>
      </c>
      <c r="S369">
        <f t="shared" si="10"/>
        <v>0</v>
      </c>
      <c r="T369" s="8">
        <f t="shared" si="11"/>
        <v>1</v>
      </c>
    </row>
    <row r="370" spans="1:20">
      <c r="A370">
        <v>4.8982200000000002</v>
      </c>
      <c r="B370">
        <v>0</v>
      </c>
      <c r="C370">
        <v>18.100000000000001</v>
      </c>
      <c r="D370">
        <v>0</v>
      </c>
      <c r="E370">
        <v>0.63100000000000001</v>
      </c>
      <c r="F370">
        <v>4.97</v>
      </c>
      <c r="G370">
        <v>100</v>
      </c>
      <c r="H370">
        <v>1.3325</v>
      </c>
      <c r="I370">
        <v>24</v>
      </c>
      <c r="J370">
        <v>666</v>
      </c>
      <c r="K370">
        <v>20.2</v>
      </c>
      <c r="L370">
        <v>375.52</v>
      </c>
      <c r="M370">
        <v>3.26</v>
      </c>
      <c r="N370">
        <v>50</v>
      </c>
      <c r="O370">
        <f>AVERAGE(Table1[MEDV])</f>
        <v>22.532806324110698</v>
      </c>
      <c r="P370">
        <f>MEDIAN(Table1[MEDV])</f>
        <v>21.2</v>
      </c>
      <c r="Q370">
        <f>AVERAGE(Table1[[#All],[RM]])</f>
        <v>6.2846343873517867</v>
      </c>
      <c r="R370" s="8">
        <f>ROUNDDOWN(Table1[[#This Row],[AGE]],0)</f>
        <v>100</v>
      </c>
      <c r="S370">
        <f t="shared" si="10"/>
        <v>0</v>
      </c>
      <c r="T370" s="8">
        <f t="shared" si="11"/>
        <v>1</v>
      </c>
    </row>
    <row r="371" spans="1:20">
      <c r="A371">
        <v>5.6699799999999998</v>
      </c>
      <c r="B371">
        <v>0</v>
      </c>
      <c r="C371">
        <v>18.100000000000001</v>
      </c>
      <c r="D371">
        <v>1</v>
      </c>
      <c r="E371">
        <v>0.63100000000000001</v>
      </c>
      <c r="F371">
        <v>6.6829999999999998</v>
      </c>
      <c r="G371">
        <v>96.8</v>
      </c>
      <c r="H371">
        <v>1.3567</v>
      </c>
      <c r="I371">
        <v>24</v>
      </c>
      <c r="J371">
        <v>666</v>
      </c>
      <c r="K371">
        <v>20.2</v>
      </c>
      <c r="L371">
        <v>375.33</v>
      </c>
      <c r="M371">
        <v>3.73</v>
      </c>
      <c r="N371">
        <v>50</v>
      </c>
      <c r="O371">
        <f>AVERAGE(Table1[MEDV])</f>
        <v>22.532806324110698</v>
      </c>
      <c r="P371">
        <f>MEDIAN(Table1[MEDV])</f>
        <v>21.2</v>
      </c>
      <c r="Q371">
        <f>AVERAGE(Table1[[#All],[RM]])</f>
        <v>6.2846343873517867</v>
      </c>
      <c r="R371" s="8">
        <f>ROUNDDOWN(Table1[[#This Row],[AGE]],0)</f>
        <v>96</v>
      </c>
      <c r="S371">
        <f t="shared" si="10"/>
        <v>0</v>
      </c>
      <c r="T371" s="8">
        <f t="shared" si="11"/>
        <v>1</v>
      </c>
    </row>
    <row r="372" spans="1:20">
      <c r="A372">
        <v>6.5387599999999999</v>
      </c>
      <c r="B372">
        <v>0</v>
      </c>
      <c r="C372">
        <v>18.100000000000001</v>
      </c>
      <c r="D372">
        <v>1</v>
      </c>
      <c r="E372">
        <v>0.63100000000000001</v>
      </c>
      <c r="F372">
        <v>7.016</v>
      </c>
      <c r="G372">
        <v>97.5</v>
      </c>
      <c r="H372">
        <v>1.2023999999999999</v>
      </c>
      <c r="I372">
        <v>24</v>
      </c>
      <c r="J372">
        <v>666</v>
      </c>
      <c r="K372">
        <v>20.2</v>
      </c>
      <c r="L372">
        <v>392.05</v>
      </c>
      <c r="M372">
        <v>2.96</v>
      </c>
      <c r="N372">
        <v>50</v>
      </c>
      <c r="O372">
        <f>AVERAGE(Table1[MEDV])</f>
        <v>22.532806324110698</v>
      </c>
      <c r="P372">
        <f>MEDIAN(Table1[MEDV])</f>
        <v>21.2</v>
      </c>
      <c r="Q372">
        <f>AVERAGE(Table1[[#All],[RM]])</f>
        <v>6.2846343873517867</v>
      </c>
      <c r="R372" s="8">
        <f>ROUNDDOWN(Table1[[#This Row],[AGE]],0)</f>
        <v>97</v>
      </c>
      <c r="S372">
        <f t="shared" si="10"/>
        <v>0</v>
      </c>
      <c r="T372" s="8">
        <f t="shared" si="11"/>
        <v>1</v>
      </c>
    </row>
    <row r="373" spans="1:20">
      <c r="A373">
        <v>9.2323000000000004</v>
      </c>
      <c r="B373">
        <v>0</v>
      </c>
      <c r="C373">
        <v>18.100000000000001</v>
      </c>
      <c r="D373">
        <v>0</v>
      </c>
      <c r="E373">
        <v>0.63100000000000001</v>
      </c>
      <c r="F373">
        <v>6.2160000000000002</v>
      </c>
      <c r="G373">
        <v>100</v>
      </c>
      <c r="H373">
        <v>1.1691</v>
      </c>
      <c r="I373">
        <v>24</v>
      </c>
      <c r="J373">
        <v>666</v>
      </c>
      <c r="K373">
        <v>20.2</v>
      </c>
      <c r="L373">
        <v>366.15</v>
      </c>
      <c r="M373">
        <v>9.5299999999999994</v>
      </c>
      <c r="N373">
        <v>50</v>
      </c>
      <c r="O373">
        <f>AVERAGE(Table1[MEDV])</f>
        <v>22.532806324110698</v>
      </c>
      <c r="P373">
        <f>MEDIAN(Table1[MEDV])</f>
        <v>21.2</v>
      </c>
      <c r="Q373">
        <f>AVERAGE(Table1[[#All],[RM]])</f>
        <v>6.2846343873517867</v>
      </c>
      <c r="R373" s="8">
        <f>ROUNDDOWN(Table1[[#This Row],[AGE]],0)</f>
        <v>100</v>
      </c>
      <c r="S373">
        <f t="shared" si="10"/>
        <v>0</v>
      </c>
      <c r="T373" s="8">
        <f t="shared" si="11"/>
        <v>1</v>
      </c>
    </row>
    <row r="374" spans="1:20">
      <c r="A374">
        <v>8.2672500000000007</v>
      </c>
      <c r="B374">
        <v>0</v>
      </c>
      <c r="C374">
        <v>18.100000000000001</v>
      </c>
      <c r="D374">
        <v>1</v>
      </c>
      <c r="E374">
        <v>0.66800000000000004</v>
      </c>
      <c r="F374">
        <v>5.875</v>
      </c>
      <c r="G374">
        <v>89.6</v>
      </c>
      <c r="H374">
        <v>1.1295999999999999</v>
      </c>
      <c r="I374">
        <v>24</v>
      </c>
      <c r="J374">
        <v>666</v>
      </c>
      <c r="K374">
        <v>20.2</v>
      </c>
      <c r="L374">
        <v>347.88</v>
      </c>
      <c r="M374">
        <v>8.8800000000000008</v>
      </c>
      <c r="N374">
        <v>50</v>
      </c>
      <c r="O374">
        <f>AVERAGE(Table1[MEDV])</f>
        <v>22.532806324110698</v>
      </c>
      <c r="P374">
        <f>MEDIAN(Table1[MEDV])</f>
        <v>21.2</v>
      </c>
      <c r="Q374">
        <f>AVERAGE(Table1[[#All],[RM]])</f>
        <v>6.2846343873517867</v>
      </c>
      <c r="R374" s="8">
        <f>ROUNDDOWN(Table1[[#This Row],[AGE]],0)</f>
        <v>89</v>
      </c>
      <c r="S374">
        <f t="shared" si="10"/>
        <v>0</v>
      </c>
      <c r="T374" s="8">
        <f t="shared" si="11"/>
        <v>1</v>
      </c>
    </row>
    <row r="375" spans="1:20">
      <c r="A375">
        <v>11.1081</v>
      </c>
      <c r="B375">
        <v>0</v>
      </c>
      <c r="C375">
        <v>18.100000000000001</v>
      </c>
      <c r="D375">
        <v>0</v>
      </c>
      <c r="E375">
        <v>0.66800000000000004</v>
      </c>
      <c r="F375">
        <v>4.9059999999999997</v>
      </c>
      <c r="G375">
        <v>100</v>
      </c>
      <c r="H375">
        <v>1.1741999999999999</v>
      </c>
      <c r="I375">
        <v>24</v>
      </c>
      <c r="J375">
        <v>666</v>
      </c>
      <c r="K375">
        <v>20.2</v>
      </c>
      <c r="L375">
        <v>396.9</v>
      </c>
      <c r="M375">
        <v>34.770000000000003</v>
      </c>
      <c r="N375">
        <v>13.8</v>
      </c>
      <c r="O375">
        <f>AVERAGE(Table1[MEDV])</f>
        <v>22.532806324110698</v>
      </c>
      <c r="P375">
        <f>MEDIAN(Table1[MEDV])</f>
        <v>21.2</v>
      </c>
      <c r="Q375">
        <f>AVERAGE(Table1[[#All],[RM]])</f>
        <v>6.2846343873517867</v>
      </c>
      <c r="R375" s="8">
        <f>ROUNDDOWN(Table1[[#This Row],[AGE]],0)</f>
        <v>100</v>
      </c>
      <c r="S375">
        <f t="shared" si="10"/>
        <v>0</v>
      </c>
      <c r="T375" s="8">
        <f t="shared" si="11"/>
        <v>1</v>
      </c>
    </row>
    <row r="376" spans="1:20">
      <c r="A376">
        <v>18.498200000000001</v>
      </c>
      <c r="B376">
        <v>0</v>
      </c>
      <c r="C376">
        <v>18.100000000000001</v>
      </c>
      <c r="D376">
        <v>0</v>
      </c>
      <c r="E376">
        <v>0.66800000000000004</v>
      </c>
      <c r="F376">
        <v>4.1379999999999999</v>
      </c>
      <c r="G376">
        <v>100</v>
      </c>
      <c r="H376">
        <v>1.137</v>
      </c>
      <c r="I376">
        <v>24</v>
      </c>
      <c r="J376">
        <v>666</v>
      </c>
      <c r="K376">
        <v>20.2</v>
      </c>
      <c r="L376">
        <v>396.9</v>
      </c>
      <c r="M376">
        <v>37.97</v>
      </c>
      <c r="N376">
        <v>13.8</v>
      </c>
      <c r="O376">
        <f>AVERAGE(Table1[MEDV])</f>
        <v>22.532806324110698</v>
      </c>
      <c r="P376">
        <f>MEDIAN(Table1[MEDV])</f>
        <v>21.2</v>
      </c>
      <c r="Q376">
        <f>AVERAGE(Table1[[#All],[RM]])</f>
        <v>6.2846343873517867</v>
      </c>
      <c r="R376" s="8">
        <f>ROUNDDOWN(Table1[[#This Row],[AGE]],0)</f>
        <v>100</v>
      </c>
      <c r="S376">
        <f t="shared" si="10"/>
        <v>0</v>
      </c>
      <c r="T376" s="8">
        <f t="shared" si="11"/>
        <v>1</v>
      </c>
    </row>
    <row r="377" spans="1:20">
      <c r="A377">
        <v>19.609100000000002</v>
      </c>
      <c r="B377">
        <v>0</v>
      </c>
      <c r="C377">
        <v>18.100000000000001</v>
      </c>
      <c r="D377">
        <v>0</v>
      </c>
      <c r="E377">
        <v>0.67100000000000004</v>
      </c>
      <c r="F377">
        <v>7.3129999999999997</v>
      </c>
      <c r="G377">
        <v>97.9</v>
      </c>
      <c r="H377">
        <v>1.3163</v>
      </c>
      <c r="I377">
        <v>24</v>
      </c>
      <c r="J377">
        <v>666</v>
      </c>
      <c r="K377">
        <v>20.2</v>
      </c>
      <c r="L377">
        <v>396.9</v>
      </c>
      <c r="M377">
        <v>13.44</v>
      </c>
      <c r="N377">
        <v>15</v>
      </c>
      <c r="O377">
        <f>AVERAGE(Table1[MEDV])</f>
        <v>22.532806324110698</v>
      </c>
      <c r="P377">
        <f>MEDIAN(Table1[MEDV])</f>
        <v>21.2</v>
      </c>
      <c r="Q377">
        <f>AVERAGE(Table1[[#All],[RM]])</f>
        <v>6.2846343873517867</v>
      </c>
      <c r="R377" s="8">
        <f>ROUNDDOWN(Table1[[#This Row],[AGE]],0)</f>
        <v>97</v>
      </c>
      <c r="S377">
        <f t="shared" si="10"/>
        <v>0</v>
      </c>
      <c r="T377" s="8">
        <f t="shared" si="11"/>
        <v>1</v>
      </c>
    </row>
    <row r="378" spans="1:20">
      <c r="A378">
        <v>15.288</v>
      </c>
      <c r="B378">
        <v>0</v>
      </c>
      <c r="C378">
        <v>18.100000000000001</v>
      </c>
      <c r="D378">
        <v>0</v>
      </c>
      <c r="E378">
        <v>0.67100000000000004</v>
      </c>
      <c r="F378">
        <v>6.649</v>
      </c>
      <c r="G378">
        <v>93.3</v>
      </c>
      <c r="H378">
        <v>1.3449</v>
      </c>
      <c r="I378">
        <v>24</v>
      </c>
      <c r="J378">
        <v>666</v>
      </c>
      <c r="K378">
        <v>20.2</v>
      </c>
      <c r="L378">
        <v>363.02</v>
      </c>
      <c r="M378">
        <v>23.24</v>
      </c>
      <c r="N378">
        <v>13.9</v>
      </c>
      <c r="O378">
        <f>AVERAGE(Table1[MEDV])</f>
        <v>22.532806324110698</v>
      </c>
      <c r="P378">
        <f>MEDIAN(Table1[MEDV])</f>
        <v>21.2</v>
      </c>
      <c r="Q378">
        <f>AVERAGE(Table1[[#All],[RM]])</f>
        <v>6.2846343873517867</v>
      </c>
      <c r="R378" s="8">
        <f>ROUNDDOWN(Table1[[#This Row],[AGE]],0)</f>
        <v>93</v>
      </c>
      <c r="S378">
        <f t="shared" si="10"/>
        <v>0</v>
      </c>
      <c r="T378" s="8">
        <f t="shared" si="11"/>
        <v>1</v>
      </c>
    </row>
    <row r="379" spans="1:20">
      <c r="A379">
        <v>9.8234899999999996</v>
      </c>
      <c r="B379">
        <v>0</v>
      </c>
      <c r="C379">
        <v>18.100000000000001</v>
      </c>
      <c r="D379">
        <v>0</v>
      </c>
      <c r="E379">
        <v>0.67100000000000004</v>
      </c>
      <c r="F379">
        <v>6.7939999999999996</v>
      </c>
      <c r="G379">
        <v>98.8</v>
      </c>
      <c r="H379">
        <v>1.3580000000000001</v>
      </c>
      <c r="I379">
        <v>24</v>
      </c>
      <c r="J379">
        <v>666</v>
      </c>
      <c r="K379">
        <v>20.2</v>
      </c>
      <c r="L379">
        <v>396.9</v>
      </c>
      <c r="M379">
        <v>21.24</v>
      </c>
      <c r="N379">
        <v>13.3</v>
      </c>
      <c r="O379">
        <f>AVERAGE(Table1[MEDV])</f>
        <v>22.532806324110698</v>
      </c>
      <c r="P379">
        <f>MEDIAN(Table1[MEDV])</f>
        <v>21.2</v>
      </c>
      <c r="Q379">
        <f>AVERAGE(Table1[[#All],[RM]])</f>
        <v>6.2846343873517867</v>
      </c>
      <c r="R379" s="8">
        <f>ROUNDDOWN(Table1[[#This Row],[AGE]],0)</f>
        <v>98</v>
      </c>
      <c r="S379">
        <f t="shared" si="10"/>
        <v>0</v>
      </c>
      <c r="T379" s="8">
        <f t="shared" si="11"/>
        <v>1</v>
      </c>
    </row>
    <row r="380" spans="1:20">
      <c r="A380">
        <v>23.648199999999999</v>
      </c>
      <c r="B380">
        <v>0</v>
      </c>
      <c r="C380">
        <v>18.100000000000001</v>
      </c>
      <c r="D380">
        <v>0</v>
      </c>
      <c r="E380">
        <v>0.67100000000000004</v>
      </c>
      <c r="F380">
        <v>6.38</v>
      </c>
      <c r="G380">
        <v>96.2</v>
      </c>
      <c r="H380">
        <v>1.3861000000000001</v>
      </c>
      <c r="I380">
        <v>24</v>
      </c>
      <c r="J380">
        <v>666</v>
      </c>
      <c r="K380">
        <v>20.2</v>
      </c>
      <c r="L380">
        <v>396.9</v>
      </c>
      <c r="M380">
        <v>23.69</v>
      </c>
      <c r="N380">
        <v>13.1</v>
      </c>
      <c r="O380">
        <f>AVERAGE(Table1[MEDV])</f>
        <v>22.532806324110698</v>
      </c>
      <c r="P380">
        <f>MEDIAN(Table1[MEDV])</f>
        <v>21.2</v>
      </c>
      <c r="Q380">
        <f>AVERAGE(Table1[[#All],[RM]])</f>
        <v>6.2846343873517867</v>
      </c>
      <c r="R380" s="8">
        <f>ROUNDDOWN(Table1[[#This Row],[AGE]],0)</f>
        <v>96</v>
      </c>
      <c r="S380">
        <f t="shared" si="10"/>
        <v>0</v>
      </c>
      <c r="T380" s="8">
        <f t="shared" si="11"/>
        <v>1</v>
      </c>
    </row>
    <row r="381" spans="1:20">
      <c r="A381">
        <v>17.866700000000002</v>
      </c>
      <c r="B381">
        <v>0</v>
      </c>
      <c r="C381">
        <v>18.100000000000001</v>
      </c>
      <c r="D381">
        <v>0</v>
      </c>
      <c r="E381">
        <v>0.67100000000000004</v>
      </c>
      <c r="F381">
        <v>6.2229999999999999</v>
      </c>
      <c r="G381">
        <v>100</v>
      </c>
      <c r="H381">
        <v>1.3861000000000001</v>
      </c>
      <c r="I381">
        <v>24</v>
      </c>
      <c r="J381">
        <v>666</v>
      </c>
      <c r="K381">
        <v>20.2</v>
      </c>
      <c r="L381">
        <v>393.74</v>
      </c>
      <c r="M381">
        <v>21.78</v>
      </c>
      <c r="N381">
        <v>10.199999999999999</v>
      </c>
      <c r="O381">
        <f>AVERAGE(Table1[MEDV])</f>
        <v>22.532806324110698</v>
      </c>
      <c r="P381">
        <f>MEDIAN(Table1[MEDV])</f>
        <v>21.2</v>
      </c>
      <c r="Q381">
        <f>AVERAGE(Table1[[#All],[RM]])</f>
        <v>6.2846343873517867</v>
      </c>
      <c r="R381" s="8">
        <f>ROUNDDOWN(Table1[[#This Row],[AGE]],0)</f>
        <v>100</v>
      </c>
      <c r="S381">
        <f t="shared" si="10"/>
        <v>0</v>
      </c>
      <c r="T381" s="8">
        <f t="shared" si="11"/>
        <v>1</v>
      </c>
    </row>
    <row r="382" spans="1:20">
      <c r="A382">
        <v>88.976200000000006</v>
      </c>
      <c r="B382">
        <v>0</v>
      </c>
      <c r="C382">
        <v>18.100000000000001</v>
      </c>
      <c r="D382">
        <v>0</v>
      </c>
      <c r="E382">
        <v>0.67100000000000004</v>
      </c>
      <c r="F382">
        <v>6.968</v>
      </c>
      <c r="G382">
        <v>91.9</v>
      </c>
      <c r="H382">
        <v>1.4165000000000001</v>
      </c>
      <c r="I382">
        <v>24</v>
      </c>
      <c r="J382">
        <v>666</v>
      </c>
      <c r="K382">
        <v>20.2</v>
      </c>
      <c r="L382">
        <v>396.9</v>
      </c>
      <c r="M382">
        <v>17.21</v>
      </c>
      <c r="N382">
        <v>10.4</v>
      </c>
      <c r="O382">
        <f>AVERAGE(Table1[MEDV])</f>
        <v>22.532806324110698</v>
      </c>
      <c r="P382">
        <f>MEDIAN(Table1[MEDV])</f>
        <v>21.2</v>
      </c>
      <c r="Q382">
        <f>AVERAGE(Table1[[#All],[RM]])</f>
        <v>6.2846343873517867</v>
      </c>
      <c r="R382" s="8">
        <f>ROUNDDOWN(Table1[[#This Row],[AGE]],0)</f>
        <v>91</v>
      </c>
      <c r="S382">
        <f t="shared" si="10"/>
        <v>0</v>
      </c>
      <c r="T382" s="8">
        <f t="shared" si="11"/>
        <v>1</v>
      </c>
    </row>
    <row r="383" spans="1:20">
      <c r="A383">
        <v>15.8744</v>
      </c>
      <c r="B383">
        <v>0</v>
      </c>
      <c r="C383">
        <v>18.100000000000001</v>
      </c>
      <c r="D383">
        <v>0</v>
      </c>
      <c r="E383">
        <v>0.67100000000000004</v>
      </c>
      <c r="F383">
        <v>6.5449999999999999</v>
      </c>
      <c r="G383">
        <v>99.1</v>
      </c>
      <c r="H383">
        <v>1.5192000000000001</v>
      </c>
      <c r="I383">
        <v>24</v>
      </c>
      <c r="J383">
        <v>666</v>
      </c>
      <c r="K383">
        <v>20.2</v>
      </c>
      <c r="L383">
        <v>396.9</v>
      </c>
      <c r="M383">
        <v>21.08</v>
      </c>
      <c r="N383">
        <v>10.9</v>
      </c>
      <c r="O383">
        <f>AVERAGE(Table1[MEDV])</f>
        <v>22.532806324110698</v>
      </c>
      <c r="P383">
        <f>MEDIAN(Table1[MEDV])</f>
        <v>21.2</v>
      </c>
      <c r="Q383">
        <f>AVERAGE(Table1[[#All],[RM]])</f>
        <v>6.2846343873517867</v>
      </c>
      <c r="R383" s="8">
        <f>ROUNDDOWN(Table1[[#This Row],[AGE]],0)</f>
        <v>99</v>
      </c>
      <c r="S383">
        <f t="shared" si="10"/>
        <v>0</v>
      </c>
      <c r="T383" s="8">
        <f t="shared" si="11"/>
        <v>1</v>
      </c>
    </row>
    <row r="384" spans="1:20">
      <c r="A384">
        <v>9.1870200000000004</v>
      </c>
      <c r="B384">
        <v>0</v>
      </c>
      <c r="C384">
        <v>18.100000000000001</v>
      </c>
      <c r="D384">
        <v>0</v>
      </c>
      <c r="E384">
        <v>0.7</v>
      </c>
      <c r="F384">
        <v>5.5359999999999996</v>
      </c>
      <c r="G384">
        <v>100</v>
      </c>
      <c r="H384">
        <v>1.5804</v>
      </c>
      <c r="I384">
        <v>24</v>
      </c>
      <c r="J384">
        <v>666</v>
      </c>
      <c r="K384">
        <v>20.2</v>
      </c>
      <c r="L384">
        <v>396.9</v>
      </c>
      <c r="M384">
        <v>23.6</v>
      </c>
      <c r="N384">
        <v>11.3</v>
      </c>
      <c r="O384">
        <f>AVERAGE(Table1[MEDV])</f>
        <v>22.532806324110698</v>
      </c>
      <c r="P384">
        <f>MEDIAN(Table1[MEDV])</f>
        <v>21.2</v>
      </c>
      <c r="Q384">
        <f>AVERAGE(Table1[[#All],[RM]])</f>
        <v>6.2846343873517867</v>
      </c>
      <c r="R384" s="8">
        <f>ROUNDDOWN(Table1[[#This Row],[AGE]],0)</f>
        <v>100</v>
      </c>
      <c r="S384">
        <f t="shared" si="10"/>
        <v>0</v>
      </c>
      <c r="T384" s="8">
        <f t="shared" si="11"/>
        <v>1</v>
      </c>
    </row>
    <row r="385" spans="1:20">
      <c r="A385">
        <v>7.9924799999999996</v>
      </c>
      <c r="B385">
        <v>0</v>
      </c>
      <c r="C385">
        <v>18.100000000000001</v>
      </c>
      <c r="D385">
        <v>0</v>
      </c>
      <c r="E385">
        <v>0.7</v>
      </c>
      <c r="F385">
        <v>5.52</v>
      </c>
      <c r="G385">
        <v>100</v>
      </c>
      <c r="H385">
        <v>1.5330999999999999</v>
      </c>
      <c r="I385">
        <v>24</v>
      </c>
      <c r="J385">
        <v>666</v>
      </c>
      <c r="K385">
        <v>20.2</v>
      </c>
      <c r="L385">
        <v>396.9</v>
      </c>
      <c r="M385">
        <v>24.56</v>
      </c>
      <c r="N385">
        <v>12.3</v>
      </c>
      <c r="O385">
        <f>AVERAGE(Table1[MEDV])</f>
        <v>22.532806324110698</v>
      </c>
      <c r="P385">
        <f>MEDIAN(Table1[MEDV])</f>
        <v>21.2</v>
      </c>
      <c r="Q385">
        <f>AVERAGE(Table1[[#All],[RM]])</f>
        <v>6.2846343873517867</v>
      </c>
      <c r="R385" s="8">
        <f>ROUNDDOWN(Table1[[#This Row],[AGE]],0)</f>
        <v>100</v>
      </c>
      <c r="S385">
        <f t="shared" si="10"/>
        <v>0</v>
      </c>
      <c r="T385" s="8">
        <f t="shared" si="11"/>
        <v>1</v>
      </c>
    </row>
    <row r="386" spans="1:20">
      <c r="A386">
        <v>20.084900000000001</v>
      </c>
      <c r="B386">
        <v>0</v>
      </c>
      <c r="C386">
        <v>18.100000000000001</v>
      </c>
      <c r="D386">
        <v>0</v>
      </c>
      <c r="E386">
        <v>0.7</v>
      </c>
      <c r="F386">
        <v>4.3680000000000003</v>
      </c>
      <c r="G386">
        <v>91.2</v>
      </c>
      <c r="H386">
        <v>1.4395</v>
      </c>
      <c r="I386">
        <v>24</v>
      </c>
      <c r="J386">
        <v>666</v>
      </c>
      <c r="K386">
        <v>20.2</v>
      </c>
      <c r="L386">
        <v>285.83</v>
      </c>
      <c r="M386">
        <v>30.63</v>
      </c>
      <c r="N386">
        <v>8.8000000000000007</v>
      </c>
      <c r="O386">
        <f>AVERAGE(Table1[MEDV])</f>
        <v>22.532806324110698</v>
      </c>
      <c r="P386">
        <f>MEDIAN(Table1[MEDV])</f>
        <v>21.2</v>
      </c>
      <c r="Q386">
        <f>AVERAGE(Table1[[#All],[RM]])</f>
        <v>6.2846343873517867</v>
      </c>
      <c r="R386" s="8">
        <f>ROUNDDOWN(Table1[[#This Row],[AGE]],0)</f>
        <v>91</v>
      </c>
      <c r="S386">
        <f t="shared" ref="S386:S449" si="12">IF(R386&lt;60,1,0)</f>
        <v>0</v>
      </c>
      <c r="T386" s="8">
        <f t="shared" ref="T386:T449" si="13">IF(S386&lt;40,1,0)</f>
        <v>1</v>
      </c>
    </row>
    <row r="387" spans="1:20">
      <c r="A387">
        <v>16.811800000000002</v>
      </c>
      <c r="B387">
        <v>0</v>
      </c>
      <c r="C387">
        <v>18.100000000000001</v>
      </c>
      <c r="D387">
        <v>0</v>
      </c>
      <c r="E387">
        <v>0.7</v>
      </c>
      <c r="F387">
        <v>5.2770000000000001</v>
      </c>
      <c r="G387">
        <v>98.1</v>
      </c>
      <c r="H387">
        <v>1.4260999999999999</v>
      </c>
      <c r="I387">
        <v>24</v>
      </c>
      <c r="J387">
        <v>666</v>
      </c>
      <c r="K387">
        <v>20.2</v>
      </c>
      <c r="L387">
        <v>396.9</v>
      </c>
      <c r="M387">
        <v>30.81</v>
      </c>
      <c r="N387">
        <v>7.2</v>
      </c>
      <c r="O387">
        <f>AVERAGE(Table1[MEDV])</f>
        <v>22.532806324110698</v>
      </c>
      <c r="P387">
        <f>MEDIAN(Table1[MEDV])</f>
        <v>21.2</v>
      </c>
      <c r="Q387">
        <f>AVERAGE(Table1[[#All],[RM]])</f>
        <v>6.2846343873517867</v>
      </c>
      <c r="R387" s="8">
        <f>ROUNDDOWN(Table1[[#This Row],[AGE]],0)</f>
        <v>98</v>
      </c>
      <c r="S387">
        <f t="shared" si="12"/>
        <v>0</v>
      </c>
      <c r="T387" s="8">
        <f t="shared" si="13"/>
        <v>1</v>
      </c>
    </row>
    <row r="388" spans="1:20">
      <c r="A388">
        <v>24.393799999999999</v>
      </c>
      <c r="B388">
        <v>0</v>
      </c>
      <c r="C388">
        <v>18.100000000000001</v>
      </c>
      <c r="D388">
        <v>0</v>
      </c>
      <c r="E388">
        <v>0.7</v>
      </c>
      <c r="F388">
        <v>4.6520000000000001</v>
      </c>
      <c r="G388">
        <v>100</v>
      </c>
      <c r="H388">
        <v>1.4672000000000001</v>
      </c>
      <c r="I388">
        <v>24</v>
      </c>
      <c r="J388">
        <v>666</v>
      </c>
      <c r="K388">
        <v>20.2</v>
      </c>
      <c r="L388">
        <v>396.9</v>
      </c>
      <c r="M388">
        <v>28.28</v>
      </c>
      <c r="N388">
        <v>10.5</v>
      </c>
      <c r="O388">
        <f>AVERAGE(Table1[MEDV])</f>
        <v>22.532806324110698</v>
      </c>
      <c r="P388">
        <f>MEDIAN(Table1[MEDV])</f>
        <v>21.2</v>
      </c>
      <c r="Q388">
        <f>AVERAGE(Table1[[#All],[RM]])</f>
        <v>6.2846343873517867</v>
      </c>
      <c r="R388" s="8">
        <f>ROUNDDOWN(Table1[[#This Row],[AGE]],0)</f>
        <v>100</v>
      </c>
      <c r="S388">
        <f t="shared" si="12"/>
        <v>0</v>
      </c>
      <c r="T388" s="8">
        <f t="shared" si="13"/>
        <v>1</v>
      </c>
    </row>
    <row r="389" spans="1:20">
      <c r="A389">
        <v>22.597100000000001</v>
      </c>
      <c r="B389">
        <v>0</v>
      </c>
      <c r="C389">
        <v>18.100000000000001</v>
      </c>
      <c r="D389">
        <v>0</v>
      </c>
      <c r="E389">
        <v>0.7</v>
      </c>
      <c r="F389">
        <v>5</v>
      </c>
      <c r="G389">
        <v>89.5</v>
      </c>
      <c r="H389">
        <v>1.5184</v>
      </c>
      <c r="I389">
        <v>24</v>
      </c>
      <c r="J389">
        <v>666</v>
      </c>
      <c r="K389">
        <v>20.2</v>
      </c>
      <c r="L389">
        <v>396.9</v>
      </c>
      <c r="M389">
        <v>31.99</v>
      </c>
      <c r="N389">
        <v>7.4</v>
      </c>
      <c r="O389">
        <f>AVERAGE(Table1[MEDV])</f>
        <v>22.532806324110698</v>
      </c>
      <c r="P389">
        <f>MEDIAN(Table1[MEDV])</f>
        <v>21.2</v>
      </c>
      <c r="Q389">
        <f>AVERAGE(Table1[[#All],[RM]])</f>
        <v>6.2846343873517867</v>
      </c>
      <c r="R389" s="8">
        <f>ROUNDDOWN(Table1[[#This Row],[AGE]],0)</f>
        <v>89</v>
      </c>
      <c r="S389">
        <f t="shared" si="12"/>
        <v>0</v>
      </c>
      <c r="T389" s="8">
        <f t="shared" si="13"/>
        <v>1</v>
      </c>
    </row>
    <row r="390" spans="1:20">
      <c r="A390">
        <v>14.3337</v>
      </c>
      <c r="B390">
        <v>0</v>
      </c>
      <c r="C390">
        <v>18.100000000000001</v>
      </c>
      <c r="D390">
        <v>0</v>
      </c>
      <c r="E390">
        <v>0.7</v>
      </c>
      <c r="F390">
        <v>4.88</v>
      </c>
      <c r="G390">
        <v>100</v>
      </c>
      <c r="H390">
        <v>1.5894999999999999</v>
      </c>
      <c r="I390">
        <v>24</v>
      </c>
      <c r="J390">
        <v>666</v>
      </c>
      <c r="K390">
        <v>20.2</v>
      </c>
      <c r="L390">
        <v>372.92</v>
      </c>
      <c r="M390">
        <v>30.62</v>
      </c>
      <c r="N390">
        <v>10.199999999999999</v>
      </c>
      <c r="O390">
        <f>AVERAGE(Table1[MEDV])</f>
        <v>22.532806324110698</v>
      </c>
      <c r="P390">
        <f>MEDIAN(Table1[MEDV])</f>
        <v>21.2</v>
      </c>
      <c r="Q390">
        <f>AVERAGE(Table1[[#All],[RM]])</f>
        <v>6.2846343873517867</v>
      </c>
      <c r="R390" s="8">
        <f>ROUNDDOWN(Table1[[#This Row],[AGE]],0)</f>
        <v>100</v>
      </c>
      <c r="S390">
        <f t="shared" si="12"/>
        <v>0</v>
      </c>
      <c r="T390" s="8">
        <f t="shared" si="13"/>
        <v>1</v>
      </c>
    </row>
    <row r="391" spans="1:20">
      <c r="A391">
        <v>8.1517400000000002</v>
      </c>
      <c r="B391">
        <v>0</v>
      </c>
      <c r="C391">
        <v>18.100000000000001</v>
      </c>
      <c r="D391">
        <v>0</v>
      </c>
      <c r="E391">
        <v>0.7</v>
      </c>
      <c r="F391">
        <v>5.39</v>
      </c>
      <c r="G391">
        <v>98.9</v>
      </c>
      <c r="H391">
        <v>1.7281</v>
      </c>
      <c r="I391">
        <v>24</v>
      </c>
      <c r="J391">
        <v>666</v>
      </c>
      <c r="K391">
        <v>20.2</v>
      </c>
      <c r="L391">
        <v>396.9</v>
      </c>
      <c r="M391">
        <v>20.85</v>
      </c>
      <c r="N391">
        <v>11.5</v>
      </c>
      <c r="O391">
        <f>AVERAGE(Table1[MEDV])</f>
        <v>22.532806324110698</v>
      </c>
      <c r="P391">
        <f>MEDIAN(Table1[MEDV])</f>
        <v>21.2</v>
      </c>
      <c r="Q391">
        <f>AVERAGE(Table1[[#All],[RM]])</f>
        <v>6.2846343873517867</v>
      </c>
      <c r="R391" s="8">
        <f>ROUNDDOWN(Table1[[#This Row],[AGE]],0)</f>
        <v>98</v>
      </c>
      <c r="S391">
        <f t="shared" si="12"/>
        <v>0</v>
      </c>
      <c r="T391" s="8">
        <f t="shared" si="13"/>
        <v>1</v>
      </c>
    </row>
    <row r="392" spans="1:20">
      <c r="A392">
        <v>6.9621500000000003</v>
      </c>
      <c r="B392">
        <v>0</v>
      </c>
      <c r="C392">
        <v>18.100000000000001</v>
      </c>
      <c r="D392">
        <v>0</v>
      </c>
      <c r="E392">
        <v>0.7</v>
      </c>
      <c r="F392">
        <v>5.7130000000000001</v>
      </c>
      <c r="G392">
        <v>97</v>
      </c>
      <c r="H392">
        <v>1.9265000000000001</v>
      </c>
      <c r="I392">
        <v>24</v>
      </c>
      <c r="J392">
        <v>666</v>
      </c>
      <c r="K392">
        <v>20.2</v>
      </c>
      <c r="L392">
        <v>394.43</v>
      </c>
      <c r="M392">
        <v>17.11</v>
      </c>
      <c r="N392">
        <v>15.1</v>
      </c>
      <c r="O392">
        <f>AVERAGE(Table1[MEDV])</f>
        <v>22.532806324110698</v>
      </c>
      <c r="P392">
        <f>MEDIAN(Table1[MEDV])</f>
        <v>21.2</v>
      </c>
      <c r="Q392">
        <f>AVERAGE(Table1[[#All],[RM]])</f>
        <v>6.2846343873517867</v>
      </c>
      <c r="R392" s="8">
        <f>ROUNDDOWN(Table1[[#This Row],[AGE]],0)</f>
        <v>97</v>
      </c>
      <c r="S392">
        <f t="shared" si="12"/>
        <v>0</v>
      </c>
      <c r="T392" s="8">
        <f t="shared" si="13"/>
        <v>1</v>
      </c>
    </row>
    <row r="393" spans="1:20">
      <c r="A393">
        <v>5.29305</v>
      </c>
      <c r="B393">
        <v>0</v>
      </c>
      <c r="C393">
        <v>18.100000000000001</v>
      </c>
      <c r="D393">
        <v>0</v>
      </c>
      <c r="E393">
        <v>0.7</v>
      </c>
      <c r="F393">
        <v>6.0510000000000002</v>
      </c>
      <c r="G393">
        <v>82.5</v>
      </c>
      <c r="H393">
        <v>2.1678000000000002</v>
      </c>
      <c r="I393">
        <v>24</v>
      </c>
      <c r="J393">
        <v>666</v>
      </c>
      <c r="K393">
        <v>20.2</v>
      </c>
      <c r="L393">
        <v>378.38</v>
      </c>
      <c r="M393">
        <v>18.760000000000002</v>
      </c>
      <c r="N393">
        <v>23.2</v>
      </c>
      <c r="O393">
        <f>AVERAGE(Table1[MEDV])</f>
        <v>22.532806324110698</v>
      </c>
      <c r="P393">
        <f>MEDIAN(Table1[MEDV])</f>
        <v>21.2</v>
      </c>
      <c r="Q393">
        <f>AVERAGE(Table1[[#All],[RM]])</f>
        <v>6.2846343873517867</v>
      </c>
      <c r="R393" s="8">
        <f>ROUNDDOWN(Table1[[#This Row],[AGE]],0)</f>
        <v>82</v>
      </c>
      <c r="S393">
        <f t="shared" si="12"/>
        <v>0</v>
      </c>
      <c r="T393" s="8">
        <f t="shared" si="13"/>
        <v>1</v>
      </c>
    </row>
    <row r="394" spans="1:20">
      <c r="A394">
        <v>11.5779</v>
      </c>
      <c r="B394">
        <v>0</v>
      </c>
      <c r="C394">
        <v>18.100000000000001</v>
      </c>
      <c r="D394">
        <v>0</v>
      </c>
      <c r="E394">
        <v>0.7</v>
      </c>
      <c r="F394">
        <v>5.0359999999999996</v>
      </c>
      <c r="G394">
        <v>97</v>
      </c>
      <c r="H394">
        <v>1.77</v>
      </c>
      <c r="I394">
        <v>24</v>
      </c>
      <c r="J394">
        <v>666</v>
      </c>
      <c r="K394">
        <v>20.2</v>
      </c>
      <c r="L394">
        <v>396.9</v>
      </c>
      <c r="M394">
        <v>25.68</v>
      </c>
      <c r="N394">
        <v>9.6999999999999993</v>
      </c>
      <c r="O394">
        <f>AVERAGE(Table1[MEDV])</f>
        <v>22.532806324110698</v>
      </c>
      <c r="P394">
        <f>MEDIAN(Table1[MEDV])</f>
        <v>21.2</v>
      </c>
      <c r="Q394">
        <f>AVERAGE(Table1[[#All],[RM]])</f>
        <v>6.2846343873517867</v>
      </c>
      <c r="R394" s="8">
        <f>ROUNDDOWN(Table1[[#This Row],[AGE]],0)</f>
        <v>97</v>
      </c>
      <c r="S394">
        <f t="shared" si="12"/>
        <v>0</v>
      </c>
      <c r="T394" s="8">
        <f t="shared" si="13"/>
        <v>1</v>
      </c>
    </row>
    <row r="395" spans="1:20">
      <c r="A395">
        <v>8.6447599999999998</v>
      </c>
      <c r="B395">
        <v>0</v>
      </c>
      <c r="C395">
        <v>18.100000000000001</v>
      </c>
      <c r="D395">
        <v>0</v>
      </c>
      <c r="E395">
        <v>0.69299999999999995</v>
      </c>
      <c r="F395">
        <v>6.1929999999999996</v>
      </c>
      <c r="G395">
        <v>92.6</v>
      </c>
      <c r="H395">
        <v>1.7911999999999999</v>
      </c>
      <c r="I395">
        <v>24</v>
      </c>
      <c r="J395">
        <v>666</v>
      </c>
      <c r="K395">
        <v>20.2</v>
      </c>
      <c r="L395">
        <v>396.9</v>
      </c>
      <c r="M395">
        <v>15.17</v>
      </c>
      <c r="N395">
        <v>13.8</v>
      </c>
      <c r="O395">
        <f>AVERAGE(Table1[MEDV])</f>
        <v>22.532806324110698</v>
      </c>
      <c r="P395">
        <f>MEDIAN(Table1[MEDV])</f>
        <v>21.2</v>
      </c>
      <c r="Q395">
        <f>AVERAGE(Table1[[#All],[RM]])</f>
        <v>6.2846343873517867</v>
      </c>
      <c r="R395" s="8">
        <f>ROUNDDOWN(Table1[[#This Row],[AGE]],0)</f>
        <v>92</v>
      </c>
      <c r="S395">
        <f t="shared" si="12"/>
        <v>0</v>
      </c>
      <c r="T395" s="8">
        <f t="shared" si="13"/>
        <v>1</v>
      </c>
    </row>
    <row r="396" spans="1:20">
      <c r="A396">
        <v>13.3598</v>
      </c>
      <c r="B396">
        <v>0</v>
      </c>
      <c r="C396">
        <v>18.100000000000001</v>
      </c>
      <c r="D396">
        <v>0</v>
      </c>
      <c r="E396">
        <v>0.69299999999999995</v>
      </c>
      <c r="F396">
        <v>5.8869999999999996</v>
      </c>
      <c r="G396">
        <v>94.7</v>
      </c>
      <c r="H396">
        <v>1.7821</v>
      </c>
      <c r="I396">
        <v>24</v>
      </c>
      <c r="J396">
        <v>666</v>
      </c>
      <c r="K396">
        <v>20.2</v>
      </c>
      <c r="L396">
        <v>396.9</v>
      </c>
      <c r="M396">
        <v>16.350000000000001</v>
      </c>
      <c r="N396">
        <v>12.7</v>
      </c>
      <c r="O396">
        <f>AVERAGE(Table1[MEDV])</f>
        <v>22.532806324110698</v>
      </c>
      <c r="P396">
        <f>MEDIAN(Table1[MEDV])</f>
        <v>21.2</v>
      </c>
      <c r="Q396">
        <f>AVERAGE(Table1[[#All],[RM]])</f>
        <v>6.2846343873517867</v>
      </c>
      <c r="R396" s="8">
        <f>ROUNDDOWN(Table1[[#This Row],[AGE]],0)</f>
        <v>94</v>
      </c>
      <c r="S396">
        <f t="shared" si="12"/>
        <v>0</v>
      </c>
      <c r="T396" s="8">
        <f t="shared" si="13"/>
        <v>1</v>
      </c>
    </row>
    <row r="397" spans="1:20">
      <c r="A397">
        <v>8.7167499999999993</v>
      </c>
      <c r="B397">
        <v>0</v>
      </c>
      <c r="C397">
        <v>18.100000000000001</v>
      </c>
      <c r="D397">
        <v>0</v>
      </c>
      <c r="E397">
        <v>0.69299999999999995</v>
      </c>
      <c r="F397">
        <v>6.4710000000000001</v>
      </c>
      <c r="G397">
        <v>98.8</v>
      </c>
      <c r="H397">
        <v>1.7257</v>
      </c>
      <c r="I397">
        <v>24</v>
      </c>
      <c r="J397">
        <v>666</v>
      </c>
      <c r="K397">
        <v>20.2</v>
      </c>
      <c r="L397">
        <v>391.98</v>
      </c>
      <c r="M397">
        <v>17.12</v>
      </c>
      <c r="N397">
        <v>13.1</v>
      </c>
      <c r="O397">
        <f>AVERAGE(Table1[MEDV])</f>
        <v>22.532806324110698</v>
      </c>
      <c r="P397">
        <f>MEDIAN(Table1[MEDV])</f>
        <v>21.2</v>
      </c>
      <c r="Q397">
        <f>AVERAGE(Table1[[#All],[RM]])</f>
        <v>6.2846343873517867</v>
      </c>
      <c r="R397" s="8">
        <f>ROUNDDOWN(Table1[[#This Row],[AGE]],0)</f>
        <v>98</v>
      </c>
      <c r="S397">
        <f t="shared" si="12"/>
        <v>0</v>
      </c>
      <c r="T397" s="8">
        <f t="shared" si="13"/>
        <v>1</v>
      </c>
    </row>
    <row r="398" spans="1:20">
      <c r="A398">
        <v>5.8720499999999998</v>
      </c>
      <c r="B398">
        <v>0</v>
      </c>
      <c r="C398">
        <v>18.100000000000001</v>
      </c>
      <c r="D398">
        <v>0</v>
      </c>
      <c r="E398">
        <v>0.69299999999999995</v>
      </c>
      <c r="F398">
        <v>6.4050000000000002</v>
      </c>
      <c r="G398">
        <v>96</v>
      </c>
      <c r="H398">
        <v>1.6768000000000001</v>
      </c>
      <c r="I398">
        <v>24</v>
      </c>
      <c r="J398">
        <v>666</v>
      </c>
      <c r="K398">
        <v>20.2</v>
      </c>
      <c r="L398">
        <v>396.9</v>
      </c>
      <c r="M398">
        <v>19.37</v>
      </c>
      <c r="N398">
        <v>12.5</v>
      </c>
      <c r="O398">
        <f>AVERAGE(Table1[MEDV])</f>
        <v>22.532806324110698</v>
      </c>
      <c r="P398">
        <f>MEDIAN(Table1[MEDV])</f>
        <v>21.2</v>
      </c>
      <c r="Q398">
        <f>AVERAGE(Table1[[#All],[RM]])</f>
        <v>6.2846343873517867</v>
      </c>
      <c r="R398" s="8">
        <f>ROUNDDOWN(Table1[[#This Row],[AGE]],0)</f>
        <v>96</v>
      </c>
      <c r="S398">
        <f t="shared" si="12"/>
        <v>0</v>
      </c>
      <c r="T398" s="8">
        <f t="shared" si="13"/>
        <v>1</v>
      </c>
    </row>
    <row r="399" spans="1:20">
      <c r="A399">
        <v>7.6720199999999998</v>
      </c>
      <c r="B399">
        <v>0</v>
      </c>
      <c r="C399">
        <v>18.100000000000001</v>
      </c>
      <c r="D399">
        <v>0</v>
      </c>
      <c r="E399">
        <v>0.69299999999999995</v>
      </c>
      <c r="F399">
        <v>5.7469999999999999</v>
      </c>
      <c r="G399">
        <v>98.9</v>
      </c>
      <c r="H399">
        <v>1.6334</v>
      </c>
      <c r="I399">
        <v>24</v>
      </c>
      <c r="J399">
        <v>666</v>
      </c>
      <c r="K399">
        <v>20.2</v>
      </c>
      <c r="L399">
        <v>393.1</v>
      </c>
      <c r="M399">
        <v>19.920000000000002</v>
      </c>
      <c r="N399">
        <v>8.5</v>
      </c>
      <c r="O399">
        <f>AVERAGE(Table1[MEDV])</f>
        <v>22.532806324110698</v>
      </c>
      <c r="P399">
        <f>MEDIAN(Table1[MEDV])</f>
        <v>21.2</v>
      </c>
      <c r="Q399">
        <f>AVERAGE(Table1[[#All],[RM]])</f>
        <v>6.2846343873517867</v>
      </c>
      <c r="R399" s="8">
        <f>ROUNDDOWN(Table1[[#This Row],[AGE]],0)</f>
        <v>98</v>
      </c>
      <c r="S399">
        <f t="shared" si="12"/>
        <v>0</v>
      </c>
      <c r="T399" s="8">
        <f t="shared" si="13"/>
        <v>1</v>
      </c>
    </row>
    <row r="400" spans="1:20">
      <c r="A400">
        <v>38.351799999999997</v>
      </c>
      <c r="B400">
        <v>0</v>
      </c>
      <c r="C400">
        <v>18.100000000000001</v>
      </c>
      <c r="D400">
        <v>0</v>
      </c>
      <c r="E400">
        <v>0.69299999999999995</v>
      </c>
      <c r="F400">
        <v>5.4530000000000003</v>
      </c>
      <c r="G400">
        <v>100</v>
      </c>
      <c r="H400">
        <v>1.4896</v>
      </c>
      <c r="I400">
        <v>24</v>
      </c>
      <c r="J400">
        <v>666</v>
      </c>
      <c r="K400">
        <v>20.2</v>
      </c>
      <c r="L400">
        <v>396.9</v>
      </c>
      <c r="M400">
        <v>30.59</v>
      </c>
      <c r="N400">
        <v>5</v>
      </c>
      <c r="O400">
        <f>AVERAGE(Table1[MEDV])</f>
        <v>22.532806324110698</v>
      </c>
      <c r="P400">
        <f>MEDIAN(Table1[MEDV])</f>
        <v>21.2</v>
      </c>
      <c r="Q400">
        <f>AVERAGE(Table1[[#All],[RM]])</f>
        <v>6.2846343873517867</v>
      </c>
      <c r="R400" s="8">
        <f>ROUNDDOWN(Table1[[#This Row],[AGE]],0)</f>
        <v>100</v>
      </c>
      <c r="S400">
        <f t="shared" si="12"/>
        <v>0</v>
      </c>
      <c r="T400" s="8">
        <f t="shared" si="13"/>
        <v>1</v>
      </c>
    </row>
    <row r="401" spans="1:20">
      <c r="A401">
        <v>9.9165500000000009</v>
      </c>
      <c r="B401">
        <v>0</v>
      </c>
      <c r="C401">
        <v>18.100000000000001</v>
      </c>
      <c r="D401">
        <v>0</v>
      </c>
      <c r="E401">
        <v>0.69299999999999995</v>
      </c>
      <c r="F401">
        <v>5.8520000000000003</v>
      </c>
      <c r="G401">
        <v>77.8</v>
      </c>
      <c r="H401">
        <v>1.5004</v>
      </c>
      <c r="I401">
        <v>24</v>
      </c>
      <c r="J401">
        <v>666</v>
      </c>
      <c r="K401">
        <v>20.2</v>
      </c>
      <c r="L401">
        <v>338.16</v>
      </c>
      <c r="M401">
        <v>29.97</v>
      </c>
      <c r="N401">
        <v>6.3</v>
      </c>
      <c r="O401">
        <f>AVERAGE(Table1[MEDV])</f>
        <v>22.532806324110698</v>
      </c>
      <c r="P401">
        <f>MEDIAN(Table1[MEDV])</f>
        <v>21.2</v>
      </c>
      <c r="Q401">
        <f>AVERAGE(Table1[[#All],[RM]])</f>
        <v>6.2846343873517867</v>
      </c>
      <c r="R401" s="8">
        <f>ROUNDDOWN(Table1[[#This Row],[AGE]],0)</f>
        <v>77</v>
      </c>
      <c r="S401">
        <f t="shared" si="12"/>
        <v>0</v>
      </c>
      <c r="T401" s="8">
        <f t="shared" si="13"/>
        <v>1</v>
      </c>
    </row>
    <row r="402" spans="1:20">
      <c r="A402">
        <v>25.046099999999999</v>
      </c>
      <c r="B402">
        <v>0</v>
      </c>
      <c r="C402">
        <v>18.100000000000001</v>
      </c>
      <c r="D402">
        <v>0</v>
      </c>
      <c r="E402">
        <v>0.69299999999999995</v>
      </c>
      <c r="F402">
        <v>5.9870000000000001</v>
      </c>
      <c r="G402">
        <v>100</v>
      </c>
      <c r="H402">
        <v>1.5888</v>
      </c>
      <c r="I402">
        <v>24</v>
      </c>
      <c r="J402">
        <v>666</v>
      </c>
      <c r="K402">
        <v>20.2</v>
      </c>
      <c r="L402">
        <v>396.9</v>
      </c>
      <c r="M402">
        <v>26.77</v>
      </c>
      <c r="N402">
        <v>5.6</v>
      </c>
      <c r="O402">
        <f>AVERAGE(Table1[MEDV])</f>
        <v>22.532806324110698</v>
      </c>
      <c r="P402">
        <f>MEDIAN(Table1[MEDV])</f>
        <v>21.2</v>
      </c>
      <c r="Q402">
        <f>AVERAGE(Table1[[#All],[RM]])</f>
        <v>6.2846343873517867</v>
      </c>
      <c r="R402" s="8">
        <f>ROUNDDOWN(Table1[[#This Row],[AGE]],0)</f>
        <v>100</v>
      </c>
      <c r="S402">
        <f t="shared" si="12"/>
        <v>0</v>
      </c>
      <c r="T402" s="8">
        <f t="shared" si="13"/>
        <v>1</v>
      </c>
    </row>
    <row r="403" spans="1:20">
      <c r="A403">
        <v>14.2362</v>
      </c>
      <c r="B403">
        <v>0</v>
      </c>
      <c r="C403">
        <v>18.100000000000001</v>
      </c>
      <c r="D403">
        <v>0</v>
      </c>
      <c r="E403">
        <v>0.69299999999999995</v>
      </c>
      <c r="F403">
        <v>6.343</v>
      </c>
      <c r="G403">
        <v>100</v>
      </c>
      <c r="H403">
        <v>1.5741000000000001</v>
      </c>
      <c r="I403">
        <v>24</v>
      </c>
      <c r="J403">
        <v>666</v>
      </c>
      <c r="K403">
        <v>20.2</v>
      </c>
      <c r="L403">
        <v>396.9</v>
      </c>
      <c r="M403">
        <v>20.32</v>
      </c>
      <c r="N403">
        <v>7.2</v>
      </c>
      <c r="O403">
        <f>AVERAGE(Table1[MEDV])</f>
        <v>22.532806324110698</v>
      </c>
      <c r="P403">
        <f>MEDIAN(Table1[MEDV])</f>
        <v>21.2</v>
      </c>
      <c r="Q403">
        <f>AVERAGE(Table1[[#All],[RM]])</f>
        <v>6.2846343873517867</v>
      </c>
      <c r="R403" s="8">
        <f>ROUNDDOWN(Table1[[#This Row],[AGE]],0)</f>
        <v>100</v>
      </c>
      <c r="S403">
        <f t="shared" si="12"/>
        <v>0</v>
      </c>
      <c r="T403" s="8">
        <f t="shared" si="13"/>
        <v>1</v>
      </c>
    </row>
    <row r="404" spans="1:20">
      <c r="A404">
        <v>9.5957100000000004</v>
      </c>
      <c r="B404">
        <v>0</v>
      </c>
      <c r="C404">
        <v>18.100000000000001</v>
      </c>
      <c r="D404">
        <v>0</v>
      </c>
      <c r="E404">
        <v>0.69299999999999995</v>
      </c>
      <c r="F404">
        <v>6.4039999999999999</v>
      </c>
      <c r="G404">
        <v>100</v>
      </c>
      <c r="H404">
        <v>1.639</v>
      </c>
      <c r="I404">
        <v>24</v>
      </c>
      <c r="J404">
        <v>666</v>
      </c>
      <c r="K404">
        <v>20.2</v>
      </c>
      <c r="L404">
        <v>376.11</v>
      </c>
      <c r="M404">
        <v>20.309999999999999</v>
      </c>
      <c r="N404">
        <v>12.1</v>
      </c>
      <c r="O404">
        <f>AVERAGE(Table1[MEDV])</f>
        <v>22.532806324110698</v>
      </c>
      <c r="P404">
        <f>MEDIAN(Table1[MEDV])</f>
        <v>21.2</v>
      </c>
      <c r="Q404">
        <f>AVERAGE(Table1[[#All],[RM]])</f>
        <v>6.2846343873517867</v>
      </c>
      <c r="R404" s="8">
        <f>ROUNDDOWN(Table1[[#This Row],[AGE]],0)</f>
        <v>100</v>
      </c>
      <c r="S404">
        <f t="shared" si="12"/>
        <v>0</v>
      </c>
      <c r="T404" s="8">
        <f t="shared" si="13"/>
        <v>1</v>
      </c>
    </row>
    <row r="405" spans="1:20">
      <c r="A405">
        <v>24.8017</v>
      </c>
      <c r="B405">
        <v>0</v>
      </c>
      <c r="C405">
        <v>18.100000000000001</v>
      </c>
      <c r="D405">
        <v>0</v>
      </c>
      <c r="E405">
        <v>0.69299999999999995</v>
      </c>
      <c r="F405">
        <v>5.3490000000000002</v>
      </c>
      <c r="G405">
        <v>96</v>
      </c>
      <c r="H405">
        <v>1.7028000000000001</v>
      </c>
      <c r="I405">
        <v>24</v>
      </c>
      <c r="J405">
        <v>666</v>
      </c>
      <c r="K405">
        <v>20.2</v>
      </c>
      <c r="L405">
        <v>396.9</v>
      </c>
      <c r="M405">
        <v>19.77</v>
      </c>
      <c r="N405">
        <v>8.3000000000000007</v>
      </c>
      <c r="O405">
        <f>AVERAGE(Table1[MEDV])</f>
        <v>22.532806324110698</v>
      </c>
      <c r="P405">
        <f>MEDIAN(Table1[MEDV])</f>
        <v>21.2</v>
      </c>
      <c r="Q405">
        <f>AVERAGE(Table1[[#All],[RM]])</f>
        <v>6.2846343873517867</v>
      </c>
      <c r="R405" s="8">
        <f>ROUNDDOWN(Table1[[#This Row],[AGE]],0)</f>
        <v>96</v>
      </c>
      <c r="S405">
        <f t="shared" si="12"/>
        <v>0</v>
      </c>
      <c r="T405" s="8">
        <f t="shared" si="13"/>
        <v>1</v>
      </c>
    </row>
    <row r="406" spans="1:20">
      <c r="A406">
        <v>41.529200000000003</v>
      </c>
      <c r="B406">
        <v>0</v>
      </c>
      <c r="C406">
        <v>18.100000000000001</v>
      </c>
      <c r="D406">
        <v>0</v>
      </c>
      <c r="E406">
        <v>0.69299999999999995</v>
      </c>
      <c r="F406">
        <v>5.5309999999999997</v>
      </c>
      <c r="G406">
        <v>85.4</v>
      </c>
      <c r="H406">
        <v>1.6073999999999999</v>
      </c>
      <c r="I406">
        <v>24</v>
      </c>
      <c r="J406">
        <v>666</v>
      </c>
      <c r="K406">
        <v>20.2</v>
      </c>
      <c r="L406">
        <v>329.46</v>
      </c>
      <c r="M406">
        <v>27.38</v>
      </c>
      <c r="N406">
        <v>8.5</v>
      </c>
      <c r="O406">
        <f>AVERAGE(Table1[MEDV])</f>
        <v>22.532806324110698</v>
      </c>
      <c r="P406">
        <f>MEDIAN(Table1[MEDV])</f>
        <v>21.2</v>
      </c>
      <c r="Q406">
        <f>AVERAGE(Table1[[#All],[RM]])</f>
        <v>6.2846343873517867</v>
      </c>
      <c r="R406" s="8">
        <f>ROUNDDOWN(Table1[[#This Row],[AGE]],0)</f>
        <v>85</v>
      </c>
      <c r="S406">
        <f t="shared" si="12"/>
        <v>0</v>
      </c>
      <c r="T406" s="8">
        <f t="shared" si="13"/>
        <v>1</v>
      </c>
    </row>
    <row r="407" spans="1:20">
      <c r="A407">
        <v>67.9208</v>
      </c>
      <c r="B407">
        <v>0</v>
      </c>
      <c r="C407">
        <v>18.100000000000001</v>
      </c>
      <c r="D407">
        <v>0</v>
      </c>
      <c r="E407">
        <v>0.69299999999999995</v>
      </c>
      <c r="F407">
        <v>5.6829999999999998</v>
      </c>
      <c r="G407">
        <v>100</v>
      </c>
      <c r="H407">
        <v>1.4254</v>
      </c>
      <c r="I407">
        <v>24</v>
      </c>
      <c r="J407">
        <v>666</v>
      </c>
      <c r="K407">
        <v>20.2</v>
      </c>
      <c r="L407">
        <v>384.97</v>
      </c>
      <c r="M407">
        <v>22.98</v>
      </c>
      <c r="N407">
        <v>5</v>
      </c>
      <c r="O407">
        <f>AVERAGE(Table1[MEDV])</f>
        <v>22.532806324110698</v>
      </c>
      <c r="P407">
        <f>MEDIAN(Table1[MEDV])</f>
        <v>21.2</v>
      </c>
      <c r="Q407">
        <f>AVERAGE(Table1[[#All],[RM]])</f>
        <v>6.2846343873517867</v>
      </c>
      <c r="R407" s="8">
        <f>ROUNDDOWN(Table1[[#This Row],[AGE]],0)</f>
        <v>100</v>
      </c>
      <c r="S407">
        <f t="shared" si="12"/>
        <v>0</v>
      </c>
      <c r="T407" s="8">
        <f t="shared" si="13"/>
        <v>1</v>
      </c>
    </row>
    <row r="408" spans="1:20">
      <c r="A408">
        <v>20.716200000000001</v>
      </c>
      <c r="B408">
        <v>0</v>
      </c>
      <c r="C408">
        <v>18.100000000000001</v>
      </c>
      <c r="D408">
        <v>0</v>
      </c>
      <c r="E408">
        <v>0.65900000000000003</v>
      </c>
      <c r="F408">
        <v>4.1379999999999999</v>
      </c>
      <c r="G408">
        <v>100</v>
      </c>
      <c r="H408">
        <v>1.1780999999999999</v>
      </c>
      <c r="I408">
        <v>24</v>
      </c>
      <c r="J408">
        <v>666</v>
      </c>
      <c r="K408">
        <v>20.2</v>
      </c>
      <c r="L408">
        <v>370.22</v>
      </c>
      <c r="M408">
        <v>23.34</v>
      </c>
      <c r="N408">
        <v>11.9</v>
      </c>
      <c r="O408">
        <f>AVERAGE(Table1[MEDV])</f>
        <v>22.532806324110698</v>
      </c>
      <c r="P408">
        <f>MEDIAN(Table1[MEDV])</f>
        <v>21.2</v>
      </c>
      <c r="Q408">
        <f>AVERAGE(Table1[[#All],[RM]])</f>
        <v>6.2846343873517867</v>
      </c>
      <c r="R408" s="8">
        <f>ROUNDDOWN(Table1[[#This Row],[AGE]],0)</f>
        <v>100</v>
      </c>
      <c r="S408">
        <f t="shared" si="12"/>
        <v>0</v>
      </c>
      <c r="T408" s="8">
        <f t="shared" si="13"/>
        <v>1</v>
      </c>
    </row>
    <row r="409" spans="1:20">
      <c r="A409">
        <v>11.9511</v>
      </c>
      <c r="B409">
        <v>0</v>
      </c>
      <c r="C409">
        <v>18.100000000000001</v>
      </c>
      <c r="D409">
        <v>0</v>
      </c>
      <c r="E409">
        <v>0.65900000000000003</v>
      </c>
      <c r="F409">
        <v>5.6079999999999997</v>
      </c>
      <c r="G409">
        <v>100</v>
      </c>
      <c r="H409">
        <v>1.2851999999999999</v>
      </c>
      <c r="I409">
        <v>24</v>
      </c>
      <c r="J409">
        <v>666</v>
      </c>
      <c r="K409">
        <v>20.2</v>
      </c>
      <c r="L409">
        <v>332.09</v>
      </c>
      <c r="M409">
        <v>12.13</v>
      </c>
      <c r="N409">
        <v>27.9</v>
      </c>
      <c r="O409">
        <f>AVERAGE(Table1[MEDV])</f>
        <v>22.532806324110698</v>
      </c>
      <c r="P409">
        <f>MEDIAN(Table1[MEDV])</f>
        <v>21.2</v>
      </c>
      <c r="Q409">
        <f>AVERAGE(Table1[[#All],[RM]])</f>
        <v>6.2846343873517867</v>
      </c>
      <c r="R409" s="8">
        <f>ROUNDDOWN(Table1[[#This Row],[AGE]],0)</f>
        <v>100</v>
      </c>
      <c r="S409">
        <f t="shared" si="12"/>
        <v>0</v>
      </c>
      <c r="T409" s="8">
        <f t="shared" si="13"/>
        <v>1</v>
      </c>
    </row>
    <row r="410" spans="1:20">
      <c r="A410">
        <v>7.4038899999999996</v>
      </c>
      <c r="B410">
        <v>0</v>
      </c>
      <c r="C410">
        <v>18.100000000000001</v>
      </c>
      <c r="D410">
        <v>0</v>
      </c>
      <c r="E410">
        <v>0.59699999999999998</v>
      </c>
      <c r="F410">
        <v>5.617</v>
      </c>
      <c r="G410">
        <v>97.9</v>
      </c>
      <c r="H410">
        <v>1.4547000000000001</v>
      </c>
      <c r="I410">
        <v>24</v>
      </c>
      <c r="J410">
        <v>666</v>
      </c>
      <c r="K410">
        <v>20.2</v>
      </c>
      <c r="L410">
        <v>314.64</v>
      </c>
      <c r="M410">
        <v>26.4</v>
      </c>
      <c r="N410">
        <v>17.2</v>
      </c>
      <c r="O410">
        <f>AVERAGE(Table1[MEDV])</f>
        <v>22.532806324110698</v>
      </c>
      <c r="P410">
        <f>MEDIAN(Table1[MEDV])</f>
        <v>21.2</v>
      </c>
      <c r="Q410">
        <f>AVERAGE(Table1[[#All],[RM]])</f>
        <v>6.2846343873517867</v>
      </c>
      <c r="R410" s="8">
        <f>ROUNDDOWN(Table1[[#This Row],[AGE]],0)</f>
        <v>97</v>
      </c>
      <c r="S410">
        <f t="shared" si="12"/>
        <v>0</v>
      </c>
      <c r="T410" s="8">
        <f t="shared" si="13"/>
        <v>1</v>
      </c>
    </row>
    <row r="411" spans="1:20">
      <c r="A411">
        <v>14.4383</v>
      </c>
      <c r="B411">
        <v>0</v>
      </c>
      <c r="C411">
        <v>18.100000000000001</v>
      </c>
      <c r="D411">
        <v>0</v>
      </c>
      <c r="E411">
        <v>0.59699999999999998</v>
      </c>
      <c r="F411">
        <v>6.8520000000000003</v>
      </c>
      <c r="G411">
        <v>100</v>
      </c>
      <c r="H411">
        <v>1.4655</v>
      </c>
      <c r="I411">
        <v>24</v>
      </c>
      <c r="J411">
        <v>666</v>
      </c>
      <c r="K411">
        <v>20.2</v>
      </c>
      <c r="L411">
        <v>179.36</v>
      </c>
      <c r="M411">
        <v>19.78</v>
      </c>
      <c r="N411">
        <v>27.5</v>
      </c>
      <c r="O411">
        <f>AVERAGE(Table1[MEDV])</f>
        <v>22.532806324110698</v>
      </c>
      <c r="P411">
        <f>MEDIAN(Table1[MEDV])</f>
        <v>21.2</v>
      </c>
      <c r="Q411">
        <f>AVERAGE(Table1[[#All],[RM]])</f>
        <v>6.2846343873517867</v>
      </c>
      <c r="R411" s="8">
        <f>ROUNDDOWN(Table1[[#This Row],[AGE]],0)</f>
        <v>100</v>
      </c>
      <c r="S411">
        <f t="shared" si="12"/>
        <v>0</v>
      </c>
      <c r="T411" s="8">
        <f t="shared" si="13"/>
        <v>1</v>
      </c>
    </row>
    <row r="412" spans="1:20">
      <c r="A412">
        <v>51.135800000000003</v>
      </c>
      <c r="B412">
        <v>0</v>
      </c>
      <c r="C412">
        <v>18.100000000000001</v>
      </c>
      <c r="D412">
        <v>0</v>
      </c>
      <c r="E412">
        <v>0.59699999999999998</v>
      </c>
      <c r="F412">
        <v>5.7569999999999997</v>
      </c>
      <c r="G412">
        <v>100</v>
      </c>
      <c r="H412">
        <v>1.413</v>
      </c>
      <c r="I412">
        <v>24</v>
      </c>
      <c r="J412">
        <v>666</v>
      </c>
      <c r="K412">
        <v>20.2</v>
      </c>
      <c r="L412">
        <v>2.6</v>
      </c>
      <c r="M412">
        <v>10.11</v>
      </c>
      <c r="N412">
        <v>15</v>
      </c>
      <c r="O412">
        <f>AVERAGE(Table1[MEDV])</f>
        <v>22.532806324110698</v>
      </c>
      <c r="P412">
        <f>MEDIAN(Table1[MEDV])</f>
        <v>21.2</v>
      </c>
      <c r="Q412">
        <f>AVERAGE(Table1[[#All],[RM]])</f>
        <v>6.2846343873517867</v>
      </c>
      <c r="R412" s="8">
        <f>ROUNDDOWN(Table1[[#This Row],[AGE]],0)</f>
        <v>100</v>
      </c>
      <c r="S412">
        <f t="shared" si="12"/>
        <v>0</v>
      </c>
      <c r="T412" s="8">
        <f t="shared" si="13"/>
        <v>1</v>
      </c>
    </row>
    <row r="413" spans="1:20">
      <c r="A413">
        <v>14.050700000000001</v>
      </c>
      <c r="B413">
        <v>0</v>
      </c>
      <c r="C413">
        <v>18.100000000000001</v>
      </c>
      <c r="D413">
        <v>0</v>
      </c>
      <c r="E413">
        <v>0.59699999999999998</v>
      </c>
      <c r="F413">
        <v>6.657</v>
      </c>
      <c r="G413">
        <v>100</v>
      </c>
      <c r="H413">
        <v>1.5275000000000001</v>
      </c>
      <c r="I413">
        <v>24</v>
      </c>
      <c r="J413">
        <v>666</v>
      </c>
      <c r="K413">
        <v>20.2</v>
      </c>
      <c r="L413">
        <v>35.049999999999997</v>
      </c>
      <c r="M413">
        <v>21.22</v>
      </c>
      <c r="N413">
        <v>17.2</v>
      </c>
      <c r="O413">
        <f>AVERAGE(Table1[MEDV])</f>
        <v>22.532806324110698</v>
      </c>
      <c r="P413">
        <f>MEDIAN(Table1[MEDV])</f>
        <v>21.2</v>
      </c>
      <c r="Q413">
        <f>AVERAGE(Table1[[#All],[RM]])</f>
        <v>6.2846343873517867</v>
      </c>
      <c r="R413" s="8">
        <f>ROUNDDOWN(Table1[[#This Row],[AGE]],0)</f>
        <v>100</v>
      </c>
      <c r="S413">
        <f t="shared" si="12"/>
        <v>0</v>
      </c>
      <c r="T413" s="8">
        <f t="shared" si="13"/>
        <v>1</v>
      </c>
    </row>
    <row r="414" spans="1:20">
      <c r="A414">
        <v>18.811</v>
      </c>
      <c r="B414">
        <v>0</v>
      </c>
      <c r="C414">
        <v>18.100000000000001</v>
      </c>
      <c r="D414">
        <v>0</v>
      </c>
      <c r="E414">
        <v>0.59699999999999998</v>
      </c>
      <c r="F414">
        <v>4.6280000000000001</v>
      </c>
      <c r="G414">
        <v>100</v>
      </c>
      <c r="H414">
        <v>1.5539000000000001</v>
      </c>
      <c r="I414">
        <v>24</v>
      </c>
      <c r="J414">
        <v>666</v>
      </c>
      <c r="K414">
        <v>20.2</v>
      </c>
      <c r="L414">
        <v>28.79</v>
      </c>
      <c r="M414">
        <v>34.369999999999997</v>
      </c>
      <c r="N414">
        <v>17.899999999999999</v>
      </c>
      <c r="O414">
        <f>AVERAGE(Table1[MEDV])</f>
        <v>22.532806324110698</v>
      </c>
      <c r="P414">
        <f>MEDIAN(Table1[MEDV])</f>
        <v>21.2</v>
      </c>
      <c r="Q414">
        <f>AVERAGE(Table1[[#All],[RM]])</f>
        <v>6.2846343873517867</v>
      </c>
      <c r="R414" s="8">
        <f>ROUNDDOWN(Table1[[#This Row],[AGE]],0)</f>
        <v>100</v>
      </c>
      <c r="S414">
        <f t="shared" si="12"/>
        <v>0</v>
      </c>
      <c r="T414" s="8">
        <f t="shared" si="13"/>
        <v>1</v>
      </c>
    </row>
    <row r="415" spans="1:20">
      <c r="A415">
        <v>28.655799999999999</v>
      </c>
      <c r="B415">
        <v>0</v>
      </c>
      <c r="C415">
        <v>18.100000000000001</v>
      </c>
      <c r="D415">
        <v>0</v>
      </c>
      <c r="E415">
        <v>0.59699999999999998</v>
      </c>
      <c r="F415">
        <v>5.1550000000000002</v>
      </c>
      <c r="G415">
        <v>100</v>
      </c>
      <c r="H415">
        <v>1.5893999999999999</v>
      </c>
      <c r="I415">
        <v>24</v>
      </c>
      <c r="J415">
        <v>666</v>
      </c>
      <c r="K415">
        <v>20.2</v>
      </c>
      <c r="L415">
        <v>210.97</v>
      </c>
      <c r="M415">
        <v>20.079999999999998</v>
      </c>
      <c r="N415">
        <v>16.3</v>
      </c>
      <c r="O415">
        <f>AVERAGE(Table1[MEDV])</f>
        <v>22.532806324110698</v>
      </c>
      <c r="P415">
        <f>MEDIAN(Table1[MEDV])</f>
        <v>21.2</v>
      </c>
      <c r="Q415">
        <f>AVERAGE(Table1[[#All],[RM]])</f>
        <v>6.2846343873517867</v>
      </c>
      <c r="R415" s="8">
        <f>ROUNDDOWN(Table1[[#This Row],[AGE]],0)</f>
        <v>100</v>
      </c>
      <c r="S415">
        <f t="shared" si="12"/>
        <v>0</v>
      </c>
      <c r="T415" s="8">
        <f t="shared" si="13"/>
        <v>1</v>
      </c>
    </row>
    <row r="416" spans="1:20">
      <c r="A416">
        <v>45.746099999999998</v>
      </c>
      <c r="B416">
        <v>0</v>
      </c>
      <c r="C416">
        <v>18.100000000000001</v>
      </c>
      <c r="D416">
        <v>0</v>
      </c>
      <c r="E416">
        <v>0.69299999999999995</v>
      </c>
      <c r="F416">
        <v>4.5190000000000001</v>
      </c>
      <c r="G416">
        <v>100</v>
      </c>
      <c r="H416">
        <v>1.6581999999999999</v>
      </c>
      <c r="I416">
        <v>24</v>
      </c>
      <c r="J416">
        <v>666</v>
      </c>
      <c r="K416">
        <v>20.2</v>
      </c>
      <c r="L416">
        <v>88.27</v>
      </c>
      <c r="M416">
        <v>36.979999999999997</v>
      </c>
      <c r="N416">
        <v>7</v>
      </c>
      <c r="O416">
        <f>AVERAGE(Table1[MEDV])</f>
        <v>22.532806324110698</v>
      </c>
      <c r="P416">
        <f>MEDIAN(Table1[MEDV])</f>
        <v>21.2</v>
      </c>
      <c r="Q416">
        <f>AVERAGE(Table1[[#All],[RM]])</f>
        <v>6.2846343873517867</v>
      </c>
      <c r="R416" s="8">
        <f>ROUNDDOWN(Table1[[#This Row],[AGE]],0)</f>
        <v>100</v>
      </c>
      <c r="S416">
        <f t="shared" si="12"/>
        <v>0</v>
      </c>
      <c r="T416" s="8">
        <f t="shared" si="13"/>
        <v>1</v>
      </c>
    </row>
    <row r="417" spans="1:20">
      <c r="A417">
        <v>18.084599999999998</v>
      </c>
      <c r="B417">
        <v>0</v>
      </c>
      <c r="C417">
        <v>18.100000000000001</v>
      </c>
      <c r="D417">
        <v>0</v>
      </c>
      <c r="E417">
        <v>0.67900000000000005</v>
      </c>
      <c r="F417">
        <v>6.4340000000000002</v>
      </c>
      <c r="G417">
        <v>100</v>
      </c>
      <c r="H417">
        <v>1.8347</v>
      </c>
      <c r="I417">
        <v>24</v>
      </c>
      <c r="J417">
        <v>666</v>
      </c>
      <c r="K417">
        <v>20.2</v>
      </c>
      <c r="L417">
        <v>27.25</v>
      </c>
      <c r="M417">
        <v>29.05</v>
      </c>
      <c r="N417">
        <v>7.2</v>
      </c>
      <c r="O417">
        <f>AVERAGE(Table1[MEDV])</f>
        <v>22.532806324110698</v>
      </c>
      <c r="P417">
        <f>MEDIAN(Table1[MEDV])</f>
        <v>21.2</v>
      </c>
      <c r="Q417">
        <f>AVERAGE(Table1[[#All],[RM]])</f>
        <v>6.2846343873517867</v>
      </c>
      <c r="R417" s="8">
        <f>ROUNDDOWN(Table1[[#This Row],[AGE]],0)</f>
        <v>100</v>
      </c>
      <c r="S417">
        <f t="shared" si="12"/>
        <v>0</v>
      </c>
      <c r="T417" s="8">
        <f t="shared" si="13"/>
        <v>1</v>
      </c>
    </row>
    <row r="418" spans="1:20">
      <c r="A418">
        <v>10.834199999999999</v>
      </c>
      <c r="B418">
        <v>0</v>
      </c>
      <c r="C418">
        <v>18.100000000000001</v>
      </c>
      <c r="D418">
        <v>0</v>
      </c>
      <c r="E418">
        <v>0.67900000000000005</v>
      </c>
      <c r="F418">
        <v>6.782</v>
      </c>
      <c r="G418">
        <v>90.8</v>
      </c>
      <c r="H418">
        <v>1.8194999999999999</v>
      </c>
      <c r="I418">
        <v>24</v>
      </c>
      <c r="J418">
        <v>666</v>
      </c>
      <c r="K418">
        <v>20.2</v>
      </c>
      <c r="L418">
        <v>21.57</v>
      </c>
      <c r="M418">
        <v>25.79</v>
      </c>
      <c r="N418">
        <v>7.5</v>
      </c>
      <c r="O418">
        <f>AVERAGE(Table1[MEDV])</f>
        <v>22.532806324110698</v>
      </c>
      <c r="P418">
        <f>MEDIAN(Table1[MEDV])</f>
        <v>21.2</v>
      </c>
      <c r="Q418">
        <f>AVERAGE(Table1[[#All],[RM]])</f>
        <v>6.2846343873517867</v>
      </c>
      <c r="R418" s="8">
        <f>ROUNDDOWN(Table1[[#This Row],[AGE]],0)</f>
        <v>90</v>
      </c>
      <c r="S418">
        <f t="shared" si="12"/>
        <v>0</v>
      </c>
      <c r="T418" s="8">
        <f t="shared" si="13"/>
        <v>1</v>
      </c>
    </row>
    <row r="419" spans="1:20">
      <c r="A419">
        <v>25.9406</v>
      </c>
      <c r="B419">
        <v>0</v>
      </c>
      <c r="C419">
        <v>18.100000000000001</v>
      </c>
      <c r="D419">
        <v>0</v>
      </c>
      <c r="E419">
        <v>0.67900000000000005</v>
      </c>
      <c r="F419">
        <v>5.3040000000000003</v>
      </c>
      <c r="G419">
        <v>89.1</v>
      </c>
      <c r="H419">
        <v>1.6475</v>
      </c>
      <c r="I419">
        <v>24</v>
      </c>
      <c r="J419">
        <v>666</v>
      </c>
      <c r="K419">
        <v>20.2</v>
      </c>
      <c r="L419">
        <v>127.36</v>
      </c>
      <c r="M419">
        <v>26.64</v>
      </c>
      <c r="N419">
        <v>10.4</v>
      </c>
      <c r="O419">
        <f>AVERAGE(Table1[MEDV])</f>
        <v>22.532806324110698</v>
      </c>
      <c r="P419">
        <f>MEDIAN(Table1[MEDV])</f>
        <v>21.2</v>
      </c>
      <c r="Q419">
        <f>AVERAGE(Table1[[#All],[RM]])</f>
        <v>6.2846343873517867</v>
      </c>
      <c r="R419" s="8">
        <f>ROUNDDOWN(Table1[[#This Row],[AGE]],0)</f>
        <v>89</v>
      </c>
      <c r="S419">
        <f t="shared" si="12"/>
        <v>0</v>
      </c>
      <c r="T419" s="8">
        <f t="shared" si="13"/>
        <v>1</v>
      </c>
    </row>
    <row r="420" spans="1:20">
      <c r="A420">
        <v>73.534099999999995</v>
      </c>
      <c r="B420">
        <v>0</v>
      </c>
      <c r="C420">
        <v>18.100000000000001</v>
      </c>
      <c r="D420">
        <v>0</v>
      </c>
      <c r="E420">
        <v>0.67900000000000005</v>
      </c>
      <c r="F420">
        <v>5.9569999999999999</v>
      </c>
      <c r="G420">
        <v>100</v>
      </c>
      <c r="H420">
        <v>1.8026</v>
      </c>
      <c r="I420">
        <v>24</v>
      </c>
      <c r="J420">
        <v>666</v>
      </c>
      <c r="K420">
        <v>20.2</v>
      </c>
      <c r="L420">
        <v>16.45</v>
      </c>
      <c r="M420">
        <v>20.62</v>
      </c>
      <c r="N420">
        <v>8.8000000000000007</v>
      </c>
      <c r="O420">
        <f>AVERAGE(Table1[MEDV])</f>
        <v>22.532806324110698</v>
      </c>
      <c r="P420">
        <f>MEDIAN(Table1[MEDV])</f>
        <v>21.2</v>
      </c>
      <c r="Q420">
        <f>AVERAGE(Table1[[#All],[RM]])</f>
        <v>6.2846343873517867</v>
      </c>
      <c r="R420" s="8">
        <f>ROUNDDOWN(Table1[[#This Row],[AGE]],0)</f>
        <v>100</v>
      </c>
      <c r="S420">
        <f t="shared" si="12"/>
        <v>0</v>
      </c>
      <c r="T420" s="8">
        <f t="shared" si="13"/>
        <v>1</v>
      </c>
    </row>
    <row r="421" spans="1:20">
      <c r="A421">
        <v>11.8123</v>
      </c>
      <c r="B421">
        <v>0</v>
      </c>
      <c r="C421">
        <v>18.100000000000001</v>
      </c>
      <c r="D421">
        <v>0</v>
      </c>
      <c r="E421">
        <v>0.71799999999999997</v>
      </c>
      <c r="F421">
        <v>6.8239999999999998</v>
      </c>
      <c r="G421">
        <v>76.5</v>
      </c>
      <c r="H421">
        <v>1.794</v>
      </c>
      <c r="I421">
        <v>24</v>
      </c>
      <c r="J421">
        <v>666</v>
      </c>
      <c r="K421">
        <v>20.2</v>
      </c>
      <c r="L421">
        <v>48.45</v>
      </c>
      <c r="M421">
        <v>22.74</v>
      </c>
      <c r="N421">
        <v>8.4</v>
      </c>
      <c r="O421">
        <f>AVERAGE(Table1[MEDV])</f>
        <v>22.532806324110698</v>
      </c>
      <c r="P421">
        <f>MEDIAN(Table1[MEDV])</f>
        <v>21.2</v>
      </c>
      <c r="Q421">
        <f>AVERAGE(Table1[[#All],[RM]])</f>
        <v>6.2846343873517867</v>
      </c>
      <c r="R421" s="8">
        <f>ROUNDDOWN(Table1[[#This Row],[AGE]],0)</f>
        <v>76</v>
      </c>
      <c r="S421">
        <f t="shared" si="12"/>
        <v>0</v>
      </c>
      <c r="T421" s="8">
        <f t="shared" si="13"/>
        <v>1</v>
      </c>
    </row>
    <row r="422" spans="1:20">
      <c r="A422">
        <v>11.087400000000001</v>
      </c>
      <c r="B422">
        <v>0</v>
      </c>
      <c r="C422">
        <v>18.100000000000001</v>
      </c>
      <c r="D422">
        <v>0</v>
      </c>
      <c r="E422">
        <v>0.71799999999999997</v>
      </c>
      <c r="F422">
        <v>6.4109999999999996</v>
      </c>
      <c r="G422">
        <v>100</v>
      </c>
      <c r="H422">
        <v>1.8589</v>
      </c>
      <c r="I422">
        <v>24</v>
      </c>
      <c r="J422">
        <v>666</v>
      </c>
      <c r="K422">
        <v>20.2</v>
      </c>
      <c r="L422">
        <v>318.75</v>
      </c>
      <c r="M422">
        <v>15.02</v>
      </c>
      <c r="N422">
        <v>16.7</v>
      </c>
      <c r="O422">
        <f>AVERAGE(Table1[MEDV])</f>
        <v>22.532806324110698</v>
      </c>
      <c r="P422">
        <f>MEDIAN(Table1[MEDV])</f>
        <v>21.2</v>
      </c>
      <c r="Q422">
        <f>AVERAGE(Table1[[#All],[RM]])</f>
        <v>6.2846343873517867</v>
      </c>
      <c r="R422" s="8">
        <f>ROUNDDOWN(Table1[[#This Row],[AGE]],0)</f>
        <v>100</v>
      </c>
      <c r="S422">
        <f t="shared" si="12"/>
        <v>0</v>
      </c>
      <c r="T422" s="8">
        <f t="shared" si="13"/>
        <v>1</v>
      </c>
    </row>
    <row r="423" spans="1:20">
      <c r="A423">
        <v>7.0225900000000001</v>
      </c>
      <c r="B423">
        <v>0</v>
      </c>
      <c r="C423">
        <v>18.100000000000001</v>
      </c>
      <c r="D423">
        <v>0</v>
      </c>
      <c r="E423">
        <v>0.71799999999999997</v>
      </c>
      <c r="F423">
        <v>6.0060000000000002</v>
      </c>
      <c r="G423">
        <v>95.3</v>
      </c>
      <c r="H423">
        <v>1.8746</v>
      </c>
      <c r="I423">
        <v>24</v>
      </c>
      <c r="J423">
        <v>666</v>
      </c>
      <c r="K423">
        <v>20.2</v>
      </c>
      <c r="L423">
        <v>319.98</v>
      </c>
      <c r="M423">
        <v>15.7</v>
      </c>
      <c r="N423">
        <v>14.2</v>
      </c>
      <c r="O423">
        <f>AVERAGE(Table1[MEDV])</f>
        <v>22.532806324110698</v>
      </c>
      <c r="P423">
        <f>MEDIAN(Table1[MEDV])</f>
        <v>21.2</v>
      </c>
      <c r="Q423">
        <f>AVERAGE(Table1[[#All],[RM]])</f>
        <v>6.2846343873517867</v>
      </c>
      <c r="R423" s="8">
        <f>ROUNDDOWN(Table1[[#This Row],[AGE]],0)</f>
        <v>95</v>
      </c>
      <c r="S423">
        <f t="shared" si="12"/>
        <v>0</v>
      </c>
      <c r="T423" s="8">
        <f t="shared" si="13"/>
        <v>1</v>
      </c>
    </row>
    <row r="424" spans="1:20">
      <c r="A424">
        <v>12.0482</v>
      </c>
      <c r="B424">
        <v>0</v>
      </c>
      <c r="C424">
        <v>18.100000000000001</v>
      </c>
      <c r="D424">
        <v>0</v>
      </c>
      <c r="E424">
        <v>0.61399999999999999</v>
      </c>
      <c r="F424">
        <v>5.6479999999999997</v>
      </c>
      <c r="G424">
        <v>87.6</v>
      </c>
      <c r="H424">
        <v>1.9512</v>
      </c>
      <c r="I424">
        <v>24</v>
      </c>
      <c r="J424">
        <v>666</v>
      </c>
      <c r="K424">
        <v>20.2</v>
      </c>
      <c r="L424">
        <v>291.55</v>
      </c>
      <c r="M424">
        <v>14.1</v>
      </c>
      <c r="N424">
        <v>20.8</v>
      </c>
      <c r="O424">
        <f>AVERAGE(Table1[MEDV])</f>
        <v>22.532806324110698</v>
      </c>
      <c r="P424">
        <f>MEDIAN(Table1[MEDV])</f>
        <v>21.2</v>
      </c>
      <c r="Q424">
        <f>AVERAGE(Table1[[#All],[RM]])</f>
        <v>6.2846343873517867</v>
      </c>
      <c r="R424" s="8">
        <f>ROUNDDOWN(Table1[[#This Row],[AGE]],0)</f>
        <v>87</v>
      </c>
      <c r="S424">
        <f t="shared" si="12"/>
        <v>0</v>
      </c>
      <c r="T424" s="8">
        <f t="shared" si="13"/>
        <v>1</v>
      </c>
    </row>
    <row r="425" spans="1:20">
      <c r="A425">
        <v>7.0504199999999999</v>
      </c>
      <c r="B425">
        <v>0</v>
      </c>
      <c r="C425">
        <v>18.100000000000001</v>
      </c>
      <c r="D425">
        <v>0</v>
      </c>
      <c r="E425">
        <v>0.61399999999999999</v>
      </c>
      <c r="F425">
        <v>6.1029999999999998</v>
      </c>
      <c r="G425">
        <v>85.1</v>
      </c>
      <c r="H425">
        <v>2.0217999999999998</v>
      </c>
      <c r="I425">
        <v>24</v>
      </c>
      <c r="J425">
        <v>666</v>
      </c>
      <c r="K425">
        <v>20.2</v>
      </c>
      <c r="L425">
        <v>2.52</v>
      </c>
      <c r="M425">
        <v>23.29</v>
      </c>
      <c r="N425">
        <v>13.4</v>
      </c>
      <c r="O425">
        <f>AVERAGE(Table1[MEDV])</f>
        <v>22.532806324110698</v>
      </c>
      <c r="P425">
        <f>MEDIAN(Table1[MEDV])</f>
        <v>21.2</v>
      </c>
      <c r="Q425">
        <f>AVERAGE(Table1[[#All],[RM]])</f>
        <v>6.2846343873517867</v>
      </c>
      <c r="R425" s="8">
        <f>ROUNDDOWN(Table1[[#This Row],[AGE]],0)</f>
        <v>85</v>
      </c>
      <c r="S425">
        <f t="shared" si="12"/>
        <v>0</v>
      </c>
      <c r="T425" s="8">
        <f t="shared" si="13"/>
        <v>1</v>
      </c>
    </row>
    <row r="426" spans="1:20">
      <c r="A426">
        <v>8.7921200000000006</v>
      </c>
      <c r="B426">
        <v>0</v>
      </c>
      <c r="C426">
        <v>18.100000000000001</v>
      </c>
      <c r="D426">
        <v>0</v>
      </c>
      <c r="E426">
        <v>0.58399999999999996</v>
      </c>
      <c r="F426">
        <v>5.5650000000000004</v>
      </c>
      <c r="G426">
        <v>70.599999999999994</v>
      </c>
      <c r="H426">
        <v>2.0634999999999999</v>
      </c>
      <c r="I426">
        <v>24</v>
      </c>
      <c r="J426">
        <v>666</v>
      </c>
      <c r="K426">
        <v>20.2</v>
      </c>
      <c r="L426">
        <v>3.65</v>
      </c>
      <c r="M426">
        <v>17.16</v>
      </c>
      <c r="N426">
        <v>11.7</v>
      </c>
      <c r="O426">
        <f>AVERAGE(Table1[MEDV])</f>
        <v>22.532806324110698</v>
      </c>
      <c r="P426">
        <f>MEDIAN(Table1[MEDV])</f>
        <v>21.2</v>
      </c>
      <c r="Q426">
        <f>AVERAGE(Table1[[#All],[RM]])</f>
        <v>6.2846343873517867</v>
      </c>
      <c r="R426" s="8">
        <f>ROUNDDOWN(Table1[[#This Row],[AGE]],0)</f>
        <v>70</v>
      </c>
      <c r="S426">
        <f t="shared" si="12"/>
        <v>0</v>
      </c>
      <c r="T426" s="8">
        <f t="shared" si="13"/>
        <v>1</v>
      </c>
    </row>
    <row r="427" spans="1:20">
      <c r="A427">
        <v>15.860300000000001</v>
      </c>
      <c r="B427">
        <v>0</v>
      </c>
      <c r="C427">
        <v>18.100000000000001</v>
      </c>
      <c r="D427">
        <v>0</v>
      </c>
      <c r="E427">
        <v>0.67900000000000005</v>
      </c>
      <c r="F427">
        <v>5.8959999999999999</v>
      </c>
      <c r="G427">
        <v>95.4</v>
      </c>
      <c r="H427">
        <v>1.9096</v>
      </c>
      <c r="I427">
        <v>24</v>
      </c>
      <c r="J427">
        <v>666</v>
      </c>
      <c r="K427">
        <v>20.2</v>
      </c>
      <c r="L427">
        <v>7.68</v>
      </c>
      <c r="M427">
        <v>24.39</v>
      </c>
      <c r="N427">
        <v>8.3000000000000007</v>
      </c>
      <c r="O427">
        <f>AVERAGE(Table1[MEDV])</f>
        <v>22.532806324110698</v>
      </c>
      <c r="P427">
        <f>MEDIAN(Table1[MEDV])</f>
        <v>21.2</v>
      </c>
      <c r="Q427">
        <f>AVERAGE(Table1[[#All],[RM]])</f>
        <v>6.2846343873517867</v>
      </c>
      <c r="R427" s="8">
        <f>ROUNDDOWN(Table1[[#This Row],[AGE]],0)</f>
        <v>95</v>
      </c>
      <c r="S427">
        <f t="shared" si="12"/>
        <v>0</v>
      </c>
      <c r="T427" s="8">
        <f t="shared" si="13"/>
        <v>1</v>
      </c>
    </row>
    <row r="428" spans="1:20">
      <c r="A428">
        <v>12.247199999999999</v>
      </c>
      <c r="B428">
        <v>0</v>
      </c>
      <c r="C428">
        <v>18.100000000000001</v>
      </c>
      <c r="D428">
        <v>0</v>
      </c>
      <c r="E428">
        <v>0.58399999999999996</v>
      </c>
      <c r="F428">
        <v>5.8369999999999997</v>
      </c>
      <c r="G428">
        <v>59.7</v>
      </c>
      <c r="H428">
        <v>1.9976</v>
      </c>
      <c r="I428">
        <v>24</v>
      </c>
      <c r="J428">
        <v>666</v>
      </c>
      <c r="K428">
        <v>20.2</v>
      </c>
      <c r="L428">
        <v>24.65</v>
      </c>
      <c r="M428">
        <v>15.69</v>
      </c>
      <c r="N428">
        <v>10.199999999999999</v>
      </c>
      <c r="O428">
        <f>AVERAGE(Table1[MEDV])</f>
        <v>22.532806324110698</v>
      </c>
      <c r="P428">
        <f>MEDIAN(Table1[MEDV])</f>
        <v>21.2</v>
      </c>
      <c r="Q428">
        <f>AVERAGE(Table1[[#All],[RM]])</f>
        <v>6.2846343873517867</v>
      </c>
      <c r="R428" s="8">
        <f>ROUNDDOWN(Table1[[#This Row],[AGE]],0)</f>
        <v>59</v>
      </c>
      <c r="S428">
        <f t="shared" si="12"/>
        <v>1</v>
      </c>
      <c r="T428" s="8">
        <f t="shared" si="13"/>
        <v>1</v>
      </c>
    </row>
    <row r="429" spans="1:20">
      <c r="A429">
        <v>37.661900000000003</v>
      </c>
      <c r="B429">
        <v>0</v>
      </c>
      <c r="C429">
        <v>18.100000000000001</v>
      </c>
      <c r="D429">
        <v>0</v>
      </c>
      <c r="E429">
        <v>0.67900000000000005</v>
      </c>
      <c r="F429">
        <v>6.202</v>
      </c>
      <c r="G429">
        <v>78.7</v>
      </c>
      <c r="H429">
        <v>1.8629</v>
      </c>
      <c r="I429">
        <v>24</v>
      </c>
      <c r="J429">
        <v>666</v>
      </c>
      <c r="K429">
        <v>20.2</v>
      </c>
      <c r="L429">
        <v>18.82</v>
      </c>
      <c r="M429">
        <v>14.52</v>
      </c>
      <c r="N429">
        <v>10.9</v>
      </c>
      <c r="O429">
        <f>AVERAGE(Table1[MEDV])</f>
        <v>22.532806324110698</v>
      </c>
      <c r="P429">
        <f>MEDIAN(Table1[MEDV])</f>
        <v>21.2</v>
      </c>
      <c r="Q429">
        <f>AVERAGE(Table1[[#All],[RM]])</f>
        <v>6.2846343873517867</v>
      </c>
      <c r="R429" s="8">
        <f>ROUNDDOWN(Table1[[#This Row],[AGE]],0)</f>
        <v>78</v>
      </c>
      <c r="S429">
        <f t="shared" si="12"/>
        <v>0</v>
      </c>
      <c r="T429" s="8">
        <f t="shared" si="13"/>
        <v>1</v>
      </c>
    </row>
    <row r="430" spans="1:20">
      <c r="A430">
        <v>7.3671100000000003</v>
      </c>
      <c r="B430">
        <v>0</v>
      </c>
      <c r="C430">
        <v>18.100000000000001</v>
      </c>
      <c r="D430">
        <v>0</v>
      </c>
      <c r="E430">
        <v>0.67900000000000005</v>
      </c>
      <c r="F430">
        <v>6.1929999999999996</v>
      </c>
      <c r="G430">
        <v>78.099999999999994</v>
      </c>
      <c r="H430">
        <v>1.9356</v>
      </c>
      <c r="I430">
        <v>24</v>
      </c>
      <c r="J430">
        <v>666</v>
      </c>
      <c r="K430">
        <v>20.2</v>
      </c>
      <c r="L430">
        <v>96.73</v>
      </c>
      <c r="M430">
        <v>21.52</v>
      </c>
      <c r="N430">
        <v>11</v>
      </c>
      <c r="O430">
        <f>AVERAGE(Table1[MEDV])</f>
        <v>22.532806324110698</v>
      </c>
      <c r="P430">
        <f>MEDIAN(Table1[MEDV])</f>
        <v>21.2</v>
      </c>
      <c r="Q430">
        <f>AVERAGE(Table1[[#All],[RM]])</f>
        <v>6.2846343873517867</v>
      </c>
      <c r="R430" s="8">
        <f>ROUNDDOWN(Table1[[#This Row],[AGE]],0)</f>
        <v>78</v>
      </c>
      <c r="S430">
        <f t="shared" si="12"/>
        <v>0</v>
      </c>
      <c r="T430" s="8">
        <f t="shared" si="13"/>
        <v>1</v>
      </c>
    </row>
    <row r="431" spans="1:20">
      <c r="A431">
        <v>9.3388899999999992</v>
      </c>
      <c r="B431">
        <v>0</v>
      </c>
      <c r="C431">
        <v>18.100000000000001</v>
      </c>
      <c r="D431">
        <v>0</v>
      </c>
      <c r="E431">
        <v>0.67900000000000005</v>
      </c>
      <c r="F431">
        <v>6.38</v>
      </c>
      <c r="G431">
        <v>95.6</v>
      </c>
      <c r="H431">
        <v>1.9681999999999999</v>
      </c>
      <c r="I431">
        <v>24</v>
      </c>
      <c r="J431">
        <v>666</v>
      </c>
      <c r="K431">
        <v>20.2</v>
      </c>
      <c r="L431">
        <v>60.72</v>
      </c>
      <c r="M431">
        <v>24.08</v>
      </c>
      <c r="N431">
        <v>9.5</v>
      </c>
      <c r="O431">
        <f>AVERAGE(Table1[MEDV])</f>
        <v>22.532806324110698</v>
      </c>
      <c r="P431">
        <f>MEDIAN(Table1[MEDV])</f>
        <v>21.2</v>
      </c>
      <c r="Q431">
        <f>AVERAGE(Table1[[#All],[RM]])</f>
        <v>6.2846343873517867</v>
      </c>
      <c r="R431" s="8">
        <f>ROUNDDOWN(Table1[[#This Row],[AGE]],0)</f>
        <v>95</v>
      </c>
      <c r="S431">
        <f t="shared" si="12"/>
        <v>0</v>
      </c>
      <c r="T431" s="8">
        <f t="shared" si="13"/>
        <v>1</v>
      </c>
    </row>
    <row r="432" spans="1:20">
      <c r="A432">
        <v>8.4921299999999995</v>
      </c>
      <c r="B432">
        <v>0</v>
      </c>
      <c r="C432">
        <v>18.100000000000001</v>
      </c>
      <c r="D432">
        <v>0</v>
      </c>
      <c r="E432">
        <v>0.58399999999999996</v>
      </c>
      <c r="F432">
        <v>6.3479999999999999</v>
      </c>
      <c r="G432">
        <v>86.1</v>
      </c>
      <c r="H432">
        <v>2.0527000000000002</v>
      </c>
      <c r="I432">
        <v>24</v>
      </c>
      <c r="J432">
        <v>666</v>
      </c>
      <c r="K432">
        <v>20.2</v>
      </c>
      <c r="L432">
        <v>83.45</v>
      </c>
      <c r="M432">
        <v>17.64</v>
      </c>
      <c r="N432">
        <v>14.5</v>
      </c>
      <c r="O432">
        <f>AVERAGE(Table1[MEDV])</f>
        <v>22.532806324110698</v>
      </c>
      <c r="P432">
        <f>MEDIAN(Table1[MEDV])</f>
        <v>21.2</v>
      </c>
      <c r="Q432">
        <f>AVERAGE(Table1[[#All],[RM]])</f>
        <v>6.2846343873517867</v>
      </c>
      <c r="R432" s="8">
        <f>ROUNDDOWN(Table1[[#This Row],[AGE]],0)</f>
        <v>86</v>
      </c>
      <c r="S432">
        <f t="shared" si="12"/>
        <v>0</v>
      </c>
      <c r="T432" s="8">
        <f t="shared" si="13"/>
        <v>1</v>
      </c>
    </row>
    <row r="433" spans="1:20">
      <c r="A433">
        <v>10.0623</v>
      </c>
      <c r="B433">
        <v>0</v>
      </c>
      <c r="C433">
        <v>18.100000000000001</v>
      </c>
      <c r="D433">
        <v>0</v>
      </c>
      <c r="E433">
        <v>0.58399999999999996</v>
      </c>
      <c r="F433">
        <v>6.8330000000000002</v>
      </c>
      <c r="G433">
        <v>94.3</v>
      </c>
      <c r="H433">
        <v>2.0882000000000001</v>
      </c>
      <c r="I433">
        <v>24</v>
      </c>
      <c r="J433">
        <v>666</v>
      </c>
      <c r="K433">
        <v>20.2</v>
      </c>
      <c r="L433">
        <v>81.33</v>
      </c>
      <c r="M433">
        <v>19.690000000000001</v>
      </c>
      <c r="N433">
        <v>14.1</v>
      </c>
      <c r="O433">
        <f>AVERAGE(Table1[MEDV])</f>
        <v>22.532806324110698</v>
      </c>
      <c r="P433">
        <f>MEDIAN(Table1[MEDV])</f>
        <v>21.2</v>
      </c>
      <c r="Q433">
        <f>AVERAGE(Table1[[#All],[RM]])</f>
        <v>6.2846343873517867</v>
      </c>
      <c r="R433" s="8">
        <f>ROUNDDOWN(Table1[[#This Row],[AGE]],0)</f>
        <v>94</v>
      </c>
      <c r="S433">
        <f t="shared" si="12"/>
        <v>0</v>
      </c>
      <c r="T433" s="8">
        <f t="shared" si="13"/>
        <v>1</v>
      </c>
    </row>
    <row r="434" spans="1:20">
      <c r="A434">
        <v>6.4440499999999998</v>
      </c>
      <c r="B434">
        <v>0</v>
      </c>
      <c r="C434">
        <v>18.100000000000001</v>
      </c>
      <c r="D434">
        <v>0</v>
      </c>
      <c r="E434">
        <v>0.58399999999999996</v>
      </c>
      <c r="F434">
        <v>6.4249999999999998</v>
      </c>
      <c r="G434">
        <v>74.8</v>
      </c>
      <c r="H434">
        <v>2.2004000000000001</v>
      </c>
      <c r="I434">
        <v>24</v>
      </c>
      <c r="J434">
        <v>666</v>
      </c>
      <c r="K434">
        <v>20.2</v>
      </c>
      <c r="L434">
        <v>97.95</v>
      </c>
      <c r="M434">
        <v>12.03</v>
      </c>
      <c r="N434">
        <v>16.100000000000001</v>
      </c>
      <c r="O434">
        <f>AVERAGE(Table1[MEDV])</f>
        <v>22.532806324110698</v>
      </c>
      <c r="P434">
        <f>MEDIAN(Table1[MEDV])</f>
        <v>21.2</v>
      </c>
      <c r="Q434">
        <f>AVERAGE(Table1[[#All],[RM]])</f>
        <v>6.2846343873517867</v>
      </c>
      <c r="R434" s="8">
        <f>ROUNDDOWN(Table1[[#This Row],[AGE]],0)</f>
        <v>74</v>
      </c>
      <c r="S434">
        <f t="shared" si="12"/>
        <v>0</v>
      </c>
      <c r="T434" s="8">
        <f t="shared" si="13"/>
        <v>1</v>
      </c>
    </row>
    <row r="435" spans="1:20">
      <c r="A435">
        <v>5.5810700000000004</v>
      </c>
      <c r="B435">
        <v>0</v>
      </c>
      <c r="C435">
        <v>18.100000000000001</v>
      </c>
      <c r="D435">
        <v>0</v>
      </c>
      <c r="E435">
        <v>0.71299999999999997</v>
      </c>
      <c r="F435">
        <v>6.4359999999999999</v>
      </c>
      <c r="G435">
        <v>87.9</v>
      </c>
      <c r="H435">
        <v>2.3157999999999999</v>
      </c>
      <c r="I435">
        <v>24</v>
      </c>
      <c r="J435">
        <v>666</v>
      </c>
      <c r="K435">
        <v>20.2</v>
      </c>
      <c r="L435">
        <v>100.19</v>
      </c>
      <c r="M435">
        <v>16.22</v>
      </c>
      <c r="N435">
        <v>14.3</v>
      </c>
      <c r="O435">
        <f>AVERAGE(Table1[MEDV])</f>
        <v>22.532806324110698</v>
      </c>
      <c r="P435">
        <f>MEDIAN(Table1[MEDV])</f>
        <v>21.2</v>
      </c>
      <c r="Q435">
        <f>AVERAGE(Table1[[#All],[RM]])</f>
        <v>6.2846343873517867</v>
      </c>
      <c r="R435" s="8">
        <f>ROUNDDOWN(Table1[[#This Row],[AGE]],0)</f>
        <v>87</v>
      </c>
      <c r="S435">
        <f t="shared" si="12"/>
        <v>0</v>
      </c>
      <c r="T435" s="8">
        <f t="shared" si="13"/>
        <v>1</v>
      </c>
    </row>
    <row r="436" spans="1:20">
      <c r="A436">
        <v>13.913399999999999</v>
      </c>
      <c r="B436">
        <v>0</v>
      </c>
      <c r="C436">
        <v>18.100000000000001</v>
      </c>
      <c r="D436">
        <v>0</v>
      </c>
      <c r="E436">
        <v>0.71299999999999997</v>
      </c>
      <c r="F436">
        <v>6.2080000000000002</v>
      </c>
      <c r="G436">
        <v>95</v>
      </c>
      <c r="H436">
        <v>2.2222</v>
      </c>
      <c r="I436">
        <v>24</v>
      </c>
      <c r="J436">
        <v>666</v>
      </c>
      <c r="K436">
        <v>20.2</v>
      </c>
      <c r="L436">
        <v>100.63</v>
      </c>
      <c r="M436">
        <v>15.17</v>
      </c>
      <c r="N436">
        <v>11.7</v>
      </c>
      <c r="O436">
        <f>AVERAGE(Table1[MEDV])</f>
        <v>22.532806324110698</v>
      </c>
      <c r="P436">
        <f>MEDIAN(Table1[MEDV])</f>
        <v>21.2</v>
      </c>
      <c r="Q436">
        <f>AVERAGE(Table1[[#All],[RM]])</f>
        <v>6.2846343873517867</v>
      </c>
      <c r="R436" s="8">
        <f>ROUNDDOWN(Table1[[#This Row],[AGE]],0)</f>
        <v>95</v>
      </c>
      <c r="S436">
        <f t="shared" si="12"/>
        <v>0</v>
      </c>
      <c r="T436" s="8">
        <f t="shared" si="13"/>
        <v>1</v>
      </c>
    </row>
    <row r="437" spans="1:20">
      <c r="A437">
        <v>11.160399999999999</v>
      </c>
      <c r="B437">
        <v>0</v>
      </c>
      <c r="C437">
        <v>18.100000000000001</v>
      </c>
      <c r="D437">
        <v>0</v>
      </c>
      <c r="E437">
        <v>0.74</v>
      </c>
      <c r="F437">
        <v>6.6289999999999996</v>
      </c>
      <c r="G437">
        <v>94.6</v>
      </c>
      <c r="H437">
        <v>2.1246999999999998</v>
      </c>
      <c r="I437">
        <v>24</v>
      </c>
      <c r="J437">
        <v>666</v>
      </c>
      <c r="K437">
        <v>20.2</v>
      </c>
      <c r="L437">
        <v>109.85</v>
      </c>
      <c r="M437">
        <v>23.27</v>
      </c>
      <c r="N437">
        <v>13.4</v>
      </c>
      <c r="O437">
        <f>AVERAGE(Table1[MEDV])</f>
        <v>22.532806324110698</v>
      </c>
      <c r="P437">
        <f>MEDIAN(Table1[MEDV])</f>
        <v>21.2</v>
      </c>
      <c r="Q437">
        <f>AVERAGE(Table1[[#All],[RM]])</f>
        <v>6.2846343873517867</v>
      </c>
      <c r="R437" s="8">
        <f>ROUNDDOWN(Table1[[#This Row],[AGE]],0)</f>
        <v>94</v>
      </c>
      <c r="S437">
        <f t="shared" si="12"/>
        <v>0</v>
      </c>
      <c r="T437" s="8">
        <f t="shared" si="13"/>
        <v>1</v>
      </c>
    </row>
    <row r="438" spans="1:20">
      <c r="A438">
        <v>14.4208</v>
      </c>
      <c r="B438">
        <v>0</v>
      </c>
      <c r="C438">
        <v>18.100000000000001</v>
      </c>
      <c r="D438">
        <v>0</v>
      </c>
      <c r="E438">
        <v>0.74</v>
      </c>
      <c r="F438">
        <v>6.4610000000000003</v>
      </c>
      <c r="G438">
        <v>93.3</v>
      </c>
      <c r="H438">
        <v>2.0026000000000002</v>
      </c>
      <c r="I438">
        <v>24</v>
      </c>
      <c r="J438">
        <v>666</v>
      </c>
      <c r="K438">
        <v>20.2</v>
      </c>
      <c r="L438">
        <v>27.49</v>
      </c>
      <c r="M438">
        <v>18.05</v>
      </c>
      <c r="N438">
        <v>9.6</v>
      </c>
      <c r="O438">
        <f>AVERAGE(Table1[MEDV])</f>
        <v>22.532806324110698</v>
      </c>
      <c r="P438">
        <f>MEDIAN(Table1[MEDV])</f>
        <v>21.2</v>
      </c>
      <c r="Q438">
        <f>AVERAGE(Table1[[#All],[RM]])</f>
        <v>6.2846343873517867</v>
      </c>
      <c r="R438" s="8">
        <f>ROUNDDOWN(Table1[[#This Row],[AGE]],0)</f>
        <v>93</v>
      </c>
      <c r="S438">
        <f t="shared" si="12"/>
        <v>0</v>
      </c>
      <c r="T438" s="8">
        <f t="shared" si="13"/>
        <v>1</v>
      </c>
    </row>
    <row r="439" spans="1:20">
      <c r="A439">
        <v>15.177199999999999</v>
      </c>
      <c r="B439">
        <v>0</v>
      </c>
      <c r="C439">
        <v>18.100000000000001</v>
      </c>
      <c r="D439">
        <v>0</v>
      </c>
      <c r="E439">
        <v>0.74</v>
      </c>
      <c r="F439">
        <v>6.1520000000000001</v>
      </c>
      <c r="G439">
        <v>100</v>
      </c>
      <c r="H439">
        <v>1.9141999999999999</v>
      </c>
      <c r="I439">
        <v>24</v>
      </c>
      <c r="J439">
        <v>666</v>
      </c>
      <c r="K439">
        <v>20.2</v>
      </c>
      <c r="L439">
        <v>9.32</v>
      </c>
      <c r="M439">
        <v>26.45</v>
      </c>
      <c r="N439">
        <v>8.6999999999999993</v>
      </c>
      <c r="O439">
        <f>AVERAGE(Table1[MEDV])</f>
        <v>22.532806324110698</v>
      </c>
      <c r="P439">
        <f>MEDIAN(Table1[MEDV])</f>
        <v>21.2</v>
      </c>
      <c r="Q439">
        <f>AVERAGE(Table1[[#All],[RM]])</f>
        <v>6.2846343873517867</v>
      </c>
      <c r="R439" s="8">
        <f>ROUNDDOWN(Table1[[#This Row],[AGE]],0)</f>
        <v>100</v>
      </c>
      <c r="S439">
        <f t="shared" si="12"/>
        <v>0</v>
      </c>
      <c r="T439" s="8">
        <f t="shared" si="13"/>
        <v>1</v>
      </c>
    </row>
    <row r="440" spans="1:20">
      <c r="A440">
        <v>13.678100000000001</v>
      </c>
      <c r="B440">
        <v>0</v>
      </c>
      <c r="C440">
        <v>18.100000000000001</v>
      </c>
      <c r="D440">
        <v>0</v>
      </c>
      <c r="E440">
        <v>0.74</v>
      </c>
      <c r="F440">
        <v>5.9349999999999996</v>
      </c>
      <c r="G440">
        <v>87.9</v>
      </c>
      <c r="H440">
        <v>1.8206</v>
      </c>
      <c r="I440">
        <v>24</v>
      </c>
      <c r="J440">
        <v>666</v>
      </c>
      <c r="K440">
        <v>20.2</v>
      </c>
      <c r="L440">
        <v>68.95</v>
      </c>
      <c r="M440">
        <v>34.020000000000003</v>
      </c>
      <c r="N440">
        <v>8.4</v>
      </c>
      <c r="O440">
        <f>AVERAGE(Table1[MEDV])</f>
        <v>22.532806324110698</v>
      </c>
      <c r="P440">
        <f>MEDIAN(Table1[MEDV])</f>
        <v>21.2</v>
      </c>
      <c r="Q440">
        <f>AVERAGE(Table1[[#All],[RM]])</f>
        <v>6.2846343873517867</v>
      </c>
      <c r="R440" s="8">
        <f>ROUNDDOWN(Table1[[#This Row],[AGE]],0)</f>
        <v>87</v>
      </c>
      <c r="S440">
        <f t="shared" si="12"/>
        <v>0</v>
      </c>
      <c r="T440" s="8">
        <f t="shared" si="13"/>
        <v>1</v>
      </c>
    </row>
    <row r="441" spans="1:20">
      <c r="A441">
        <v>9.3906299999999998</v>
      </c>
      <c r="B441">
        <v>0</v>
      </c>
      <c r="C441">
        <v>18.100000000000001</v>
      </c>
      <c r="D441">
        <v>0</v>
      </c>
      <c r="E441">
        <v>0.74</v>
      </c>
      <c r="F441">
        <v>5.6269999999999998</v>
      </c>
      <c r="G441">
        <v>93.9</v>
      </c>
      <c r="H441">
        <v>1.8171999999999999</v>
      </c>
      <c r="I441">
        <v>24</v>
      </c>
      <c r="J441">
        <v>666</v>
      </c>
      <c r="K441">
        <v>20.2</v>
      </c>
      <c r="L441">
        <v>396.9</v>
      </c>
      <c r="M441">
        <v>22.88</v>
      </c>
      <c r="N441">
        <v>12.8</v>
      </c>
      <c r="O441">
        <f>AVERAGE(Table1[MEDV])</f>
        <v>22.532806324110698</v>
      </c>
      <c r="P441">
        <f>MEDIAN(Table1[MEDV])</f>
        <v>21.2</v>
      </c>
      <c r="Q441">
        <f>AVERAGE(Table1[[#All],[RM]])</f>
        <v>6.2846343873517867</v>
      </c>
      <c r="R441" s="8">
        <f>ROUNDDOWN(Table1[[#This Row],[AGE]],0)</f>
        <v>93</v>
      </c>
      <c r="S441">
        <f t="shared" si="12"/>
        <v>0</v>
      </c>
      <c r="T441" s="8">
        <f t="shared" si="13"/>
        <v>1</v>
      </c>
    </row>
    <row r="442" spans="1:20">
      <c r="A442">
        <v>22.051100000000002</v>
      </c>
      <c r="B442">
        <v>0</v>
      </c>
      <c r="C442">
        <v>18.100000000000001</v>
      </c>
      <c r="D442">
        <v>0</v>
      </c>
      <c r="E442">
        <v>0.74</v>
      </c>
      <c r="F442">
        <v>5.8179999999999996</v>
      </c>
      <c r="G442">
        <v>92.4</v>
      </c>
      <c r="H442">
        <v>1.8662000000000001</v>
      </c>
      <c r="I442">
        <v>24</v>
      </c>
      <c r="J442">
        <v>666</v>
      </c>
      <c r="K442">
        <v>20.2</v>
      </c>
      <c r="L442">
        <v>391.45</v>
      </c>
      <c r="M442">
        <v>22.11</v>
      </c>
      <c r="N442">
        <v>10.5</v>
      </c>
      <c r="O442">
        <f>AVERAGE(Table1[MEDV])</f>
        <v>22.532806324110698</v>
      </c>
      <c r="P442">
        <f>MEDIAN(Table1[MEDV])</f>
        <v>21.2</v>
      </c>
      <c r="Q442">
        <f>AVERAGE(Table1[[#All],[RM]])</f>
        <v>6.2846343873517867</v>
      </c>
      <c r="R442" s="8">
        <f>ROUNDDOWN(Table1[[#This Row],[AGE]],0)</f>
        <v>92</v>
      </c>
      <c r="S442">
        <f t="shared" si="12"/>
        <v>0</v>
      </c>
      <c r="T442" s="8">
        <f t="shared" si="13"/>
        <v>1</v>
      </c>
    </row>
    <row r="443" spans="1:20">
      <c r="A443">
        <v>9.7241800000000005</v>
      </c>
      <c r="B443">
        <v>0</v>
      </c>
      <c r="C443">
        <v>18.100000000000001</v>
      </c>
      <c r="D443">
        <v>0</v>
      </c>
      <c r="E443">
        <v>0.74</v>
      </c>
      <c r="F443">
        <v>6.4059999999999997</v>
      </c>
      <c r="G443">
        <v>97.2</v>
      </c>
      <c r="H443">
        <v>2.0651000000000002</v>
      </c>
      <c r="I443">
        <v>24</v>
      </c>
      <c r="J443">
        <v>666</v>
      </c>
      <c r="K443">
        <v>20.2</v>
      </c>
      <c r="L443">
        <v>385.96</v>
      </c>
      <c r="M443">
        <v>19.52</v>
      </c>
      <c r="N443">
        <v>17.100000000000001</v>
      </c>
      <c r="O443">
        <f>AVERAGE(Table1[MEDV])</f>
        <v>22.532806324110698</v>
      </c>
      <c r="P443">
        <f>MEDIAN(Table1[MEDV])</f>
        <v>21.2</v>
      </c>
      <c r="Q443">
        <f>AVERAGE(Table1[[#All],[RM]])</f>
        <v>6.2846343873517867</v>
      </c>
      <c r="R443" s="8">
        <f>ROUNDDOWN(Table1[[#This Row],[AGE]],0)</f>
        <v>97</v>
      </c>
      <c r="S443">
        <f t="shared" si="12"/>
        <v>0</v>
      </c>
      <c r="T443" s="8">
        <f t="shared" si="13"/>
        <v>1</v>
      </c>
    </row>
    <row r="444" spans="1:20">
      <c r="A444">
        <v>5.6663699999999997</v>
      </c>
      <c r="B444">
        <v>0</v>
      </c>
      <c r="C444">
        <v>18.100000000000001</v>
      </c>
      <c r="D444">
        <v>0</v>
      </c>
      <c r="E444">
        <v>0.74</v>
      </c>
      <c r="F444">
        <v>6.2190000000000003</v>
      </c>
      <c r="G444">
        <v>100</v>
      </c>
      <c r="H444">
        <v>2.0047999999999999</v>
      </c>
      <c r="I444">
        <v>24</v>
      </c>
      <c r="J444">
        <v>666</v>
      </c>
      <c r="K444">
        <v>20.2</v>
      </c>
      <c r="L444">
        <v>395.69</v>
      </c>
      <c r="M444">
        <v>16.59</v>
      </c>
      <c r="N444">
        <v>18.399999999999999</v>
      </c>
      <c r="O444">
        <f>AVERAGE(Table1[MEDV])</f>
        <v>22.532806324110698</v>
      </c>
      <c r="P444">
        <f>MEDIAN(Table1[MEDV])</f>
        <v>21.2</v>
      </c>
      <c r="Q444">
        <f>AVERAGE(Table1[[#All],[RM]])</f>
        <v>6.2846343873517867</v>
      </c>
      <c r="R444" s="8">
        <f>ROUNDDOWN(Table1[[#This Row],[AGE]],0)</f>
        <v>100</v>
      </c>
      <c r="S444">
        <f t="shared" si="12"/>
        <v>0</v>
      </c>
      <c r="T444" s="8">
        <f t="shared" si="13"/>
        <v>1</v>
      </c>
    </row>
    <row r="445" spans="1:20">
      <c r="A445">
        <v>9.9665400000000002</v>
      </c>
      <c r="B445">
        <v>0</v>
      </c>
      <c r="C445">
        <v>18.100000000000001</v>
      </c>
      <c r="D445">
        <v>0</v>
      </c>
      <c r="E445">
        <v>0.74</v>
      </c>
      <c r="F445">
        <v>6.4850000000000003</v>
      </c>
      <c r="G445">
        <v>100</v>
      </c>
      <c r="H445">
        <v>1.9783999999999999</v>
      </c>
      <c r="I445">
        <v>24</v>
      </c>
      <c r="J445">
        <v>666</v>
      </c>
      <c r="K445">
        <v>20.2</v>
      </c>
      <c r="L445">
        <v>386.73</v>
      </c>
      <c r="M445">
        <v>18.850000000000001</v>
      </c>
      <c r="N445">
        <v>15.4</v>
      </c>
      <c r="O445">
        <f>AVERAGE(Table1[MEDV])</f>
        <v>22.532806324110698</v>
      </c>
      <c r="P445">
        <f>MEDIAN(Table1[MEDV])</f>
        <v>21.2</v>
      </c>
      <c r="Q445">
        <f>AVERAGE(Table1[[#All],[RM]])</f>
        <v>6.2846343873517867</v>
      </c>
      <c r="R445" s="8">
        <f>ROUNDDOWN(Table1[[#This Row],[AGE]],0)</f>
        <v>100</v>
      </c>
      <c r="S445">
        <f t="shared" si="12"/>
        <v>0</v>
      </c>
      <c r="T445" s="8">
        <f t="shared" si="13"/>
        <v>1</v>
      </c>
    </row>
    <row r="446" spans="1:20">
      <c r="A446">
        <v>12.802300000000001</v>
      </c>
      <c r="B446">
        <v>0</v>
      </c>
      <c r="C446">
        <v>18.100000000000001</v>
      </c>
      <c r="D446">
        <v>0</v>
      </c>
      <c r="E446">
        <v>0.74</v>
      </c>
      <c r="F446">
        <v>5.8540000000000001</v>
      </c>
      <c r="G446">
        <v>96.6</v>
      </c>
      <c r="H446">
        <v>1.8956</v>
      </c>
      <c r="I446">
        <v>24</v>
      </c>
      <c r="J446">
        <v>666</v>
      </c>
      <c r="K446">
        <v>20.2</v>
      </c>
      <c r="L446">
        <v>240.52</v>
      </c>
      <c r="M446">
        <v>23.79</v>
      </c>
      <c r="N446">
        <v>10.8</v>
      </c>
      <c r="O446">
        <f>AVERAGE(Table1[MEDV])</f>
        <v>22.532806324110698</v>
      </c>
      <c r="P446">
        <f>MEDIAN(Table1[MEDV])</f>
        <v>21.2</v>
      </c>
      <c r="Q446">
        <f>AVERAGE(Table1[[#All],[RM]])</f>
        <v>6.2846343873517867</v>
      </c>
      <c r="R446" s="8">
        <f>ROUNDDOWN(Table1[[#This Row],[AGE]],0)</f>
        <v>96</v>
      </c>
      <c r="S446">
        <f t="shared" si="12"/>
        <v>0</v>
      </c>
      <c r="T446" s="8">
        <f t="shared" si="13"/>
        <v>1</v>
      </c>
    </row>
    <row r="447" spans="1:20">
      <c r="A447">
        <v>10.671799999999999</v>
      </c>
      <c r="B447">
        <v>0</v>
      </c>
      <c r="C447">
        <v>18.100000000000001</v>
      </c>
      <c r="D447">
        <v>0</v>
      </c>
      <c r="E447">
        <v>0.74</v>
      </c>
      <c r="F447">
        <v>6.4589999999999996</v>
      </c>
      <c r="G447">
        <v>94.8</v>
      </c>
      <c r="H447">
        <v>1.9879</v>
      </c>
      <c r="I447">
        <v>24</v>
      </c>
      <c r="J447">
        <v>666</v>
      </c>
      <c r="K447">
        <v>20.2</v>
      </c>
      <c r="L447">
        <v>43.06</v>
      </c>
      <c r="M447">
        <v>23.98</v>
      </c>
      <c r="N447">
        <v>11.8</v>
      </c>
      <c r="O447">
        <f>AVERAGE(Table1[MEDV])</f>
        <v>22.532806324110698</v>
      </c>
      <c r="P447">
        <f>MEDIAN(Table1[MEDV])</f>
        <v>21.2</v>
      </c>
      <c r="Q447">
        <f>AVERAGE(Table1[[#All],[RM]])</f>
        <v>6.2846343873517867</v>
      </c>
      <c r="R447" s="8">
        <f>ROUNDDOWN(Table1[[#This Row],[AGE]],0)</f>
        <v>94</v>
      </c>
      <c r="S447">
        <f t="shared" si="12"/>
        <v>0</v>
      </c>
      <c r="T447" s="8">
        <f t="shared" si="13"/>
        <v>1</v>
      </c>
    </row>
    <row r="448" spans="1:20">
      <c r="A448">
        <v>6.2880700000000003</v>
      </c>
      <c r="B448">
        <v>0</v>
      </c>
      <c r="C448">
        <v>18.100000000000001</v>
      </c>
      <c r="D448">
        <v>0</v>
      </c>
      <c r="E448">
        <v>0.74</v>
      </c>
      <c r="F448">
        <v>6.3410000000000002</v>
      </c>
      <c r="G448">
        <v>96.4</v>
      </c>
      <c r="H448">
        <v>2.0720000000000001</v>
      </c>
      <c r="I448">
        <v>24</v>
      </c>
      <c r="J448">
        <v>666</v>
      </c>
      <c r="K448">
        <v>20.2</v>
      </c>
      <c r="L448">
        <v>318.01</v>
      </c>
      <c r="M448">
        <v>17.79</v>
      </c>
      <c r="N448">
        <v>14.9</v>
      </c>
      <c r="O448">
        <f>AVERAGE(Table1[MEDV])</f>
        <v>22.532806324110698</v>
      </c>
      <c r="P448">
        <f>MEDIAN(Table1[MEDV])</f>
        <v>21.2</v>
      </c>
      <c r="Q448">
        <f>AVERAGE(Table1[[#All],[RM]])</f>
        <v>6.2846343873517867</v>
      </c>
      <c r="R448" s="8">
        <f>ROUNDDOWN(Table1[[#This Row],[AGE]],0)</f>
        <v>96</v>
      </c>
      <c r="S448">
        <f t="shared" si="12"/>
        <v>0</v>
      </c>
      <c r="T448" s="8">
        <f t="shared" si="13"/>
        <v>1</v>
      </c>
    </row>
    <row r="449" spans="1:20">
      <c r="A449">
        <v>9.9248499999999993</v>
      </c>
      <c r="B449">
        <v>0</v>
      </c>
      <c r="C449">
        <v>18.100000000000001</v>
      </c>
      <c r="D449">
        <v>0</v>
      </c>
      <c r="E449">
        <v>0.74</v>
      </c>
      <c r="F449">
        <v>6.2510000000000003</v>
      </c>
      <c r="G449">
        <v>96.6</v>
      </c>
      <c r="H449">
        <v>2.198</v>
      </c>
      <c r="I449">
        <v>24</v>
      </c>
      <c r="J449">
        <v>666</v>
      </c>
      <c r="K449">
        <v>20.2</v>
      </c>
      <c r="L449">
        <v>388.52</v>
      </c>
      <c r="M449">
        <v>16.440000000000001</v>
      </c>
      <c r="N449">
        <v>12.6</v>
      </c>
      <c r="O449">
        <f>AVERAGE(Table1[MEDV])</f>
        <v>22.532806324110698</v>
      </c>
      <c r="P449">
        <f>MEDIAN(Table1[MEDV])</f>
        <v>21.2</v>
      </c>
      <c r="Q449">
        <f>AVERAGE(Table1[[#All],[RM]])</f>
        <v>6.2846343873517867</v>
      </c>
      <c r="R449" s="8">
        <f>ROUNDDOWN(Table1[[#This Row],[AGE]],0)</f>
        <v>96</v>
      </c>
      <c r="S449">
        <f t="shared" si="12"/>
        <v>0</v>
      </c>
      <c r="T449" s="8">
        <f t="shared" si="13"/>
        <v>1</v>
      </c>
    </row>
    <row r="450" spans="1:20">
      <c r="A450">
        <v>9.3290900000000008</v>
      </c>
      <c r="B450">
        <v>0</v>
      </c>
      <c r="C450">
        <v>18.100000000000001</v>
      </c>
      <c r="D450">
        <v>0</v>
      </c>
      <c r="E450">
        <v>0.71299999999999997</v>
      </c>
      <c r="F450">
        <v>6.1849999999999996</v>
      </c>
      <c r="G450">
        <v>98.7</v>
      </c>
      <c r="H450">
        <v>2.2616000000000001</v>
      </c>
      <c r="I450">
        <v>24</v>
      </c>
      <c r="J450">
        <v>666</v>
      </c>
      <c r="K450">
        <v>20.2</v>
      </c>
      <c r="L450">
        <v>396.9</v>
      </c>
      <c r="M450">
        <v>18.13</v>
      </c>
      <c r="N450">
        <v>14.1</v>
      </c>
      <c r="O450">
        <f>AVERAGE(Table1[MEDV])</f>
        <v>22.532806324110698</v>
      </c>
      <c r="P450">
        <f>MEDIAN(Table1[MEDV])</f>
        <v>21.2</v>
      </c>
      <c r="Q450">
        <f>AVERAGE(Table1[[#All],[RM]])</f>
        <v>6.2846343873517867</v>
      </c>
      <c r="R450" s="8">
        <f>ROUNDDOWN(Table1[[#This Row],[AGE]],0)</f>
        <v>98</v>
      </c>
      <c r="S450">
        <f t="shared" ref="S450:S507" si="14">IF(R450&lt;60,1,0)</f>
        <v>0</v>
      </c>
      <c r="T450" s="8">
        <f t="shared" ref="T450:T507" si="15">IF(S450&lt;40,1,0)</f>
        <v>1</v>
      </c>
    </row>
    <row r="451" spans="1:20">
      <c r="A451">
        <v>7.5260100000000003</v>
      </c>
      <c r="B451">
        <v>0</v>
      </c>
      <c r="C451">
        <v>18.100000000000001</v>
      </c>
      <c r="D451">
        <v>0</v>
      </c>
      <c r="E451">
        <v>0.71299999999999997</v>
      </c>
      <c r="F451">
        <v>6.4169999999999998</v>
      </c>
      <c r="G451">
        <v>98.3</v>
      </c>
      <c r="H451">
        <v>2.1850000000000001</v>
      </c>
      <c r="I451">
        <v>24</v>
      </c>
      <c r="J451">
        <v>666</v>
      </c>
      <c r="K451">
        <v>20.2</v>
      </c>
      <c r="L451">
        <v>304.20999999999998</v>
      </c>
      <c r="M451">
        <v>19.309999999999999</v>
      </c>
      <c r="N451">
        <v>13</v>
      </c>
      <c r="O451">
        <f>AVERAGE(Table1[MEDV])</f>
        <v>22.532806324110698</v>
      </c>
      <c r="P451">
        <f>MEDIAN(Table1[MEDV])</f>
        <v>21.2</v>
      </c>
      <c r="Q451">
        <f>AVERAGE(Table1[[#All],[RM]])</f>
        <v>6.2846343873517867</v>
      </c>
      <c r="R451" s="8">
        <f>ROUNDDOWN(Table1[[#This Row],[AGE]],0)</f>
        <v>98</v>
      </c>
      <c r="S451">
        <f t="shared" si="14"/>
        <v>0</v>
      </c>
      <c r="T451" s="8">
        <f t="shared" si="15"/>
        <v>1</v>
      </c>
    </row>
    <row r="452" spans="1:20">
      <c r="A452">
        <v>6.7177199999999999</v>
      </c>
      <c r="B452">
        <v>0</v>
      </c>
      <c r="C452">
        <v>18.100000000000001</v>
      </c>
      <c r="D452">
        <v>0</v>
      </c>
      <c r="E452">
        <v>0.71299999999999997</v>
      </c>
      <c r="F452">
        <v>6.7489999999999997</v>
      </c>
      <c r="G452">
        <v>92.6</v>
      </c>
      <c r="H452">
        <v>2.3235999999999999</v>
      </c>
      <c r="I452">
        <v>24</v>
      </c>
      <c r="J452">
        <v>666</v>
      </c>
      <c r="K452">
        <v>20.2</v>
      </c>
      <c r="L452">
        <v>0.32</v>
      </c>
      <c r="M452">
        <v>17.440000000000001</v>
      </c>
      <c r="N452">
        <v>13.4</v>
      </c>
      <c r="O452">
        <f>AVERAGE(Table1[MEDV])</f>
        <v>22.532806324110698</v>
      </c>
      <c r="P452">
        <f>MEDIAN(Table1[MEDV])</f>
        <v>21.2</v>
      </c>
      <c r="Q452">
        <f>AVERAGE(Table1[[#All],[RM]])</f>
        <v>6.2846343873517867</v>
      </c>
      <c r="R452" s="8">
        <f>ROUNDDOWN(Table1[[#This Row],[AGE]],0)</f>
        <v>92</v>
      </c>
      <c r="S452">
        <f t="shared" si="14"/>
        <v>0</v>
      </c>
      <c r="T452" s="8">
        <f t="shared" si="15"/>
        <v>1</v>
      </c>
    </row>
    <row r="453" spans="1:20">
      <c r="A453">
        <v>5.4411399999999999</v>
      </c>
      <c r="B453">
        <v>0</v>
      </c>
      <c r="C453">
        <v>18.100000000000001</v>
      </c>
      <c r="D453">
        <v>0</v>
      </c>
      <c r="E453">
        <v>0.71299999999999997</v>
      </c>
      <c r="F453">
        <v>6.6550000000000002</v>
      </c>
      <c r="G453">
        <v>98.2</v>
      </c>
      <c r="H453">
        <v>2.3552</v>
      </c>
      <c r="I453">
        <v>24</v>
      </c>
      <c r="J453">
        <v>666</v>
      </c>
      <c r="K453">
        <v>20.2</v>
      </c>
      <c r="L453">
        <v>355.29</v>
      </c>
      <c r="M453">
        <v>17.73</v>
      </c>
      <c r="N453">
        <v>15.2</v>
      </c>
      <c r="O453">
        <f>AVERAGE(Table1[MEDV])</f>
        <v>22.532806324110698</v>
      </c>
      <c r="P453">
        <f>MEDIAN(Table1[MEDV])</f>
        <v>21.2</v>
      </c>
      <c r="Q453">
        <f>AVERAGE(Table1[[#All],[RM]])</f>
        <v>6.2846343873517867</v>
      </c>
      <c r="R453" s="8">
        <f>ROUNDDOWN(Table1[[#This Row],[AGE]],0)</f>
        <v>98</v>
      </c>
      <c r="S453">
        <f t="shared" si="14"/>
        <v>0</v>
      </c>
      <c r="T453" s="8">
        <f t="shared" si="15"/>
        <v>1</v>
      </c>
    </row>
    <row r="454" spans="1:20">
      <c r="A454">
        <v>5.0901699999999996</v>
      </c>
      <c r="B454">
        <v>0</v>
      </c>
      <c r="C454">
        <v>18.100000000000001</v>
      </c>
      <c r="D454">
        <v>0</v>
      </c>
      <c r="E454">
        <v>0.71299999999999997</v>
      </c>
      <c r="F454">
        <v>6.2969999999999997</v>
      </c>
      <c r="G454">
        <v>91.8</v>
      </c>
      <c r="H454">
        <v>2.3681999999999999</v>
      </c>
      <c r="I454">
        <v>24</v>
      </c>
      <c r="J454">
        <v>666</v>
      </c>
      <c r="K454">
        <v>20.2</v>
      </c>
      <c r="L454">
        <v>385.09</v>
      </c>
      <c r="M454">
        <v>17.27</v>
      </c>
      <c r="N454">
        <v>16.100000000000001</v>
      </c>
      <c r="O454">
        <f>AVERAGE(Table1[MEDV])</f>
        <v>22.532806324110698</v>
      </c>
      <c r="P454">
        <f>MEDIAN(Table1[MEDV])</f>
        <v>21.2</v>
      </c>
      <c r="Q454">
        <f>AVERAGE(Table1[[#All],[RM]])</f>
        <v>6.2846343873517867</v>
      </c>
      <c r="R454" s="8">
        <f>ROUNDDOWN(Table1[[#This Row],[AGE]],0)</f>
        <v>91</v>
      </c>
      <c r="S454">
        <f t="shared" si="14"/>
        <v>0</v>
      </c>
      <c r="T454" s="8">
        <f t="shared" si="15"/>
        <v>1</v>
      </c>
    </row>
    <row r="455" spans="1:20">
      <c r="A455">
        <v>8.2480899999999995</v>
      </c>
      <c r="B455">
        <v>0</v>
      </c>
      <c r="C455">
        <v>18.100000000000001</v>
      </c>
      <c r="D455">
        <v>0</v>
      </c>
      <c r="E455">
        <v>0.71299999999999997</v>
      </c>
      <c r="F455">
        <v>7.3929999999999998</v>
      </c>
      <c r="G455">
        <v>99.3</v>
      </c>
      <c r="H455">
        <v>2.4527000000000001</v>
      </c>
      <c r="I455">
        <v>24</v>
      </c>
      <c r="J455">
        <v>666</v>
      </c>
      <c r="K455">
        <v>20.2</v>
      </c>
      <c r="L455">
        <v>375.87</v>
      </c>
      <c r="M455">
        <v>16.739999999999998</v>
      </c>
      <c r="N455">
        <v>17.8</v>
      </c>
      <c r="O455">
        <f>AVERAGE(Table1[MEDV])</f>
        <v>22.532806324110698</v>
      </c>
      <c r="P455">
        <f>MEDIAN(Table1[MEDV])</f>
        <v>21.2</v>
      </c>
      <c r="Q455">
        <f>AVERAGE(Table1[[#All],[RM]])</f>
        <v>6.2846343873517867</v>
      </c>
      <c r="R455" s="8">
        <f>ROUNDDOWN(Table1[[#This Row],[AGE]],0)</f>
        <v>99</v>
      </c>
      <c r="S455">
        <f t="shared" si="14"/>
        <v>0</v>
      </c>
      <c r="T455" s="8">
        <f t="shared" si="15"/>
        <v>1</v>
      </c>
    </row>
    <row r="456" spans="1:20">
      <c r="A456">
        <v>9.5136299999999991</v>
      </c>
      <c r="B456">
        <v>0</v>
      </c>
      <c r="C456">
        <v>18.100000000000001</v>
      </c>
      <c r="D456">
        <v>0</v>
      </c>
      <c r="E456">
        <v>0.71299999999999997</v>
      </c>
      <c r="F456">
        <v>6.7279999999999998</v>
      </c>
      <c r="G456">
        <v>94.1</v>
      </c>
      <c r="H456">
        <v>2.4961000000000002</v>
      </c>
      <c r="I456">
        <v>24</v>
      </c>
      <c r="J456">
        <v>666</v>
      </c>
      <c r="K456">
        <v>20.2</v>
      </c>
      <c r="L456">
        <v>6.68</v>
      </c>
      <c r="M456">
        <v>18.71</v>
      </c>
      <c r="N456">
        <v>14.9</v>
      </c>
      <c r="O456">
        <f>AVERAGE(Table1[MEDV])</f>
        <v>22.532806324110698</v>
      </c>
      <c r="P456">
        <f>MEDIAN(Table1[MEDV])</f>
        <v>21.2</v>
      </c>
      <c r="Q456">
        <f>AVERAGE(Table1[[#All],[RM]])</f>
        <v>6.2846343873517867</v>
      </c>
      <c r="R456" s="8">
        <f>ROUNDDOWN(Table1[[#This Row],[AGE]],0)</f>
        <v>94</v>
      </c>
      <c r="S456">
        <f t="shared" si="14"/>
        <v>0</v>
      </c>
      <c r="T456" s="8">
        <f t="shared" si="15"/>
        <v>1</v>
      </c>
    </row>
    <row r="457" spans="1:20">
      <c r="A457">
        <v>4.75237</v>
      </c>
      <c r="B457">
        <v>0</v>
      </c>
      <c r="C457">
        <v>18.100000000000001</v>
      </c>
      <c r="D457">
        <v>0</v>
      </c>
      <c r="E457">
        <v>0.71299999999999997</v>
      </c>
      <c r="F457">
        <v>6.5250000000000004</v>
      </c>
      <c r="G457">
        <v>86.5</v>
      </c>
      <c r="H457">
        <v>2.4358</v>
      </c>
      <c r="I457">
        <v>24</v>
      </c>
      <c r="J457">
        <v>666</v>
      </c>
      <c r="K457">
        <v>20.2</v>
      </c>
      <c r="L457">
        <v>50.92</v>
      </c>
      <c r="M457">
        <v>18.13</v>
      </c>
      <c r="N457">
        <v>14.1</v>
      </c>
      <c r="O457">
        <f>AVERAGE(Table1[MEDV])</f>
        <v>22.532806324110698</v>
      </c>
      <c r="P457">
        <f>MEDIAN(Table1[MEDV])</f>
        <v>21.2</v>
      </c>
      <c r="Q457">
        <f>AVERAGE(Table1[[#All],[RM]])</f>
        <v>6.2846343873517867</v>
      </c>
      <c r="R457" s="8">
        <f>ROUNDDOWN(Table1[[#This Row],[AGE]],0)</f>
        <v>86</v>
      </c>
      <c r="S457">
        <f t="shared" si="14"/>
        <v>0</v>
      </c>
      <c r="T457" s="8">
        <f t="shared" si="15"/>
        <v>1</v>
      </c>
    </row>
    <row r="458" spans="1:20">
      <c r="A458">
        <v>4.6688299999999998</v>
      </c>
      <c r="B458">
        <v>0</v>
      </c>
      <c r="C458">
        <v>18.100000000000001</v>
      </c>
      <c r="D458">
        <v>0</v>
      </c>
      <c r="E458">
        <v>0.71299999999999997</v>
      </c>
      <c r="F458">
        <v>5.976</v>
      </c>
      <c r="G458">
        <v>87.9</v>
      </c>
      <c r="H458">
        <v>2.5806</v>
      </c>
      <c r="I458">
        <v>24</v>
      </c>
      <c r="J458">
        <v>666</v>
      </c>
      <c r="K458">
        <v>20.2</v>
      </c>
      <c r="L458">
        <v>10.48</v>
      </c>
      <c r="M458">
        <v>19.010000000000002</v>
      </c>
      <c r="N458">
        <v>12.7</v>
      </c>
      <c r="O458">
        <f>AVERAGE(Table1[MEDV])</f>
        <v>22.532806324110698</v>
      </c>
      <c r="P458">
        <f>MEDIAN(Table1[MEDV])</f>
        <v>21.2</v>
      </c>
      <c r="Q458">
        <f>AVERAGE(Table1[[#All],[RM]])</f>
        <v>6.2846343873517867</v>
      </c>
      <c r="R458" s="8">
        <f>ROUNDDOWN(Table1[[#This Row],[AGE]],0)</f>
        <v>87</v>
      </c>
      <c r="S458">
        <f t="shared" si="14"/>
        <v>0</v>
      </c>
      <c r="T458" s="8">
        <f t="shared" si="15"/>
        <v>1</v>
      </c>
    </row>
    <row r="459" spans="1:20">
      <c r="A459">
        <v>8.2005800000000004</v>
      </c>
      <c r="B459">
        <v>0</v>
      </c>
      <c r="C459">
        <v>18.100000000000001</v>
      </c>
      <c r="D459">
        <v>0</v>
      </c>
      <c r="E459">
        <v>0.71299999999999997</v>
      </c>
      <c r="F459">
        <v>5.9359999999999999</v>
      </c>
      <c r="G459">
        <v>80.3</v>
      </c>
      <c r="H459">
        <v>2.7791999999999999</v>
      </c>
      <c r="I459">
        <v>24</v>
      </c>
      <c r="J459">
        <v>666</v>
      </c>
      <c r="K459">
        <v>20.2</v>
      </c>
      <c r="L459">
        <v>3.5</v>
      </c>
      <c r="M459">
        <v>16.940000000000001</v>
      </c>
      <c r="N459">
        <v>13.5</v>
      </c>
      <c r="O459">
        <f>AVERAGE(Table1[MEDV])</f>
        <v>22.532806324110698</v>
      </c>
      <c r="P459">
        <f>MEDIAN(Table1[MEDV])</f>
        <v>21.2</v>
      </c>
      <c r="Q459">
        <f>AVERAGE(Table1[[#All],[RM]])</f>
        <v>6.2846343873517867</v>
      </c>
      <c r="R459" s="8">
        <f>ROUNDDOWN(Table1[[#This Row],[AGE]],0)</f>
        <v>80</v>
      </c>
      <c r="S459">
        <f t="shared" si="14"/>
        <v>0</v>
      </c>
      <c r="T459" s="8">
        <f t="shared" si="15"/>
        <v>1</v>
      </c>
    </row>
    <row r="460" spans="1:20">
      <c r="A460">
        <v>7.75223</v>
      </c>
      <c r="B460">
        <v>0</v>
      </c>
      <c r="C460">
        <v>18.100000000000001</v>
      </c>
      <c r="D460">
        <v>0</v>
      </c>
      <c r="E460">
        <v>0.71299999999999997</v>
      </c>
      <c r="F460">
        <v>6.3010000000000002</v>
      </c>
      <c r="G460">
        <v>83.7</v>
      </c>
      <c r="H460">
        <v>2.7831000000000001</v>
      </c>
      <c r="I460">
        <v>24</v>
      </c>
      <c r="J460">
        <v>666</v>
      </c>
      <c r="K460">
        <v>20.2</v>
      </c>
      <c r="L460">
        <v>272.20999999999998</v>
      </c>
      <c r="M460">
        <v>16.23</v>
      </c>
      <c r="N460">
        <v>14.9</v>
      </c>
      <c r="O460">
        <f>AVERAGE(Table1[MEDV])</f>
        <v>22.532806324110698</v>
      </c>
      <c r="P460">
        <f>MEDIAN(Table1[MEDV])</f>
        <v>21.2</v>
      </c>
      <c r="Q460">
        <f>AVERAGE(Table1[[#All],[RM]])</f>
        <v>6.2846343873517867</v>
      </c>
      <c r="R460" s="8">
        <f>ROUNDDOWN(Table1[[#This Row],[AGE]],0)</f>
        <v>83</v>
      </c>
      <c r="S460">
        <f t="shared" si="14"/>
        <v>0</v>
      </c>
      <c r="T460" s="8">
        <f t="shared" si="15"/>
        <v>1</v>
      </c>
    </row>
    <row r="461" spans="1:20">
      <c r="A461">
        <v>6.8011699999999999</v>
      </c>
      <c r="B461">
        <v>0</v>
      </c>
      <c r="C461">
        <v>18.100000000000001</v>
      </c>
      <c r="D461">
        <v>0</v>
      </c>
      <c r="E461">
        <v>0.71299999999999997</v>
      </c>
      <c r="F461">
        <v>6.0810000000000004</v>
      </c>
      <c r="G461">
        <v>84.4</v>
      </c>
      <c r="H461">
        <v>2.7174999999999998</v>
      </c>
      <c r="I461">
        <v>24</v>
      </c>
      <c r="J461">
        <v>666</v>
      </c>
      <c r="K461">
        <v>20.2</v>
      </c>
      <c r="L461">
        <v>396.9</v>
      </c>
      <c r="M461">
        <v>14.7</v>
      </c>
      <c r="N461">
        <v>20</v>
      </c>
      <c r="O461">
        <f>AVERAGE(Table1[MEDV])</f>
        <v>22.532806324110698</v>
      </c>
      <c r="P461">
        <f>MEDIAN(Table1[MEDV])</f>
        <v>21.2</v>
      </c>
      <c r="Q461">
        <f>AVERAGE(Table1[[#All],[RM]])</f>
        <v>6.2846343873517867</v>
      </c>
      <c r="R461" s="8">
        <f>ROUNDDOWN(Table1[[#This Row],[AGE]],0)</f>
        <v>84</v>
      </c>
      <c r="S461">
        <f t="shared" si="14"/>
        <v>0</v>
      </c>
      <c r="T461" s="8">
        <f t="shared" si="15"/>
        <v>1</v>
      </c>
    </row>
    <row r="462" spans="1:20">
      <c r="A462">
        <v>4.8121299999999998</v>
      </c>
      <c r="B462">
        <v>0</v>
      </c>
      <c r="C462">
        <v>18.100000000000001</v>
      </c>
      <c r="D462">
        <v>0</v>
      </c>
      <c r="E462">
        <v>0.71299999999999997</v>
      </c>
      <c r="F462">
        <v>6.7009999999999996</v>
      </c>
      <c r="G462">
        <v>90</v>
      </c>
      <c r="H462">
        <v>2.5975000000000001</v>
      </c>
      <c r="I462">
        <v>24</v>
      </c>
      <c r="J462">
        <v>666</v>
      </c>
      <c r="K462">
        <v>20.2</v>
      </c>
      <c r="L462">
        <v>255.23</v>
      </c>
      <c r="M462">
        <v>16.420000000000002</v>
      </c>
      <c r="N462">
        <v>16.399999999999999</v>
      </c>
      <c r="O462">
        <f>AVERAGE(Table1[MEDV])</f>
        <v>22.532806324110698</v>
      </c>
      <c r="P462">
        <f>MEDIAN(Table1[MEDV])</f>
        <v>21.2</v>
      </c>
      <c r="Q462">
        <f>AVERAGE(Table1[[#All],[RM]])</f>
        <v>6.2846343873517867</v>
      </c>
      <c r="R462" s="8">
        <f>ROUNDDOWN(Table1[[#This Row],[AGE]],0)</f>
        <v>90</v>
      </c>
      <c r="S462">
        <f t="shared" si="14"/>
        <v>0</v>
      </c>
      <c r="T462" s="8">
        <f t="shared" si="15"/>
        <v>1</v>
      </c>
    </row>
    <row r="463" spans="1:20">
      <c r="A463">
        <v>3.6931099999999999</v>
      </c>
      <c r="B463">
        <v>0</v>
      </c>
      <c r="C463">
        <v>18.100000000000001</v>
      </c>
      <c r="D463">
        <v>0</v>
      </c>
      <c r="E463">
        <v>0.71299999999999997</v>
      </c>
      <c r="F463">
        <v>6.3760000000000003</v>
      </c>
      <c r="G463">
        <v>88.4</v>
      </c>
      <c r="H463">
        <v>2.5670999999999999</v>
      </c>
      <c r="I463">
        <v>24</v>
      </c>
      <c r="J463">
        <v>666</v>
      </c>
      <c r="K463">
        <v>20.2</v>
      </c>
      <c r="L463">
        <v>391.43</v>
      </c>
      <c r="M463">
        <v>14.65</v>
      </c>
      <c r="N463">
        <v>17.7</v>
      </c>
      <c r="O463">
        <f>AVERAGE(Table1[MEDV])</f>
        <v>22.532806324110698</v>
      </c>
      <c r="P463">
        <f>MEDIAN(Table1[MEDV])</f>
        <v>21.2</v>
      </c>
      <c r="Q463">
        <f>AVERAGE(Table1[[#All],[RM]])</f>
        <v>6.2846343873517867</v>
      </c>
      <c r="R463" s="8">
        <f>ROUNDDOWN(Table1[[#This Row],[AGE]],0)</f>
        <v>88</v>
      </c>
      <c r="S463">
        <f t="shared" si="14"/>
        <v>0</v>
      </c>
      <c r="T463" s="8">
        <f t="shared" si="15"/>
        <v>1</v>
      </c>
    </row>
    <row r="464" spans="1:20">
      <c r="A464">
        <v>6.6549199999999997</v>
      </c>
      <c r="B464">
        <v>0</v>
      </c>
      <c r="C464">
        <v>18.100000000000001</v>
      </c>
      <c r="D464">
        <v>0</v>
      </c>
      <c r="E464">
        <v>0.71299999999999997</v>
      </c>
      <c r="F464">
        <v>6.3170000000000002</v>
      </c>
      <c r="G464">
        <v>83</v>
      </c>
      <c r="H464">
        <v>2.7343999999999999</v>
      </c>
      <c r="I464">
        <v>24</v>
      </c>
      <c r="J464">
        <v>666</v>
      </c>
      <c r="K464">
        <v>20.2</v>
      </c>
      <c r="L464">
        <v>396.9</v>
      </c>
      <c r="M464">
        <v>13.99</v>
      </c>
      <c r="N464">
        <v>19.5</v>
      </c>
      <c r="O464">
        <f>AVERAGE(Table1[MEDV])</f>
        <v>22.532806324110698</v>
      </c>
      <c r="P464">
        <f>MEDIAN(Table1[MEDV])</f>
        <v>21.2</v>
      </c>
      <c r="Q464">
        <f>AVERAGE(Table1[[#All],[RM]])</f>
        <v>6.2846343873517867</v>
      </c>
      <c r="R464" s="8">
        <f>ROUNDDOWN(Table1[[#This Row],[AGE]],0)</f>
        <v>83</v>
      </c>
      <c r="S464">
        <f t="shared" si="14"/>
        <v>0</v>
      </c>
      <c r="T464" s="8">
        <f t="shared" si="15"/>
        <v>1</v>
      </c>
    </row>
    <row r="465" spans="1:20">
      <c r="A465">
        <v>5.8211500000000003</v>
      </c>
      <c r="B465">
        <v>0</v>
      </c>
      <c r="C465">
        <v>18.100000000000001</v>
      </c>
      <c r="D465">
        <v>0</v>
      </c>
      <c r="E465">
        <v>0.71299999999999997</v>
      </c>
      <c r="F465">
        <v>6.5129999999999999</v>
      </c>
      <c r="G465">
        <v>89.9</v>
      </c>
      <c r="H465">
        <v>2.8016000000000001</v>
      </c>
      <c r="I465">
        <v>24</v>
      </c>
      <c r="J465">
        <v>666</v>
      </c>
      <c r="K465">
        <v>20.2</v>
      </c>
      <c r="L465">
        <v>393.82</v>
      </c>
      <c r="M465">
        <v>10.29</v>
      </c>
      <c r="N465">
        <v>20.2</v>
      </c>
      <c r="O465">
        <f>AVERAGE(Table1[MEDV])</f>
        <v>22.532806324110698</v>
      </c>
      <c r="P465">
        <f>MEDIAN(Table1[MEDV])</f>
        <v>21.2</v>
      </c>
      <c r="Q465">
        <f>AVERAGE(Table1[[#All],[RM]])</f>
        <v>6.2846343873517867</v>
      </c>
      <c r="R465" s="8">
        <f>ROUNDDOWN(Table1[[#This Row],[AGE]],0)</f>
        <v>89</v>
      </c>
      <c r="S465">
        <f t="shared" si="14"/>
        <v>0</v>
      </c>
      <c r="T465" s="8">
        <f t="shared" si="15"/>
        <v>1</v>
      </c>
    </row>
    <row r="466" spans="1:20">
      <c r="A466">
        <v>7.8393199999999998</v>
      </c>
      <c r="B466">
        <v>0</v>
      </c>
      <c r="C466">
        <v>18.100000000000001</v>
      </c>
      <c r="D466">
        <v>0</v>
      </c>
      <c r="E466">
        <v>0.65500000000000003</v>
      </c>
      <c r="F466">
        <v>6.2089999999999996</v>
      </c>
      <c r="G466">
        <v>65.400000000000006</v>
      </c>
      <c r="H466">
        <v>2.9634</v>
      </c>
      <c r="I466">
        <v>24</v>
      </c>
      <c r="J466">
        <v>666</v>
      </c>
      <c r="K466">
        <v>20.2</v>
      </c>
      <c r="L466">
        <v>396.9</v>
      </c>
      <c r="M466">
        <v>13.22</v>
      </c>
      <c r="N466">
        <v>21.4</v>
      </c>
      <c r="O466">
        <f>AVERAGE(Table1[MEDV])</f>
        <v>22.532806324110698</v>
      </c>
      <c r="P466">
        <f>MEDIAN(Table1[MEDV])</f>
        <v>21.2</v>
      </c>
      <c r="Q466">
        <f>AVERAGE(Table1[[#All],[RM]])</f>
        <v>6.2846343873517867</v>
      </c>
      <c r="R466" s="8">
        <f>ROUNDDOWN(Table1[[#This Row],[AGE]],0)</f>
        <v>65</v>
      </c>
      <c r="S466">
        <f t="shared" si="14"/>
        <v>0</v>
      </c>
      <c r="T466" s="8">
        <f t="shared" si="15"/>
        <v>1</v>
      </c>
    </row>
    <row r="467" spans="1:20">
      <c r="A467">
        <v>3.1636000000000002</v>
      </c>
      <c r="B467">
        <v>0</v>
      </c>
      <c r="C467">
        <v>18.100000000000001</v>
      </c>
      <c r="D467">
        <v>0</v>
      </c>
      <c r="E467">
        <v>0.65500000000000003</v>
      </c>
      <c r="F467">
        <v>5.7590000000000003</v>
      </c>
      <c r="G467">
        <v>48.2</v>
      </c>
      <c r="H467">
        <v>3.0665</v>
      </c>
      <c r="I467">
        <v>24</v>
      </c>
      <c r="J467">
        <v>666</v>
      </c>
      <c r="K467">
        <v>20.2</v>
      </c>
      <c r="L467">
        <v>334.4</v>
      </c>
      <c r="M467">
        <v>14.13</v>
      </c>
      <c r="N467">
        <v>19.899999999999999</v>
      </c>
      <c r="O467">
        <f>AVERAGE(Table1[MEDV])</f>
        <v>22.532806324110698</v>
      </c>
      <c r="P467">
        <f>MEDIAN(Table1[MEDV])</f>
        <v>21.2</v>
      </c>
      <c r="Q467">
        <f>AVERAGE(Table1[[#All],[RM]])</f>
        <v>6.2846343873517867</v>
      </c>
      <c r="R467" s="8">
        <f>ROUNDDOWN(Table1[[#This Row],[AGE]],0)</f>
        <v>48</v>
      </c>
      <c r="S467">
        <f t="shared" si="14"/>
        <v>1</v>
      </c>
      <c r="T467" s="8">
        <f t="shared" si="15"/>
        <v>1</v>
      </c>
    </row>
    <row r="468" spans="1:20">
      <c r="A468">
        <v>3.7749799999999998</v>
      </c>
      <c r="B468">
        <v>0</v>
      </c>
      <c r="C468">
        <v>18.100000000000001</v>
      </c>
      <c r="D468">
        <v>0</v>
      </c>
      <c r="E468">
        <v>0.65500000000000003</v>
      </c>
      <c r="F468">
        <v>5.952</v>
      </c>
      <c r="G468">
        <v>84.7</v>
      </c>
      <c r="H468">
        <v>2.8715000000000002</v>
      </c>
      <c r="I468">
        <v>24</v>
      </c>
      <c r="J468">
        <v>666</v>
      </c>
      <c r="K468">
        <v>20.2</v>
      </c>
      <c r="L468">
        <v>22.01</v>
      </c>
      <c r="M468">
        <v>17.149999999999999</v>
      </c>
      <c r="N468">
        <v>19</v>
      </c>
      <c r="O468">
        <f>AVERAGE(Table1[MEDV])</f>
        <v>22.532806324110698</v>
      </c>
      <c r="P468">
        <f>MEDIAN(Table1[MEDV])</f>
        <v>21.2</v>
      </c>
      <c r="Q468">
        <f>AVERAGE(Table1[[#All],[RM]])</f>
        <v>6.2846343873517867</v>
      </c>
      <c r="R468" s="8">
        <f>ROUNDDOWN(Table1[[#This Row],[AGE]],0)</f>
        <v>84</v>
      </c>
      <c r="S468">
        <f t="shared" si="14"/>
        <v>0</v>
      </c>
      <c r="T468" s="8">
        <f t="shared" si="15"/>
        <v>1</v>
      </c>
    </row>
    <row r="469" spans="1:20">
      <c r="A469">
        <v>4.4222799999999998</v>
      </c>
      <c r="B469">
        <v>0</v>
      </c>
      <c r="C469">
        <v>18.100000000000001</v>
      </c>
      <c r="D469">
        <v>0</v>
      </c>
      <c r="E469">
        <v>0.58399999999999996</v>
      </c>
      <c r="F469">
        <v>6.0030000000000001</v>
      </c>
      <c r="G469">
        <v>94.5</v>
      </c>
      <c r="H469">
        <v>2.5402999999999998</v>
      </c>
      <c r="I469">
        <v>24</v>
      </c>
      <c r="J469">
        <v>666</v>
      </c>
      <c r="K469">
        <v>20.2</v>
      </c>
      <c r="L469">
        <v>331.29</v>
      </c>
      <c r="M469">
        <v>21.32</v>
      </c>
      <c r="N469">
        <v>19.100000000000001</v>
      </c>
      <c r="O469">
        <f>AVERAGE(Table1[MEDV])</f>
        <v>22.532806324110698</v>
      </c>
      <c r="P469">
        <f>MEDIAN(Table1[MEDV])</f>
        <v>21.2</v>
      </c>
      <c r="Q469">
        <f>AVERAGE(Table1[[#All],[RM]])</f>
        <v>6.2846343873517867</v>
      </c>
      <c r="R469" s="8">
        <f>ROUNDDOWN(Table1[[#This Row],[AGE]],0)</f>
        <v>94</v>
      </c>
      <c r="S469">
        <f t="shared" si="14"/>
        <v>0</v>
      </c>
      <c r="T469" s="8">
        <f t="shared" si="15"/>
        <v>1</v>
      </c>
    </row>
    <row r="470" spans="1:20">
      <c r="A470">
        <v>15.575699999999999</v>
      </c>
      <c r="B470">
        <v>0</v>
      </c>
      <c r="C470">
        <v>18.100000000000001</v>
      </c>
      <c r="D470">
        <v>0</v>
      </c>
      <c r="E470">
        <v>0.57999999999999996</v>
      </c>
      <c r="F470">
        <v>5.9260000000000002</v>
      </c>
      <c r="G470">
        <v>71</v>
      </c>
      <c r="H470">
        <v>2.9083999999999999</v>
      </c>
      <c r="I470">
        <v>24</v>
      </c>
      <c r="J470">
        <v>666</v>
      </c>
      <c r="K470">
        <v>20.2</v>
      </c>
      <c r="L470">
        <v>368.74</v>
      </c>
      <c r="M470">
        <v>18.13</v>
      </c>
      <c r="N470">
        <v>19.100000000000001</v>
      </c>
      <c r="O470">
        <f>AVERAGE(Table1[MEDV])</f>
        <v>22.532806324110698</v>
      </c>
      <c r="P470">
        <f>MEDIAN(Table1[MEDV])</f>
        <v>21.2</v>
      </c>
      <c r="Q470">
        <f>AVERAGE(Table1[[#All],[RM]])</f>
        <v>6.2846343873517867</v>
      </c>
      <c r="R470" s="8">
        <f>ROUNDDOWN(Table1[[#This Row],[AGE]],0)</f>
        <v>71</v>
      </c>
      <c r="S470">
        <f t="shared" si="14"/>
        <v>0</v>
      </c>
      <c r="T470" s="8">
        <f t="shared" si="15"/>
        <v>1</v>
      </c>
    </row>
    <row r="471" spans="1:20">
      <c r="A471">
        <v>13.075100000000001</v>
      </c>
      <c r="B471">
        <v>0</v>
      </c>
      <c r="C471">
        <v>18.100000000000001</v>
      </c>
      <c r="D471">
        <v>0</v>
      </c>
      <c r="E471">
        <v>0.57999999999999996</v>
      </c>
      <c r="F471">
        <v>5.7130000000000001</v>
      </c>
      <c r="G471">
        <v>56.7</v>
      </c>
      <c r="H471">
        <v>2.8237000000000001</v>
      </c>
      <c r="I471">
        <v>24</v>
      </c>
      <c r="J471">
        <v>666</v>
      </c>
      <c r="K471">
        <v>20.2</v>
      </c>
      <c r="L471">
        <v>396.9</v>
      </c>
      <c r="M471">
        <v>14.76</v>
      </c>
      <c r="N471">
        <v>20.100000000000001</v>
      </c>
      <c r="O471">
        <f>AVERAGE(Table1[MEDV])</f>
        <v>22.532806324110698</v>
      </c>
      <c r="P471">
        <f>MEDIAN(Table1[MEDV])</f>
        <v>21.2</v>
      </c>
      <c r="Q471">
        <f>AVERAGE(Table1[[#All],[RM]])</f>
        <v>6.2846343873517867</v>
      </c>
      <c r="R471" s="8">
        <f>ROUNDDOWN(Table1[[#This Row],[AGE]],0)</f>
        <v>56</v>
      </c>
      <c r="S471">
        <f t="shared" si="14"/>
        <v>1</v>
      </c>
      <c r="T471" s="8">
        <f t="shared" si="15"/>
        <v>1</v>
      </c>
    </row>
    <row r="472" spans="1:20">
      <c r="A472">
        <v>4.3487900000000002</v>
      </c>
      <c r="B472">
        <v>0</v>
      </c>
      <c r="C472">
        <v>18.100000000000001</v>
      </c>
      <c r="D472">
        <v>0</v>
      </c>
      <c r="E472">
        <v>0.57999999999999996</v>
      </c>
      <c r="F472">
        <v>6.1669999999999998</v>
      </c>
      <c r="G472">
        <v>84</v>
      </c>
      <c r="H472">
        <v>3.0333999999999999</v>
      </c>
      <c r="I472">
        <v>24</v>
      </c>
      <c r="J472">
        <v>666</v>
      </c>
      <c r="K472">
        <v>20.2</v>
      </c>
      <c r="L472">
        <v>396.9</v>
      </c>
      <c r="M472">
        <v>16.29</v>
      </c>
      <c r="N472">
        <v>19.899999999999999</v>
      </c>
      <c r="O472">
        <f>AVERAGE(Table1[MEDV])</f>
        <v>22.532806324110698</v>
      </c>
      <c r="P472">
        <f>MEDIAN(Table1[MEDV])</f>
        <v>21.2</v>
      </c>
      <c r="Q472">
        <f>AVERAGE(Table1[[#All],[RM]])</f>
        <v>6.2846343873517867</v>
      </c>
      <c r="R472" s="8">
        <f>ROUNDDOWN(Table1[[#This Row],[AGE]],0)</f>
        <v>84</v>
      </c>
      <c r="S472">
        <f t="shared" si="14"/>
        <v>0</v>
      </c>
      <c r="T472" s="8">
        <f t="shared" si="15"/>
        <v>1</v>
      </c>
    </row>
    <row r="473" spans="1:20">
      <c r="A473">
        <v>4.0384099999999998</v>
      </c>
      <c r="B473">
        <v>0</v>
      </c>
      <c r="C473">
        <v>18.100000000000001</v>
      </c>
      <c r="D473">
        <v>0</v>
      </c>
      <c r="E473">
        <v>0.53200000000000003</v>
      </c>
      <c r="F473">
        <v>6.2290000000000001</v>
      </c>
      <c r="G473">
        <v>90.7</v>
      </c>
      <c r="H473">
        <v>3.0992999999999999</v>
      </c>
      <c r="I473">
        <v>24</v>
      </c>
      <c r="J473">
        <v>666</v>
      </c>
      <c r="K473">
        <v>20.2</v>
      </c>
      <c r="L473">
        <v>395.33</v>
      </c>
      <c r="M473">
        <v>12.87</v>
      </c>
      <c r="N473">
        <v>19.600000000000001</v>
      </c>
      <c r="O473">
        <f>AVERAGE(Table1[MEDV])</f>
        <v>22.532806324110698</v>
      </c>
      <c r="P473">
        <f>MEDIAN(Table1[MEDV])</f>
        <v>21.2</v>
      </c>
      <c r="Q473">
        <f>AVERAGE(Table1[[#All],[RM]])</f>
        <v>6.2846343873517867</v>
      </c>
      <c r="R473" s="8">
        <f>ROUNDDOWN(Table1[[#This Row],[AGE]],0)</f>
        <v>90</v>
      </c>
      <c r="S473">
        <f t="shared" si="14"/>
        <v>0</v>
      </c>
      <c r="T473" s="8">
        <f t="shared" si="15"/>
        <v>1</v>
      </c>
    </row>
    <row r="474" spans="1:20">
      <c r="A474">
        <v>3.5686800000000001</v>
      </c>
      <c r="B474">
        <v>0</v>
      </c>
      <c r="C474">
        <v>18.100000000000001</v>
      </c>
      <c r="D474">
        <v>0</v>
      </c>
      <c r="E474">
        <v>0.57999999999999996</v>
      </c>
      <c r="F474">
        <v>6.4370000000000003</v>
      </c>
      <c r="G474">
        <v>75</v>
      </c>
      <c r="H474">
        <v>2.8965000000000001</v>
      </c>
      <c r="I474">
        <v>24</v>
      </c>
      <c r="J474">
        <v>666</v>
      </c>
      <c r="K474">
        <v>20.2</v>
      </c>
      <c r="L474">
        <v>393.37</v>
      </c>
      <c r="M474">
        <v>14.36</v>
      </c>
      <c r="N474">
        <v>23.2</v>
      </c>
      <c r="O474">
        <f>AVERAGE(Table1[MEDV])</f>
        <v>22.532806324110698</v>
      </c>
      <c r="P474">
        <f>MEDIAN(Table1[MEDV])</f>
        <v>21.2</v>
      </c>
      <c r="Q474">
        <f>AVERAGE(Table1[[#All],[RM]])</f>
        <v>6.2846343873517867</v>
      </c>
      <c r="R474" s="8">
        <f>ROUNDDOWN(Table1[[#This Row],[AGE]],0)</f>
        <v>75</v>
      </c>
      <c r="S474">
        <f t="shared" si="14"/>
        <v>0</v>
      </c>
      <c r="T474" s="8">
        <f t="shared" si="15"/>
        <v>1</v>
      </c>
    </row>
    <row r="475" spans="1:20">
      <c r="A475">
        <v>4.64689</v>
      </c>
      <c r="B475">
        <v>0</v>
      </c>
      <c r="C475">
        <v>18.100000000000001</v>
      </c>
      <c r="D475">
        <v>0</v>
      </c>
      <c r="E475">
        <v>0.61399999999999999</v>
      </c>
      <c r="F475">
        <v>6.98</v>
      </c>
      <c r="G475">
        <v>67.599999999999994</v>
      </c>
      <c r="H475">
        <v>2.5329000000000002</v>
      </c>
      <c r="I475">
        <v>24</v>
      </c>
      <c r="J475">
        <v>666</v>
      </c>
      <c r="K475">
        <v>20.2</v>
      </c>
      <c r="L475">
        <v>374.68</v>
      </c>
      <c r="M475">
        <v>11.66</v>
      </c>
      <c r="N475">
        <v>29.8</v>
      </c>
      <c r="O475">
        <f>AVERAGE(Table1[MEDV])</f>
        <v>22.532806324110698</v>
      </c>
      <c r="P475">
        <f>MEDIAN(Table1[MEDV])</f>
        <v>21.2</v>
      </c>
      <c r="Q475">
        <f>AVERAGE(Table1[[#All],[RM]])</f>
        <v>6.2846343873517867</v>
      </c>
      <c r="R475" s="8">
        <f>ROUNDDOWN(Table1[[#This Row],[AGE]],0)</f>
        <v>67</v>
      </c>
      <c r="S475">
        <f t="shared" si="14"/>
        <v>0</v>
      </c>
      <c r="T475" s="8">
        <f t="shared" si="15"/>
        <v>1</v>
      </c>
    </row>
    <row r="476" spans="1:20">
      <c r="A476">
        <v>8.05579</v>
      </c>
      <c r="B476">
        <v>0</v>
      </c>
      <c r="C476">
        <v>18.100000000000001</v>
      </c>
      <c r="D476">
        <v>0</v>
      </c>
      <c r="E476">
        <v>0.58399999999999996</v>
      </c>
      <c r="F476">
        <v>5.4269999999999996</v>
      </c>
      <c r="G476">
        <v>95.4</v>
      </c>
      <c r="H476">
        <v>2.4298000000000002</v>
      </c>
      <c r="I476">
        <v>24</v>
      </c>
      <c r="J476">
        <v>666</v>
      </c>
      <c r="K476">
        <v>20.2</v>
      </c>
      <c r="L476">
        <v>352.58</v>
      </c>
      <c r="M476">
        <v>18.14</v>
      </c>
      <c r="N476">
        <v>13.8</v>
      </c>
      <c r="O476">
        <f>AVERAGE(Table1[MEDV])</f>
        <v>22.532806324110698</v>
      </c>
      <c r="P476">
        <f>MEDIAN(Table1[MEDV])</f>
        <v>21.2</v>
      </c>
      <c r="Q476">
        <f>AVERAGE(Table1[[#All],[RM]])</f>
        <v>6.2846343873517867</v>
      </c>
      <c r="R476" s="8">
        <f>ROUNDDOWN(Table1[[#This Row],[AGE]],0)</f>
        <v>95</v>
      </c>
      <c r="S476">
        <f t="shared" si="14"/>
        <v>0</v>
      </c>
      <c r="T476" s="8">
        <f t="shared" si="15"/>
        <v>1</v>
      </c>
    </row>
    <row r="477" spans="1:20">
      <c r="A477">
        <v>6.3931199999999997</v>
      </c>
      <c r="B477">
        <v>0</v>
      </c>
      <c r="C477">
        <v>18.100000000000001</v>
      </c>
      <c r="D477">
        <v>0</v>
      </c>
      <c r="E477">
        <v>0.58399999999999996</v>
      </c>
      <c r="F477">
        <v>6.1619999999999999</v>
      </c>
      <c r="G477">
        <v>97.4</v>
      </c>
      <c r="H477">
        <v>2.206</v>
      </c>
      <c r="I477">
        <v>24</v>
      </c>
      <c r="J477">
        <v>666</v>
      </c>
      <c r="K477">
        <v>20.2</v>
      </c>
      <c r="L477">
        <v>302.76</v>
      </c>
      <c r="M477">
        <v>24.1</v>
      </c>
      <c r="N477">
        <v>13.3</v>
      </c>
      <c r="O477">
        <f>AVERAGE(Table1[MEDV])</f>
        <v>22.532806324110698</v>
      </c>
      <c r="P477">
        <f>MEDIAN(Table1[MEDV])</f>
        <v>21.2</v>
      </c>
      <c r="Q477">
        <f>AVERAGE(Table1[[#All],[RM]])</f>
        <v>6.2846343873517867</v>
      </c>
      <c r="R477" s="8">
        <f>ROUNDDOWN(Table1[[#This Row],[AGE]],0)</f>
        <v>97</v>
      </c>
      <c r="S477">
        <f t="shared" si="14"/>
        <v>0</v>
      </c>
      <c r="T477" s="8">
        <f t="shared" si="15"/>
        <v>1</v>
      </c>
    </row>
    <row r="478" spans="1:20">
      <c r="A478">
        <v>4.87141</v>
      </c>
      <c r="B478">
        <v>0</v>
      </c>
      <c r="C478">
        <v>18.100000000000001</v>
      </c>
      <c r="D478">
        <v>0</v>
      </c>
      <c r="E478">
        <v>0.61399999999999999</v>
      </c>
      <c r="F478">
        <v>6.484</v>
      </c>
      <c r="G478">
        <v>93.6</v>
      </c>
      <c r="H478">
        <v>2.3052999999999999</v>
      </c>
      <c r="I478">
        <v>24</v>
      </c>
      <c r="J478">
        <v>666</v>
      </c>
      <c r="K478">
        <v>20.2</v>
      </c>
      <c r="L478">
        <v>396.21</v>
      </c>
      <c r="M478">
        <v>18.68</v>
      </c>
      <c r="N478">
        <v>16.7</v>
      </c>
      <c r="O478">
        <f>AVERAGE(Table1[MEDV])</f>
        <v>22.532806324110698</v>
      </c>
      <c r="P478">
        <f>MEDIAN(Table1[MEDV])</f>
        <v>21.2</v>
      </c>
      <c r="Q478">
        <f>AVERAGE(Table1[[#All],[RM]])</f>
        <v>6.2846343873517867</v>
      </c>
      <c r="R478" s="8">
        <f>ROUNDDOWN(Table1[[#This Row],[AGE]],0)</f>
        <v>93</v>
      </c>
      <c r="S478">
        <f t="shared" si="14"/>
        <v>0</v>
      </c>
      <c r="T478" s="8">
        <f t="shared" si="15"/>
        <v>1</v>
      </c>
    </row>
    <row r="479" spans="1:20">
      <c r="A479">
        <v>15.023400000000001</v>
      </c>
      <c r="B479">
        <v>0</v>
      </c>
      <c r="C479">
        <v>18.100000000000001</v>
      </c>
      <c r="D479">
        <v>0</v>
      </c>
      <c r="E479">
        <v>0.61399999999999999</v>
      </c>
      <c r="F479">
        <v>5.3040000000000003</v>
      </c>
      <c r="G479">
        <v>97.3</v>
      </c>
      <c r="H479">
        <v>2.1006999999999998</v>
      </c>
      <c r="I479">
        <v>24</v>
      </c>
      <c r="J479">
        <v>666</v>
      </c>
      <c r="K479">
        <v>20.2</v>
      </c>
      <c r="L479">
        <v>349.48</v>
      </c>
      <c r="M479">
        <v>24.91</v>
      </c>
      <c r="N479">
        <v>12</v>
      </c>
      <c r="O479">
        <f>AVERAGE(Table1[MEDV])</f>
        <v>22.532806324110698</v>
      </c>
      <c r="P479">
        <f>MEDIAN(Table1[MEDV])</f>
        <v>21.2</v>
      </c>
      <c r="Q479">
        <f>AVERAGE(Table1[[#All],[RM]])</f>
        <v>6.2846343873517867</v>
      </c>
      <c r="R479" s="8">
        <f>ROUNDDOWN(Table1[[#This Row],[AGE]],0)</f>
        <v>97</v>
      </c>
      <c r="S479">
        <f t="shared" si="14"/>
        <v>0</v>
      </c>
      <c r="T479" s="8">
        <f t="shared" si="15"/>
        <v>1</v>
      </c>
    </row>
    <row r="480" spans="1:20">
      <c r="A480">
        <v>10.233000000000001</v>
      </c>
      <c r="B480">
        <v>0</v>
      </c>
      <c r="C480">
        <v>18.100000000000001</v>
      </c>
      <c r="D480">
        <v>0</v>
      </c>
      <c r="E480">
        <v>0.61399999999999999</v>
      </c>
      <c r="F480">
        <v>6.1849999999999996</v>
      </c>
      <c r="G480">
        <v>96.7</v>
      </c>
      <c r="H480">
        <v>2.1705000000000001</v>
      </c>
      <c r="I480">
        <v>24</v>
      </c>
      <c r="J480">
        <v>666</v>
      </c>
      <c r="K480">
        <v>20.2</v>
      </c>
      <c r="L480">
        <v>379.7</v>
      </c>
      <c r="M480">
        <v>18.03</v>
      </c>
      <c r="N480">
        <v>14.6</v>
      </c>
      <c r="O480">
        <f>AVERAGE(Table1[MEDV])</f>
        <v>22.532806324110698</v>
      </c>
      <c r="P480">
        <f>MEDIAN(Table1[MEDV])</f>
        <v>21.2</v>
      </c>
      <c r="Q480">
        <f>AVERAGE(Table1[[#All],[RM]])</f>
        <v>6.2846343873517867</v>
      </c>
      <c r="R480" s="8">
        <f>ROUNDDOWN(Table1[[#This Row],[AGE]],0)</f>
        <v>96</v>
      </c>
      <c r="S480">
        <f t="shared" si="14"/>
        <v>0</v>
      </c>
      <c r="T480" s="8">
        <f t="shared" si="15"/>
        <v>1</v>
      </c>
    </row>
    <row r="481" spans="1:20">
      <c r="A481">
        <v>14.3337</v>
      </c>
      <c r="B481">
        <v>0</v>
      </c>
      <c r="C481">
        <v>18.100000000000001</v>
      </c>
      <c r="D481">
        <v>0</v>
      </c>
      <c r="E481">
        <v>0.61399999999999999</v>
      </c>
      <c r="F481">
        <v>6.2290000000000001</v>
      </c>
      <c r="G481">
        <v>88</v>
      </c>
      <c r="H481">
        <v>1.9512</v>
      </c>
      <c r="I481">
        <v>24</v>
      </c>
      <c r="J481">
        <v>666</v>
      </c>
      <c r="K481">
        <v>20.2</v>
      </c>
      <c r="L481">
        <v>383.32</v>
      </c>
      <c r="M481">
        <v>13.11</v>
      </c>
      <c r="N481">
        <v>21.4</v>
      </c>
      <c r="O481">
        <f>AVERAGE(Table1[MEDV])</f>
        <v>22.532806324110698</v>
      </c>
      <c r="P481">
        <f>MEDIAN(Table1[MEDV])</f>
        <v>21.2</v>
      </c>
      <c r="Q481">
        <f>AVERAGE(Table1[[#All],[RM]])</f>
        <v>6.2846343873517867</v>
      </c>
      <c r="R481" s="8">
        <f>ROUNDDOWN(Table1[[#This Row],[AGE]],0)</f>
        <v>88</v>
      </c>
      <c r="S481">
        <f t="shared" si="14"/>
        <v>0</v>
      </c>
      <c r="T481" s="8">
        <f t="shared" si="15"/>
        <v>1</v>
      </c>
    </row>
    <row r="482" spans="1:20">
      <c r="A482">
        <v>5.8240100000000004</v>
      </c>
      <c r="B482">
        <v>0</v>
      </c>
      <c r="C482">
        <v>18.100000000000001</v>
      </c>
      <c r="D482">
        <v>0</v>
      </c>
      <c r="E482">
        <v>0.53200000000000003</v>
      </c>
      <c r="F482">
        <v>6.242</v>
      </c>
      <c r="G482">
        <v>64.7</v>
      </c>
      <c r="H482">
        <v>3.4241999999999999</v>
      </c>
      <c r="I482">
        <v>24</v>
      </c>
      <c r="J482">
        <v>666</v>
      </c>
      <c r="K482">
        <v>20.2</v>
      </c>
      <c r="L482">
        <v>396.9</v>
      </c>
      <c r="M482">
        <v>10.74</v>
      </c>
      <c r="N482">
        <v>23</v>
      </c>
      <c r="O482">
        <f>AVERAGE(Table1[MEDV])</f>
        <v>22.532806324110698</v>
      </c>
      <c r="P482">
        <f>MEDIAN(Table1[MEDV])</f>
        <v>21.2</v>
      </c>
      <c r="Q482">
        <f>AVERAGE(Table1[[#All],[RM]])</f>
        <v>6.2846343873517867</v>
      </c>
      <c r="R482" s="8">
        <f>ROUNDDOWN(Table1[[#This Row],[AGE]],0)</f>
        <v>64</v>
      </c>
      <c r="S482">
        <f t="shared" si="14"/>
        <v>0</v>
      </c>
      <c r="T482" s="8">
        <f t="shared" si="15"/>
        <v>1</v>
      </c>
    </row>
    <row r="483" spans="1:20">
      <c r="A483">
        <v>5.7081799999999996</v>
      </c>
      <c r="B483">
        <v>0</v>
      </c>
      <c r="C483">
        <v>18.100000000000001</v>
      </c>
      <c r="D483">
        <v>0</v>
      </c>
      <c r="E483">
        <v>0.53200000000000003</v>
      </c>
      <c r="F483">
        <v>6.75</v>
      </c>
      <c r="G483">
        <v>74.900000000000006</v>
      </c>
      <c r="H483">
        <v>3.3317000000000001</v>
      </c>
      <c r="I483">
        <v>24</v>
      </c>
      <c r="J483">
        <v>666</v>
      </c>
      <c r="K483">
        <v>20.2</v>
      </c>
      <c r="L483">
        <v>393.07</v>
      </c>
      <c r="M483">
        <v>7.74</v>
      </c>
      <c r="N483">
        <v>23.7</v>
      </c>
      <c r="O483">
        <f>AVERAGE(Table1[MEDV])</f>
        <v>22.532806324110698</v>
      </c>
      <c r="P483">
        <f>MEDIAN(Table1[MEDV])</f>
        <v>21.2</v>
      </c>
      <c r="Q483">
        <f>AVERAGE(Table1[[#All],[RM]])</f>
        <v>6.2846343873517867</v>
      </c>
      <c r="R483" s="8">
        <f>ROUNDDOWN(Table1[[#This Row],[AGE]],0)</f>
        <v>74</v>
      </c>
      <c r="S483">
        <f t="shared" si="14"/>
        <v>0</v>
      </c>
      <c r="T483" s="8">
        <f t="shared" si="15"/>
        <v>1</v>
      </c>
    </row>
    <row r="484" spans="1:20">
      <c r="A484">
        <v>5.73116</v>
      </c>
      <c r="B484">
        <v>0</v>
      </c>
      <c r="C484">
        <v>18.100000000000001</v>
      </c>
      <c r="D484">
        <v>0</v>
      </c>
      <c r="E484">
        <v>0.53200000000000003</v>
      </c>
      <c r="F484">
        <v>7.0609999999999999</v>
      </c>
      <c r="G484">
        <v>77</v>
      </c>
      <c r="H484">
        <v>3.4106000000000001</v>
      </c>
      <c r="I484">
        <v>24</v>
      </c>
      <c r="J484">
        <v>666</v>
      </c>
      <c r="K484">
        <v>20.2</v>
      </c>
      <c r="L484">
        <v>395.28</v>
      </c>
      <c r="M484">
        <v>7.01</v>
      </c>
      <c r="N484">
        <v>25</v>
      </c>
      <c r="O484">
        <f>AVERAGE(Table1[MEDV])</f>
        <v>22.532806324110698</v>
      </c>
      <c r="P484">
        <f>MEDIAN(Table1[MEDV])</f>
        <v>21.2</v>
      </c>
      <c r="Q484">
        <f>AVERAGE(Table1[[#All],[RM]])</f>
        <v>6.2846343873517867</v>
      </c>
      <c r="R484" s="8">
        <f>ROUNDDOWN(Table1[[#This Row],[AGE]],0)</f>
        <v>77</v>
      </c>
      <c r="S484">
        <f t="shared" si="14"/>
        <v>0</v>
      </c>
      <c r="T484" s="8">
        <f t="shared" si="15"/>
        <v>1</v>
      </c>
    </row>
    <row r="485" spans="1:20">
      <c r="A485">
        <v>2.8183799999999999</v>
      </c>
      <c r="B485">
        <v>0</v>
      </c>
      <c r="C485">
        <v>18.100000000000001</v>
      </c>
      <c r="D485">
        <v>0</v>
      </c>
      <c r="E485">
        <v>0.53200000000000003</v>
      </c>
      <c r="F485">
        <v>5.7619999999999996</v>
      </c>
      <c r="G485">
        <v>40.299999999999997</v>
      </c>
      <c r="H485">
        <v>4.0983000000000001</v>
      </c>
      <c r="I485">
        <v>24</v>
      </c>
      <c r="J485">
        <v>666</v>
      </c>
      <c r="K485">
        <v>20.2</v>
      </c>
      <c r="L485">
        <v>392.92</v>
      </c>
      <c r="M485">
        <v>10.42</v>
      </c>
      <c r="N485">
        <v>21.8</v>
      </c>
      <c r="O485">
        <f>AVERAGE(Table1[MEDV])</f>
        <v>22.532806324110698</v>
      </c>
      <c r="P485">
        <f>MEDIAN(Table1[MEDV])</f>
        <v>21.2</v>
      </c>
      <c r="Q485">
        <f>AVERAGE(Table1[[#All],[RM]])</f>
        <v>6.2846343873517867</v>
      </c>
      <c r="R485" s="8">
        <f>ROUNDDOWN(Table1[[#This Row],[AGE]],0)</f>
        <v>40</v>
      </c>
      <c r="S485">
        <f t="shared" si="14"/>
        <v>1</v>
      </c>
      <c r="T485" s="8">
        <f t="shared" si="15"/>
        <v>1</v>
      </c>
    </row>
    <row r="486" spans="1:20">
      <c r="A486">
        <v>2.3785699999999999</v>
      </c>
      <c r="B486">
        <v>0</v>
      </c>
      <c r="C486">
        <v>18.100000000000001</v>
      </c>
      <c r="D486">
        <v>0</v>
      </c>
      <c r="E486">
        <v>0.58299999999999996</v>
      </c>
      <c r="F486">
        <v>5.8710000000000004</v>
      </c>
      <c r="G486">
        <v>41.9</v>
      </c>
      <c r="H486">
        <v>3.7240000000000002</v>
      </c>
      <c r="I486">
        <v>24</v>
      </c>
      <c r="J486">
        <v>666</v>
      </c>
      <c r="K486">
        <v>20.2</v>
      </c>
      <c r="L486">
        <v>370.73</v>
      </c>
      <c r="M486">
        <v>13.34</v>
      </c>
      <c r="N486">
        <v>20.6</v>
      </c>
      <c r="O486">
        <f>AVERAGE(Table1[MEDV])</f>
        <v>22.532806324110698</v>
      </c>
      <c r="P486">
        <f>MEDIAN(Table1[MEDV])</f>
        <v>21.2</v>
      </c>
      <c r="Q486">
        <f>AVERAGE(Table1[[#All],[RM]])</f>
        <v>6.2846343873517867</v>
      </c>
      <c r="R486" s="8">
        <f>ROUNDDOWN(Table1[[#This Row],[AGE]],0)</f>
        <v>41</v>
      </c>
      <c r="S486">
        <f t="shared" si="14"/>
        <v>1</v>
      </c>
      <c r="T486" s="8">
        <f t="shared" si="15"/>
        <v>1</v>
      </c>
    </row>
    <row r="487" spans="1:20">
      <c r="A487">
        <v>3.67367</v>
      </c>
      <c r="B487">
        <v>0</v>
      </c>
      <c r="C487">
        <v>18.100000000000001</v>
      </c>
      <c r="D487">
        <v>0</v>
      </c>
      <c r="E487">
        <v>0.58299999999999996</v>
      </c>
      <c r="F487">
        <v>6.3120000000000003</v>
      </c>
      <c r="G487">
        <v>51.9</v>
      </c>
      <c r="H487">
        <v>3.9916999999999998</v>
      </c>
      <c r="I487">
        <v>24</v>
      </c>
      <c r="J487">
        <v>666</v>
      </c>
      <c r="K487">
        <v>20.2</v>
      </c>
      <c r="L487">
        <v>388.62</v>
      </c>
      <c r="M487">
        <v>10.58</v>
      </c>
      <c r="N487">
        <v>21.2</v>
      </c>
      <c r="O487">
        <f>AVERAGE(Table1[MEDV])</f>
        <v>22.532806324110698</v>
      </c>
      <c r="P487">
        <f>MEDIAN(Table1[MEDV])</f>
        <v>21.2</v>
      </c>
      <c r="Q487">
        <f>AVERAGE(Table1[[#All],[RM]])</f>
        <v>6.2846343873517867</v>
      </c>
      <c r="R487" s="8">
        <f>ROUNDDOWN(Table1[[#This Row],[AGE]],0)</f>
        <v>51</v>
      </c>
      <c r="S487">
        <f t="shared" si="14"/>
        <v>1</v>
      </c>
      <c r="T487" s="8">
        <f t="shared" si="15"/>
        <v>1</v>
      </c>
    </row>
    <row r="488" spans="1:20">
      <c r="A488">
        <v>5.6917499999999999</v>
      </c>
      <c r="B488">
        <v>0</v>
      </c>
      <c r="C488">
        <v>18.100000000000001</v>
      </c>
      <c r="D488">
        <v>0</v>
      </c>
      <c r="E488">
        <v>0.58299999999999996</v>
      </c>
      <c r="F488">
        <v>6.1139999999999999</v>
      </c>
      <c r="G488">
        <v>79.8</v>
      </c>
      <c r="H488">
        <v>3.5459000000000001</v>
      </c>
      <c r="I488">
        <v>24</v>
      </c>
      <c r="J488">
        <v>666</v>
      </c>
      <c r="K488">
        <v>20.2</v>
      </c>
      <c r="L488">
        <v>392.68</v>
      </c>
      <c r="M488">
        <v>14.98</v>
      </c>
      <c r="N488">
        <v>19.100000000000001</v>
      </c>
      <c r="O488">
        <f>AVERAGE(Table1[MEDV])</f>
        <v>22.532806324110698</v>
      </c>
      <c r="P488">
        <f>MEDIAN(Table1[MEDV])</f>
        <v>21.2</v>
      </c>
      <c r="Q488">
        <f>AVERAGE(Table1[[#All],[RM]])</f>
        <v>6.2846343873517867</v>
      </c>
      <c r="R488" s="8">
        <f>ROUNDDOWN(Table1[[#This Row],[AGE]],0)</f>
        <v>79</v>
      </c>
      <c r="S488">
        <f t="shared" si="14"/>
        <v>0</v>
      </c>
      <c r="T488" s="8">
        <f t="shared" si="15"/>
        <v>1</v>
      </c>
    </row>
    <row r="489" spans="1:20">
      <c r="A489">
        <v>4.8356700000000004</v>
      </c>
      <c r="B489">
        <v>0</v>
      </c>
      <c r="C489">
        <v>18.100000000000001</v>
      </c>
      <c r="D489">
        <v>0</v>
      </c>
      <c r="E489">
        <v>0.58299999999999996</v>
      </c>
      <c r="F489">
        <v>5.9050000000000002</v>
      </c>
      <c r="G489">
        <v>53.2</v>
      </c>
      <c r="H489">
        <v>3.1522999999999999</v>
      </c>
      <c r="I489">
        <v>24</v>
      </c>
      <c r="J489">
        <v>666</v>
      </c>
      <c r="K489">
        <v>20.2</v>
      </c>
      <c r="L489">
        <v>388.22</v>
      </c>
      <c r="M489">
        <v>11.45</v>
      </c>
      <c r="N489">
        <v>20.6</v>
      </c>
      <c r="O489">
        <f>AVERAGE(Table1[MEDV])</f>
        <v>22.532806324110698</v>
      </c>
      <c r="P489">
        <f>MEDIAN(Table1[MEDV])</f>
        <v>21.2</v>
      </c>
      <c r="Q489">
        <f>AVERAGE(Table1[[#All],[RM]])</f>
        <v>6.2846343873517867</v>
      </c>
      <c r="R489" s="8">
        <f>ROUNDDOWN(Table1[[#This Row],[AGE]],0)</f>
        <v>53</v>
      </c>
      <c r="S489">
        <f t="shared" si="14"/>
        <v>1</v>
      </c>
      <c r="T489" s="8">
        <f t="shared" si="15"/>
        <v>1</v>
      </c>
    </row>
    <row r="490" spans="1:20">
      <c r="A490">
        <v>0.15085999999999999</v>
      </c>
      <c r="B490">
        <v>0</v>
      </c>
      <c r="C490">
        <v>27.74</v>
      </c>
      <c r="D490">
        <v>0</v>
      </c>
      <c r="E490">
        <v>0.60899999999999999</v>
      </c>
      <c r="F490">
        <v>5.4539999999999997</v>
      </c>
      <c r="G490">
        <v>92.7</v>
      </c>
      <c r="H490">
        <v>1.8209</v>
      </c>
      <c r="I490">
        <v>4</v>
      </c>
      <c r="J490">
        <v>711</v>
      </c>
      <c r="K490">
        <v>20.100000000000001</v>
      </c>
      <c r="L490">
        <v>395.09</v>
      </c>
      <c r="M490">
        <v>18.059999999999999</v>
      </c>
      <c r="N490">
        <v>15.2</v>
      </c>
      <c r="O490">
        <f>AVERAGE(Table1[MEDV])</f>
        <v>22.532806324110698</v>
      </c>
      <c r="P490">
        <f>MEDIAN(Table1[MEDV])</f>
        <v>21.2</v>
      </c>
      <c r="Q490">
        <f>AVERAGE(Table1[[#All],[RM]])</f>
        <v>6.2846343873517867</v>
      </c>
      <c r="R490" s="8">
        <f>ROUNDDOWN(Table1[[#This Row],[AGE]],0)</f>
        <v>92</v>
      </c>
      <c r="S490">
        <f t="shared" si="14"/>
        <v>0</v>
      </c>
      <c r="T490" s="8">
        <f t="shared" si="15"/>
        <v>1</v>
      </c>
    </row>
    <row r="491" spans="1:20">
      <c r="A491">
        <v>0.18337000000000001</v>
      </c>
      <c r="B491">
        <v>0</v>
      </c>
      <c r="C491">
        <v>27.74</v>
      </c>
      <c r="D491">
        <v>0</v>
      </c>
      <c r="E491">
        <v>0.60899999999999999</v>
      </c>
      <c r="F491">
        <v>5.4139999999999997</v>
      </c>
      <c r="G491">
        <v>98.3</v>
      </c>
      <c r="H491">
        <v>1.7554000000000001</v>
      </c>
      <c r="I491">
        <v>4</v>
      </c>
      <c r="J491">
        <v>711</v>
      </c>
      <c r="K491">
        <v>20.100000000000001</v>
      </c>
      <c r="L491">
        <v>344.05</v>
      </c>
      <c r="M491">
        <v>23.97</v>
      </c>
      <c r="N491">
        <v>7</v>
      </c>
      <c r="O491">
        <f>AVERAGE(Table1[MEDV])</f>
        <v>22.532806324110698</v>
      </c>
      <c r="P491">
        <f>MEDIAN(Table1[MEDV])</f>
        <v>21.2</v>
      </c>
      <c r="Q491">
        <f>AVERAGE(Table1[[#All],[RM]])</f>
        <v>6.2846343873517867</v>
      </c>
      <c r="R491" s="8">
        <f>ROUNDDOWN(Table1[[#This Row],[AGE]],0)</f>
        <v>98</v>
      </c>
      <c r="S491">
        <f t="shared" si="14"/>
        <v>0</v>
      </c>
      <c r="T491" s="8">
        <f t="shared" si="15"/>
        <v>1</v>
      </c>
    </row>
    <row r="492" spans="1:20">
      <c r="A492">
        <v>0.20746000000000001</v>
      </c>
      <c r="B492">
        <v>0</v>
      </c>
      <c r="C492">
        <v>27.74</v>
      </c>
      <c r="D492">
        <v>0</v>
      </c>
      <c r="E492">
        <v>0.60899999999999999</v>
      </c>
      <c r="F492">
        <v>5.093</v>
      </c>
      <c r="G492">
        <v>98</v>
      </c>
      <c r="H492">
        <v>1.8226</v>
      </c>
      <c r="I492">
        <v>4</v>
      </c>
      <c r="J492">
        <v>711</v>
      </c>
      <c r="K492">
        <v>20.100000000000001</v>
      </c>
      <c r="L492">
        <v>318.43</v>
      </c>
      <c r="M492">
        <v>29.68</v>
      </c>
      <c r="N492">
        <v>8.1</v>
      </c>
      <c r="O492">
        <f>AVERAGE(Table1[MEDV])</f>
        <v>22.532806324110698</v>
      </c>
      <c r="P492">
        <f>MEDIAN(Table1[MEDV])</f>
        <v>21.2</v>
      </c>
      <c r="Q492">
        <f>AVERAGE(Table1[[#All],[RM]])</f>
        <v>6.2846343873517867</v>
      </c>
      <c r="R492" s="8">
        <f>ROUNDDOWN(Table1[[#This Row],[AGE]],0)</f>
        <v>98</v>
      </c>
      <c r="S492">
        <f t="shared" si="14"/>
        <v>0</v>
      </c>
      <c r="T492" s="8">
        <f t="shared" si="15"/>
        <v>1</v>
      </c>
    </row>
    <row r="493" spans="1:20">
      <c r="A493">
        <v>0.10574</v>
      </c>
      <c r="B493">
        <v>0</v>
      </c>
      <c r="C493">
        <v>27.74</v>
      </c>
      <c r="D493">
        <v>0</v>
      </c>
      <c r="E493">
        <v>0.60899999999999999</v>
      </c>
      <c r="F493">
        <v>5.9829999999999997</v>
      </c>
      <c r="G493">
        <v>98.8</v>
      </c>
      <c r="H493">
        <v>1.8681000000000001</v>
      </c>
      <c r="I493">
        <v>4</v>
      </c>
      <c r="J493">
        <v>711</v>
      </c>
      <c r="K493">
        <v>20.100000000000001</v>
      </c>
      <c r="L493">
        <v>390.11</v>
      </c>
      <c r="M493">
        <v>18.07</v>
      </c>
      <c r="N493">
        <v>13.6</v>
      </c>
      <c r="O493">
        <f>AVERAGE(Table1[MEDV])</f>
        <v>22.532806324110698</v>
      </c>
      <c r="P493">
        <f>MEDIAN(Table1[MEDV])</f>
        <v>21.2</v>
      </c>
      <c r="Q493">
        <f>AVERAGE(Table1[[#All],[RM]])</f>
        <v>6.2846343873517867</v>
      </c>
      <c r="R493" s="8">
        <f>ROUNDDOWN(Table1[[#This Row],[AGE]],0)</f>
        <v>98</v>
      </c>
      <c r="S493">
        <f t="shared" si="14"/>
        <v>0</v>
      </c>
      <c r="T493" s="8">
        <f t="shared" si="15"/>
        <v>1</v>
      </c>
    </row>
    <row r="494" spans="1:20">
      <c r="A494">
        <v>0.11132</v>
      </c>
      <c r="B494">
        <v>0</v>
      </c>
      <c r="C494">
        <v>27.74</v>
      </c>
      <c r="D494">
        <v>0</v>
      </c>
      <c r="E494">
        <v>0.60899999999999999</v>
      </c>
      <c r="F494">
        <v>5.9829999999999997</v>
      </c>
      <c r="G494">
        <v>83.5</v>
      </c>
      <c r="H494">
        <v>2.1099000000000001</v>
      </c>
      <c r="I494">
        <v>4</v>
      </c>
      <c r="J494">
        <v>711</v>
      </c>
      <c r="K494">
        <v>20.100000000000001</v>
      </c>
      <c r="L494">
        <v>396.9</v>
      </c>
      <c r="M494">
        <v>13.35</v>
      </c>
      <c r="N494">
        <v>20.100000000000001</v>
      </c>
      <c r="O494">
        <f>AVERAGE(Table1[MEDV])</f>
        <v>22.532806324110698</v>
      </c>
      <c r="P494">
        <f>MEDIAN(Table1[MEDV])</f>
        <v>21.2</v>
      </c>
      <c r="Q494">
        <f>AVERAGE(Table1[[#All],[RM]])</f>
        <v>6.2846343873517867</v>
      </c>
      <c r="R494" s="8">
        <f>ROUNDDOWN(Table1[[#This Row],[AGE]],0)</f>
        <v>83</v>
      </c>
      <c r="S494">
        <f t="shared" si="14"/>
        <v>0</v>
      </c>
      <c r="T494" s="8">
        <f t="shared" si="15"/>
        <v>1</v>
      </c>
    </row>
    <row r="495" spans="1:20">
      <c r="A495">
        <v>0.17330999999999999</v>
      </c>
      <c r="B495">
        <v>0</v>
      </c>
      <c r="C495">
        <v>9.69</v>
      </c>
      <c r="D495">
        <v>0</v>
      </c>
      <c r="E495">
        <v>0.58499999999999996</v>
      </c>
      <c r="F495">
        <v>5.7069999999999999</v>
      </c>
      <c r="G495">
        <v>54</v>
      </c>
      <c r="H495">
        <v>2.3816999999999999</v>
      </c>
      <c r="I495">
        <v>6</v>
      </c>
      <c r="J495">
        <v>391</v>
      </c>
      <c r="K495">
        <v>19.2</v>
      </c>
      <c r="L495">
        <v>396.9</v>
      </c>
      <c r="M495">
        <v>12.01</v>
      </c>
      <c r="N495">
        <v>21.8</v>
      </c>
      <c r="O495">
        <f>AVERAGE(Table1[MEDV])</f>
        <v>22.532806324110698</v>
      </c>
      <c r="P495">
        <f>MEDIAN(Table1[MEDV])</f>
        <v>21.2</v>
      </c>
      <c r="Q495">
        <f>AVERAGE(Table1[[#All],[RM]])</f>
        <v>6.2846343873517867</v>
      </c>
      <c r="R495" s="8">
        <f>ROUNDDOWN(Table1[[#This Row],[AGE]],0)</f>
        <v>54</v>
      </c>
      <c r="S495">
        <f t="shared" si="14"/>
        <v>1</v>
      </c>
      <c r="T495" s="8">
        <f t="shared" si="15"/>
        <v>1</v>
      </c>
    </row>
    <row r="496" spans="1:20">
      <c r="A496">
        <v>0.27956999999999999</v>
      </c>
      <c r="B496">
        <v>0</v>
      </c>
      <c r="C496">
        <v>9.69</v>
      </c>
      <c r="D496">
        <v>0</v>
      </c>
      <c r="E496">
        <v>0.58499999999999996</v>
      </c>
      <c r="F496">
        <v>5.9260000000000002</v>
      </c>
      <c r="G496">
        <v>42.6</v>
      </c>
      <c r="H496">
        <v>2.3816999999999999</v>
      </c>
      <c r="I496">
        <v>6</v>
      </c>
      <c r="J496">
        <v>391</v>
      </c>
      <c r="K496">
        <v>19.2</v>
      </c>
      <c r="L496">
        <v>396.9</v>
      </c>
      <c r="M496">
        <v>13.59</v>
      </c>
      <c r="N496">
        <v>24.5</v>
      </c>
      <c r="O496">
        <f>AVERAGE(Table1[MEDV])</f>
        <v>22.532806324110698</v>
      </c>
      <c r="P496">
        <f>MEDIAN(Table1[MEDV])</f>
        <v>21.2</v>
      </c>
      <c r="Q496">
        <f>AVERAGE(Table1[[#All],[RM]])</f>
        <v>6.2846343873517867</v>
      </c>
      <c r="R496" s="8">
        <f>ROUNDDOWN(Table1[[#This Row],[AGE]],0)</f>
        <v>42</v>
      </c>
      <c r="S496">
        <f t="shared" si="14"/>
        <v>1</v>
      </c>
      <c r="T496" s="8">
        <f t="shared" si="15"/>
        <v>1</v>
      </c>
    </row>
    <row r="497" spans="1:20">
      <c r="A497">
        <v>0.17899000000000001</v>
      </c>
      <c r="B497">
        <v>0</v>
      </c>
      <c r="C497">
        <v>9.69</v>
      </c>
      <c r="D497">
        <v>0</v>
      </c>
      <c r="E497">
        <v>0.58499999999999996</v>
      </c>
      <c r="F497">
        <v>5.67</v>
      </c>
      <c r="G497">
        <v>28.8</v>
      </c>
      <c r="H497">
        <v>2.7986</v>
      </c>
      <c r="I497">
        <v>6</v>
      </c>
      <c r="J497">
        <v>391</v>
      </c>
      <c r="K497">
        <v>19.2</v>
      </c>
      <c r="L497">
        <v>393.29</v>
      </c>
      <c r="M497">
        <v>17.600000000000001</v>
      </c>
      <c r="N497">
        <v>23.1</v>
      </c>
      <c r="O497">
        <f>AVERAGE(Table1[MEDV])</f>
        <v>22.532806324110698</v>
      </c>
      <c r="P497">
        <f>MEDIAN(Table1[MEDV])</f>
        <v>21.2</v>
      </c>
      <c r="Q497">
        <f>AVERAGE(Table1[[#All],[RM]])</f>
        <v>6.2846343873517867</v>
      </c>
      <c r="R497" s="8">
        <f>ROUNDDOWN(Table1[[#This Row],[AGE]],0)</f>
        <v>28</v>
      </c>
      <c r="S497">
        <f t="shared" si="14"/>
        <v>1</v>
      </c>
      <c r="T497" s="8">
        <f t="shared" si="15"/>
        <v>1</v>
      </c>
    </row>
    <row r="498" spans="1:20">
      <c r="A498">
        <v>0.28960000000000002</v>
      </c>
      <c r="B498">
        <v>0</v>
      </c>
      <c r="C498">
        <v>9.69</v>
      </c>
      <c r="D498">
        <v>0</v>
      </c>
      <c r="E498">
        <v>0.58499999999999996</v>
      </c>
      <c r="F498">
        <v>5.39</v>
      </c>
      <c r="G498">
        <v>72.900000000000006</v>
      </c>
      <c r="H498">
        <v>2.7986</v>
      </c>
      <c r="I498">
        <v>6</v>
      </c>
      <c r="J498">
        <v>391</v>
      </c>
      <c r="K498">
        <v>19.2</v>
      </c>
      <c r="L498">
        <v>396.9</v>
      </c>
      <c r="M498">
        <v>21.14</v>
      </c>
      <c r="N498">
        <v>19.7</v>
      </c>
      <c r="O498">
        <f>AVERAGE(Table1[MEDV])</f>
        <v>22.532806324110698</v>
      </c>
      <c r="P498">
        <f>MEDIAN(Table1[MEDV])</f>
        <v>21.2</v>
      </c>
      <c r="Q498">
        <f>AVERAGE(Table1[[#All],[RM]])</f>
        <v>6.2846343873517867</v>
      </c>
      <c r="R498" s="8">
        <f>ROUNDDOWN(Table1[[#This Row],[AGE]],0)</f>
        <v>72</v>
      </c>
      <c r="S498">
        <f t="shared" si="14"/>
        <v>0</v>
      </c>
      <c r="T498" s="8">
        <f t="shared" si="15"/>
        <v>1</v>
      </c>
    </row>
    <row r="499" spans="1:20">
      <c r="A499">
        <v>0.26838000000000001</v>
      </c>
      <c r="B499">
        <v>0</v>
      </c>
      <c r="C499">
        <v>9.69</v>
      </c>
      <c r="D499">
        <v>0</v>
      </c>
      <c r="E499">
        <v>0.58499999999999996</v>
      </c>
      <c r="F499">
        <v>5.7939999999999996</v>
      </c>
      <c r="G499">
        <v>70.599999999999994</v>
      </c>
      <c r="H499">
        <v>2.8927</v>
      </c>
      <c r="I499">
        <v>6</v>
      </c>
      <c r="J499">
        <v>391</v>
      </c>
      <c r="K499">
        <v>19.2</v>
      </c>
      <c r="L499">
        <v>396.9</v>
      </c>
      <c r="M499">
        <v>14.1</v>
      </c>
      <c r="N499">
        <v>18.3</v>
      </c>
      <c r="O499">
        <f>AVERAGE(Table1[MEDV])</f>
        <v>22.532806324110698</v>
      </c>
      <c r="P499">
        <f>MEDIAN(Table1[MEDV])</f>
        <v>21.2</v>
      </c>
      <c r="Q499">
        <f>AVERAGE(Table1[[#All],[RM]])</f>
        <v>6.2846343873517867</v>
      </c>
      <c r="R499" s="8">
        <f>ROUNDDOWN(Table1[[#This Row],[AGE]],0)</f>
        <v>70</v>
      </c>
      <c r="S499">
        <f t="shared" si="14"/>
        <v>0</v>
      </c>
      <c r="T499" s="8">
        <f t="shared" si="15"/>
        <v>1</v>
      </c>
    </row>
    <row r="500" spans="1:20">
      <c r="A500">
        <v>0.23912</v>
      </c>
      <c r="B500">
        <v>0</v>
      </c>
      <c r="C500">
        <v>9.69</v>
      </c>
      <c r="D500">
        <v>0</v>
      </c>
      <c r="E500">
        <v>0.58499999999999996</v>
      </c>
      <c r="F500">
        <v>6.0190000000000001</v>
      </c>
      <c r="G500">
        <v>65.3</v>
      </c>
      <c r="H500">
        <v>2.4091</v>
      </c>
      <c r="I500">
        <v>6</v>
      </c>
      <c r="J500">
        <v>391</v>
      </c>
      <c r="K500">
        <v>19.2</v>
      </c>
      <c r="L500">
        <v>396.9</v>
      </c>
      <c r="M500">
        <v>12.92</v>
      </c>
      <c r="N500">
        <v>21.2</v>
      </c>
      <c r="O500">
        <f>AVERAGE(Table1[MEDV])</f>
        <v>22.532806324110698</v>
      </c>
      <c r="P500">
        <f>MEDIAN(Table1[MEDV])</f>
        <v>21.2</v>
      </c>
      <c r="Q500">
        <f>AVERAGE(Table1[[#All],[RM]])</f>
        <v>6.2846343873517867</v>
      </c>
      <c r="R500" s="8">
        <f>ROUNDDOWN(Table1[[#This Row],[AGE]],0)</f>
        <v>65</v>
      </c>
      <c r="S500">
        <f t="shared" si="14"/>
        <v>0</v>
      </c>
      <c r="T500" s="8">
        <f t="shared" si="15"/>
        <v>1</v>
      </c>
    </row>
    <row r="501" spans="1:20">
      <c r="A501">
        <v>0.17782999999999999</v>
      </c>
      <c r="B501">
        <v>0</v>
      </c>
      <c r="C501">
        <v>9.69</v>
      </c>
      <c r="D501">
        <v>0</v>
      </c>
      <c r="E501">
        <v>0.58499999999999996</v>
      </c>
      <c r="F501">
        <v>5.569</v>
      </c>
      <c r="G501">
        <v>73.5</v>
      </c>
      <c r="H501">
        <v>2.3999000000000001</v>
      </c>
      <c r="I501">
        <v>6</v>
      </c>
      <c r="J501">
        <v>391</v>
      </c>
      <c r="K501">
        <v>19.2</v>
      </c>
      <c r="L501">
        <v>395.77</v>
      </c>
      <c r="M501">
        <v>15.1</v>
      </c>
      <c r="N501">
        <v>17.5</v>
      </c>
      <c r="O501">
        <f>AVERAGE(Table1[MEDV])</f>
        <v>22.532806324110698</v>
      </c>
      <c r="P501">
        <f>MEDIAN(Table1[MEDV])</f>
        <v>21.2</v>
      </c>
      <c r="Q501">
        <f>AVERAGE(Table1[[#All],[RM]])</f>
        <v>6.2846343873517867</v>
      </c>
      <c r="R501" s="8">
        <f>ROUNDDOWN(Table1[[#This Row],[AGE]],0)</f>
        <v>73</v>
      </c>
      <c r="S501">
        <f t="shared" si="14"/>
        <v>0</v>
      </c>
      <c r="T501" s="8">
        <f t="shared" si="15"/>
        <v>1</v>
      </c>
    </row>
    <row r="502" spans="1:20">
      <c r="A502">
        <v>0.22438</v>
      </c>
      <c r="B502">
        <v>0</v>
      </c>
      <c r="C502">
        <v>9.69</v>
      </c>
      <c r="D502">
        <v>0</v>
      </c>
      <c r="E502">
        <v>0.58499999999999996</v>
      </c>
      <c r="F502">
        <v>6.0270000000000001</v>
      </c>
      <c r="G502">
        <v>79.7</v>
      </c>
      <c r="H502">
        <v>2.4982000000000002</v>
      </c>
      <c r="I502">
        <v>6</v>
      </c>
      <c r="J502">
        <v>391</v>
      </c>
      <c r="K502">
        <v>19.2</v>
      </c>
      <c r="L502">
        <v>396.9</v>
      </c>
      <c r="M502">
        <v>14.33</v>
      </c>
      <c r="N502">
        <v>16.8</v>
      </c>
      <c r="O502">
        <f>AVERAGE(Table1[MEDV])</f>
        <v>22.532806324110698</v>
      </c>
      <c r="P502">
        <f>MEDIAN(Table1[MEDV])</f>
        <v>21.2</v>
      </c>
      <c r="Q502">
        <f>AVERAGE(Table1[[#All],[RM]])</f>
        <v>6.2846343873517867</v>
      </c>
      <c r="R502" s="8">
        <f>ROUNDDOWN(Table1[[#This Row],[AGE]],0)</f>
        <v>79</v>
      </c>
      <c r="S502">
        <f t="shared" si="14"/>
        <v>0</v>
      </c>
      <c r="T502" s="8">
        <f t="shared" si="15"/>
        <v>1</v>
      </c>
    </row>
    <row r="503" spans="1:20">
      <c r="A503">
        <v>6.2630000000000005E-2</v>
      </c>
      <c r="B503">
        <v>0</v>
      </c>
      <c r="C503">
        <v>11.93</v>
      </c>
      <c r="D503">
        <v>0</v>
      </c>
      <c r="E503">
        <v>0.57299999999999995</v>
      </c>
      <c r="F503">
        <v>6.593</v>
      </c>
      <c r="G503">
        <v>69.099999999999994</v>
      </c>
      <c r="H503">
        <v>2.4786000000000001</v>
      </c>
      <c r="I503">
        <v>1</v>
      </c>
      <c r="J503">
        <v>273</v>
      </c>
      <c r="K503">
        <v>21</v>
      </c>
      <c r="L503">
        <v>391.99</v>
      </c>
      <c r="M503">
        <v>9.67</v>
      </c>
      <c r="N503">
        <v>22.4</v>
      </c>
      <c r="O503">
        <f>AVERAGE(Table1[MEDV])</f>
        <v>22.532806324110698</v>
      </c>
      <c r="P503">
        <f>MEDIAN(Table1[MEDV])</f>
        <v>21.2</v>
      </c>
      <c r="Q503">
        <f>AVERAGE(Table1[[#All],[RM]])</f>
        <v>6.2846343873517867</v>
      </c>
      <c r="R503" s="8">
        <f>ROUNDDOWN(Table1[[#This Row],[AGE]],0)</f>
        <v>69</v>
      </c>
      <c r="S503">
        <f t="shared" si="14"/>
        <v>0</v>
      </c>
      <c r="T503" s="8">
        <f t="shared" si="15"/>
        <v>1</v>
      </c>
    </row>
    <row r="504" spans="1:20">
      <c r="A504">
        <v>4.5269999999999998E-2</v>
      </c>
      <c r="B504">
        <v>0</v>
      </c>
      <c r="C504">
        <v>11.93</v>
      </c>
      <c r="D504">
        <v>0</v>
      </c>
      <c r="E504">
        <v>0.57299999999999995</v>
      </c>
      <c r="F504">
        <v>6.12</v>
      </c>
      <c r="G504">
        <v>76.7</v>
      </c>
      <c r="H504">
        <v>2.2875000000000001</v>
      </c>
      <c r="I504">
        <v>1</v>
      </c>
      <c r="J504">
        <v>273</v>
      </c>
      <c r="K504">
        <v>21</v>
      </c>
      <c r="L504">
        <v>396.9</v>
      </c>
      <c r="M504">
        <v>9.08</v>
      </c>
      <c r="N504">
        <v>20.6</v>
      </c>
      <c r="O504">
        <f>AVERAGE(Table1[MEDV])</f>
        <v>22.532806324110698</v>
      </c>
      <c r="P504">
        <f>MEDIAN(Table1[MEDV])</f>
        <v>21.2</v>
      </c>
      <c r="Q504">
        <f>AVERAGE(Table1[[#All],[RM]])</f>
        <v>6.2846343873517867</v>
      </c>
      <c r="R504" s="8">
        <f>ROUNDDOWN(Table1[[#This Row],[AGE]],0)</f>
        <v>76</v>
      </c>
      <c r="S504">
        <f t="shared" si="14"/>
        <v>0</v>
      </c>
      <c r="T504" s="8">
        <f t="shared" si="15"/>
        <v>1</v>
      </c>
    </row>
    <row r="505" spans="1:20">
      <c r="A505">
        <v>6.0760000000000002E-2</v>
      </c>
      <c r="B505">
        <v>0</v>
      </c>
      <c r="C505">
        <v>11.93</v>
      </c>
      <c r="D505">
        <v>0</v>
      </c>
      <c r="E505">
        <v>0.57299999999999995</v>
      </c>
      <c r="F505">
        <v>6.976</v>
      </c>
      <c r="G505">
        <v>91</v>
      </c>
      <c r="H505">
        <v>2.1675</v>
      </c>
      <c r="I505">
        <v>1</v>
      </c>
      <c r="J505">
        <v>273</v>
      </c>
      <c r="K505">
        <v>21</v>
      </c>
      <c r="L505">
        <v>396.9</v>
      </c>
      <c r="M505">
        <v>5.64</v>
      </c>
      <c r="N505">
        <v>23.9</v>
      </c>
      <c r="O505">
        <f>AVERAGE(Table1[MEDV])</f>
        <v>22.532806324110698</v>
      </c>
      <c r="P505">
        <f>MEDIAN(Table1[MEDV])</f>
        <v>21.2</v>
      </c>
      <c r="Q505">
        <f>AVERAGE(Table1[[#All],[RM]])</f>
        <v>6.2846343873517867</v>
      </c>
      <c r="R505" s="8">
        <f>ROUNDDOWN(Table1[[#This Row],[AGE]],0)</f>
        <v>91</v>
      </c>
      <c r="S505">
        <f t="shared" si="14"/>
        <v>0</v>
      </c>
      <c r="T505" s="8">
        <f t="shared" si="15"/>
        <v>1</v>
      </c>
    </row>
    <row r="506" spans="1:20">
      <c r="A506">
        <v>0.10959000000000001</v>
      </c>
      <c r="B506">
        <v>0</v>
      </c>
      <c r="C506">
        <v>11.93</v>
      </c>
      <c r="D506">
        <v>0</v>
      </c>
      <c r="E506">
        <v>0.57299999999999995</v>
      </c>
      <c r="F506">
        <v>6.7939999999999996</v>
      </c>
      <c r="G506">
        <v>89.3</v>
      </c>
      <c r="H506">
        <v>2.3889</v>
      </c>
      <c r="I506">
        <v>1</v>
      </c>
      <c r="J506">
        <v>273</v>
      </c>
      <c r="K506">
        <v>21</v>
      </c>
      <c r="L506">
        <v>393.45</v>
      </c>
      <c r="M506">
        <v>6.48</v>
      </c>
      <c r="N506">
        <v>22</v>
      </c>
      <c r="O506">
        <f>AVERAGE(Table1[MEDV])</f>
        <v>22.532806324110698</v>
      </c>
      <c r="P506">
        <f>MEDIAN(Table1[MEDV])</f>
        <v>21.2</v>
      </c>
      <c r="Q506">
        <f>AVERAGE(Table1[[#All],[RM]])</f>
        <v>6.2846343873517867</v>
      </c>
      <c r="R506" s="8">
        <f>ROUNDDOWN(Table1[[#This Row],[AGE]],0)</f>
        <v>89</v>
      </c>
      <c r="S506">
        <f t="shared" si="14"/>
        <v>0</v>
      </c>
      <c r="T506" s="8">
        <f t="shared" si="15"/>
        <v>1</v>
      </c>
    </row>
    <row r="507" spans="1:20">
      <c r="A507">
        <v>4.7410000000000001E-2</v>
      </c>
      <c r="B507">
        <v>0</v>
      </c>
      <c r="C507">
        <v>11.93</v>
      </c>
      <c r="D507">
        <v>0</v>
      </c>
      <c r="E507">
        <v>0.57299999999999995</v>
      </c>
      <c r="F507">
        <v>6.03</v>
      </c>
      <c r="G507">
        <v>80.8</v>
      </c>
      <c r="H507">
        <v>2.5049999999999999</v>
      </c>
      <c r="I507">
        <v>1</v>
      </c>
      <c r="J507">
        <v>273</v>
      </c>
      <c r="K507">
        <v>21</v>
      </c>
      <c r="L507">
        <v>396.9</v>
      </c>
      <c r="M507">
        <v>7.88</v>
      </c>
      <c r="N507">
        <v>11.9</v>
      </c>
      <c r="O507">
        <f>AVERAGE(Table1[MEDV])</f>
        <v>22.532806324110698</v>
      </c>
      <c r="P507">
        <f>MEDIAN(Table1[MEDV])</f>
        <v>21.2</v>
      </c>
      <c r="Q507">
        <f>AVERAGE(Table1[[#All],[RM]])</f>
        <v>6.2846343873517867</v>
      </c>
      <c r="R507" s="8">
        <f>ROUNDDOWN(Table1[[#This Row],[AGE]],0)</f>
        <v>80</v>
      </c>
      <c r="S507">
        <f t="shared" si="14"/>
        <v>0</v>
      </c>
      <c r="T507" s="8">
        <f t="shared" si="15"/>
        <v>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2437D-75B4-475E-BCD7-FFD317577452}">
  <dimension ref="A1:N5"/>
  <sheetViews>
    <sheetView showGridLines="0" zoomScale="79" workbookViewId="0">
      <selection activeCell="C23" sqref="C23"/>
    </sheetView>
  </sheetViews>
  <sheetFormatPr defaultRowHeight="15"/>
  <cols>
    <col min="1" max="1" width="14.28515625" bestFit="1" customWidth="1"/>
    <col min="2" max="2" width="27.28515625" bestFit="1" customWidth="1"/>
    <col min="3" max="3" width="108.85546875" customWidth="1"/>
    <col min="4" max="6" width="2" bestFit="1" customWidth="1"/>
    <col min="7" max="91" width="3" bestFit="1" customWidth="1"/>
    <col min="92" max="92" width="4" bestFit="1" customWidth="1"/>
    <col min="93" max="93" width="12" bestFit="1" customWidth="1"/>
  </cols>
  <sheetData>
    <row r="1" spans="1:14" ht="18.75">
      <c r="C1" s="17" t="s">
        <v>29</v>
      </c>
      <c r="D1" s="17"/>
      <c r="E1" s="17"/>
      <c r="F1" s="17"/>
      <c r="G1" s="17"/>
      <c r="H1" s="17"/>
      <c r="I1" s="17"/>
      <c r="J1" s="17"/>
      <c r="K1" s="17"/>
      <c r="L1" s="16"/>
      <c r="M1" s="16"/>
      <c r="N1" s="16"/>
    </row>
    <row r="3" spans="1:14">
      <c r="A3" s="6" t="s">
        <v>18</v>
      </c>
      <c r="B3" t="s">
        <v>47</v>
      </c>
    </row>
    <row r="4" spans="1:14">
      <c r="A4" s="7">
        <v>1</v>
      </c>
      <c r="B4" s="20">
        <v>0.36561264822134387</v>
      </c>
    </row>
    <row r="5" spans="1:14">
      <c r="A5" s="7" t="s">
        <v>19</v>
      </c>
      <c r="B5" s="8">
        <v>0.36561264822134387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3C63B-9D9F-40E3-B8A3-FFE8CDEF92A1}">
  <dimension ref="C1:Q14"/>
  <sheetViews>
    <sheetView showGridLines="0" topLeftCell="D1" zoomScale="78" workbookViewId="0">
      <selection activeCell="I25" sqref="I25"/>
    </sheetView>
  </sheetViews>
  <sheetFormatPr defaultRowHeight="15"/>
  <cols>
    <col min="3" max="3" width="13.5703125" bestFit="1" customWidth="1"/>
    <col min="4" max="4" width="14" bestFit="1" customWidth="1"/>
  </cols>
  <sheetData>
    <row r="1" spans="3:17" ht="18.75">
      <c r="D1" s="17" t="s">
        <v>30</v>
      </c>
      <c r="E1" s="17"/>
      <c r="F1" s="17"/>
      <c r="G1" s="17"/>
      <c r="H1" s="17"/>
      <c r="I1" s="17"/>
      <c r="J1" s="17"/>
      <c r="K1" s="17"/>
      <c r="L1" s="17"/>
      <c r="M1" s="17"/>
      <c r="N1" s="16"/>
      <c r="O1" s="16"/>
      <c r="P1" s="16"/>
      <c r="Q1" s="16"/>
    </row>
    <row r="4" spans="3:17">
      <c r="C4" s="6" t="s">
        <v>18</v>
      </c>
      <c r="D4" t="s">
        <v>31</v>
      </c>
    </row>
    <row r="5" spans="3:17">
      <c r="C5" s="7">
        <v>1</v>
      </c>
      <c r="D5" s="8">
        <v>6.0278249999999991</v>
      </c>
    </row>
    <row r="6" spans="3:17">
      <c r="C6" s="7">
        <v>2</v>
      </c>
      <c r="D6" s="8">
        <v>4.0970083333333323</v>
      </c>
    </row>
    <row r="7" spans="3:17">
      <c r="C7" s="7">
        <v>3</v>
      </c>
      <c r="D7" s="8">
        <v>5.1464921052631567</v>
      </c>
    </row>
    <row r="8" spans="3:17">
      <c r="C8" s="7">
        <v>4</v>
      </c>
      <c r="D8" s="8">
        <v>4.4329999999999998</v>
      </c>
    </row>
    <row r="9" spans="3:17">
      <c r="C9" s="7">
        <v>5</v>
      </c>
      <c r="D9" s="8">
        <v>3.6973286956521743</v>
      </c>
    </row>
    <row r="10" spans="3:17">
      <c r="C10" s="7">
        <v>6</v>
      </c>
      <c r="D10" s="8">
        <v>4.024915384615384</v>
      </c>
    </row>
    <row r="11" spans="3:17">
      <c r="C11" s="7">
        <v>7</v>
      </c>
      <c r="D11" s="8">
        <v>6.4958588235294119</v>
      </c>
    </row>
    <row r="12" spans="3:17">
      <c r="C12" s="7">
        <v>8</v>
      </c>
      <c r="D12" s="8">
        <v>4.4106041666666664</v>
      </c>
    </row>
    <row r="13" spans="3:17">
      <c r="C13" s="7">
        <v>24</v>
      </c>
      <c r="D13" s="8">
        <v>2.0612537878787878</v>
      </c>
    </row>
    <row r="14" spans="3:17">
      <c r="C14" s="7" t="s">
        <v>19</v>
      </c>
      <c r="D14" s="8">
        <v>3.7950426877470376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B5A97-89AF-442B-9A77-6CF7CBDCDC87}">
  <dimension ref="D1:K14"/>
  <sheetViews>
    <sheetView showGridLines="0" zoomScale="72" workbookViewId="0">
      <selection activeCell="D1" sqref="D1:I1"/>
    </sheetView>
  </sheetViews>
  <sheetFormatPr defaultRowHeight="15"/>
  <cols>
    <col min="4" max="4" width="18.85546875" bestFit="1" customWidth="1"/>
    <col min="5" max="5" width="23.5703125" bestFit="1" customWidth="1"/>
  </cols>
  <sheetData>
    <row r="1" spans="4:11" ht="18.75">
      <c r="D1" s="17" t="s">
        <v>32</v>
      </c>
      <c r="E1" s="17"/>
      <c r="F1" s="17"/>
      <c r="G1" s="17"/>
      <c r="H1" s="17"/>
      <c r="I1" s="17"/>
      <c r="J1" s="16"/>
      <c r="K1" s="16"/>
    </row>
    <row r="4" spans="4:11">
      <c r="D4" s="6" t="s">
        <v>18</v>
      </c>
      <c r="E4" t="s">
        <v>20</v>
      </c>
    </row>
    <row r="5" spans="4:11">
      <c r="D5" s="7">
        <v>8</v>
      </c>
      <c r="E5" s="8">
        <v>30.358333333333334</v>
      </c>
    </row>
    <row r="6" spans="4:11">
      <c r="D6" s="7">
        <v>3</v>
      </c>
      <c r="E6" s="8">
        <v>27.928947368421053</v>
      </c>
    </row>
    <row r="7" spans="4:11">
      <c r="D7" s="7">
        <v>7</v>
      </c>
      <c r="E7" s="8">
        <v>27.105882352941173</v>
      </c>
    </row>
    <row r="8" spans="4:11">
      <c r="D8" s="7">
        <v>2</v>
      </c>
      <c r="E8" s="8">
        <v>26.833333333333329</v>
      </c>
    </row>
    <row r="9" spans="4:11">
      <c r="D9" s="7">
        <v>5</v>
      </c>
      <c r="E9" s="8">
        <v>25.706956521739119</v>
      </c>
    </row>
    <row r="10" spans="4:11">
      <c r="D10" s="7">
        <v>1</v>
      </c>
      <c r="E10" s="8">
        <v>24.364999999999995</v>
      </c>
    </row>
    <row r="11" spans="4:11">
      <c r="D11" s="7">
        <v>4</v>
      </c>
      <c r="E11" s="8">
        <v>21.38727272727272</v>
      </c>
    </row>
    <row r="12" spans="4:11">
      <c r="D12" s="7">
        <v>6</v>
      </c>
      <c r="E12" s="8">
        <v>20.976923076923075</v>
      </c>
    </row>
    <row r="13" spans="4:11">
      <c r="D13" s="7">
        <v>24</v>
      </c>
      <c r="E13" s="8">
        <v>16.403787878787881</v>
      </c>
    </row>
    <row r="14" spans="4:11">
      <c r="D14" s="7" t="s">
        <v>19</v>
      </c>
      <c r="E14" s="8">
        <v>22.532806324110691</v>
      </c>
    </row>
  </sheetData>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8DFB7-0727-4E1E-9167-FD85D5203040}">
  <dimension ref="C1:J13"/>
  <sheetViews>
    <sheetView showGridLines="0" zoomScale="76" workbookViewId="0">
      <selection activeCell="G24" sqref="G24"/>
    </sheetView>
  </sheetViews>
  <sheetFormatPr defaultRowHeight="15"/>
  <cols>
    <col min="3" max="3" width="13.85546875" bestFit="1" customWidth="1"/>
    <col min="4" max="4" width="14.5703125" bestFit="1" customWidth="1"/>
  </cols>
  <sheetData>
    <row r="1" spans="3:10" ht="18.75">
      <c r="C1" s="17" t="s">
        <v>34</v>
      </c>
      <c r="D1" s="17"/>
      <c r="E1" s="17"/>
      <c r="F1" s="17"/>
      <c r="G1" s="17"/>
      <c r="H1" s="17"/>
      <c r="I1" s="16"/>
      <c r="J1" s="16"/>
    </row>
    <row r="3" spans="3:10">
      <c r="C3" s="6" t="s">
        <v>18</v>
      </c>
      <c r="D3" t="s">
        <v>35</v>
      </c>
    </row>
    <row r="4" spans="3:10">
      <c r="C4" s="7">
        <v>24</v>
      </c>
      <c r="D4" s="8">
        <v>666</v>
      </c>
    </row>
    <row r="5" spans="3:10">
      <c r="C5" s="7">
        <v>6</v>
      </c>
      <c r="D5" s="8">
        <v>372.88461538461536</v>
      </c>
    </row>
    <row r="6" spans="3:10">
      <c r="C6" s="7">
        <v>4</v>
      </c>
      <c r="D6" s="8">
        <v>335.9818181818182</v>
      </c>
    </row>
    <row r="7" spans="3:10">
      <c r="C7" s="7">
        <v>5</v>
      </c>
      <c r="D7" s="8">
        <v>331.84347826086957</v>
      </c>
    </row>
    <row r="8" spans="3:10">
      <c r="C8" s="7">
        <v>7</v>
      </c>
      <c r="D8" s="8">
        <v>304.41176470588238</v>
      </c>
    </row>
    <row r="9" spans="3:10">
      <c r="C9" s="7">
        <v>8</v>
      </c>
      <c r="D9" s="8">
        <v>301.25</v>
      </c>
    </row>
    <row r="10" spans="3:10">
      <c r="C10" s="7">
        <v>1</v>
      </c>
      <c r="D10" s="8">
        <v>291.45</v>
      </c>
    </row>
    <row r="11" spans="3:10">
      <c r="C11" s="7">
        <v>2</v>
      </c>
      <c r="D11" s="8">
        <v>260.66666666666669</v>
      </c>
    </row>
    <row r="12" spans="3:10">
      <c r="C12" s="7">
        <v>3</v>
      </c>
      <c r="D12" s="8">
        <v>246.07894736842104</v>
      </c>
    </row>
    <row r="13" spans="3:10">
      <c r="C13" s="7" t="s">
        <v>19</v>
      </c>
      <c r="D13" s="8">
        <v>408.23715415019763</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1C80F-0F60-462E-900A-6BE5A1FE96CC}">
  <dimension ref="C1:O7"/>
  <sheetViews>
    <sheetView showGridLines="0" zoomScale="81" workbookViewId="0">
      <selection activeCell="I22" sqref="I22"/>
    </sheetView>
  </sheetViews>
  <sheetFormatPr defaultRowHeight="15"/>
  <cols>
    <col min="3" max="3" width="13.85546875" bestFit="1" customWidth="1"/>
    <col min="4" max="4" width="19.140625" bestFit="1" customWidth="1"/>
    <col min="5" max="5" width="6.42578125" bestFit="1" customWidth="1"/>
    <col min="6" max="6" width="11.42578125" bestFit="1" customWidth="1"/>
  </cols>
  <sheetData>
    <row r="1" spans="3:15" ht="18.75">
      <c r="C1" s="17" t="s">
        <v>36</v>
      </c>
      <c r="D1" s="17"/>
      <c r="E1" s="17"/>
      <c r="F1" s="17"/>
      <c r="G1" s="17"/>
      <c r="H1" s="17"/>
      <c r="I1" s="17"/>
      <c r="J1" s="17"/>
      <c r="K1" s="17"/>
      <c r="L1" s="17"/>
      <c r="M1" s="16"/>
      <c r="N1" s="16"/>
      <c r="O1" s="16"/>
    </row>
    <row r="4" spans="3:15">
      <c r="C4" s="6" t="s">
        <v>18</v>
      </c>
      <c r="D4" t="s">
        <v>38</v>
      </c>
    </row>
    <row r="5" spans="3:15">
      <c r="C5" s="7">
        <v>0</v>
      </c>
      <c r="D5" s="8">
        <v>18.527176220806762</v>
      </c>
    </row>
    <row r="6" spans="3:15">
      <c r="C6" s="7">
        <v>1</v>
      </c>
      <c r="D6" s="8">
        <v>17.491428571428575</v>
      </c>
    </row>
    <row r="7" spans="3:15">
      <c r="C7" s="7" t="s">
        <v>19</v>
      </c>
      <c r="D7" s="8">
        <v>18.455533596837938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0D2A-F525-4DA7-AB18-5747C158B6E5}">
  <dimension ref="C1:P13"/>
  <sheetViews>
    <sheetView showGridLines="0" topLeftCell="B1" zoomScale="69" workbookViewId="0">
      <selection activeCell="L28" sqref="L28"/>
    </sheetView>
  </sheetViews>
  <sheetFormatPr defaultRowHeight="15"/>
  <cols>
    <col min="3" max="3" width="18.140625" bestFit="1" customWidth="1"/>
    <col min="4" max="4" width="18" bestFit="1" customWidth="1"/>
  </cols>
  <sheetData>
    <row r="1" spans="3:16" ht="18.75">
      <c r="C1" s="17" t="s">
        <v>39</v>
      </c>
      <c r="D1" s="17"/>
      <c r="E1" s="17"/>
      <c r="F1" s="17"/>
      <c r="G1" s="17"/>
      <c r="H1" s="17"/>
      <c r="I1" s="17"/>
      <c r="J1" s="17"/>
      <c r="K1" s="17"/>
      <c r="L1" s="17"/>
      <c r="M1" s="17"/>
      <c r="N1" s="16"/>
      <c r="O1" s="16"/>
      <c r="P1" s="16"/>
    </row>
    <row r="3" spans="3:16">
      <c r="C3" s="6" t="s">
        <v>18</v>
      </c>
      <c r="D3" t="s">
        <v>40</v>
      </c>
    </row>
    <row r="4" spans="3:16">
      <c r="C4" s="7">
        <v>1</v>
      </c>
      <c r="D4" s="8">
        <v>389.27299999999997</v>
      </c>
    </row>
    <row r="5" spans="3:16">
      <c r="C5" s="7">
        <v>2</v>
      </c>
      <c r="D5" s="8">
        <v>386.41374999999999</v>
      </c>
    </row>
    <row r="6" spans="3:16">
      <c r="C6" s="7">
        <v>3</v>
      </c>
      <c r="D6" s="8">
        <v>392.41789473684202</v>
      </c>
    </row>
    <row r="7" spans="3:16">
      <c r="C7" s="7">
        <v>4</v>
      </c>
      <c r="D7" s="8">
        <v>382.721272727273</v>
      </c>
    </row>
    <row r="8" spans="3:16">
      <c r="C8" s="7">
        <v>5</v>
      </c>
      <c r="D8" s="8">
        <v>369.19243478260887</v>
      </c>
    </row>
    <row r="9" spans="3:16">
      <c r="C9" s="7">
        <v>6</v>
      </c>
      <c r="D9" s="8">
        <v>387.36653846153843</v>
      </c>
    </row>
    <row r="10" spans="3:16">
      <c r="C10" s="7">
        <v>7</v>
      </c>
      <c r="D10" s="8">
        <v>388.43294117647059</v>
      </c>
    </row>
    <row r="11" spans="3:16">
      <c r="C11" s="7">
        <v>8</v>
      </c>
      <c r="D11" s="8">
        <v>385.27749999999997</v>
      </c>
    </row>
    <row r="12" spans="3:16">
      <c r="C12" s="7">
        <v>24</v>
      </c>
      <c r="D12" s="8">
        <v>288.08916666666687</v>
      </c>
    </row>
    <row r="13" spans="3:16">
      <c r="C13" s="7" t="s">
        <v>19</v>
      </c>
      <c r="D13" s="8">
        <v>356.6740316205528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58E53-06A6-4004-9386-411A1AC8D6E4}">
  <dimension ref="B1:R461"/>
  <sheetViews>
    <sheetView showGridLines="0" topLeftCell="B1" zoomScale="46" workbookViewId="0">
      <selection activeCell="AA15" sqref="AA15"/>
    </sheetView>
  </sheetViews>
  <sheetFormatPr defaultRowHeight="15"/>
  <cols>
    <col min="2" max="2" width="18.28515625" bestFit="1" customWidth="1"/>
    <col min="3" max="3" width="21.85546875" bestFit="1" customWidth="1"/>
    <col min="4" max="4" width="19.7109375" bestFit="1" customWidth="1"/>
  </cols>
  <sheetData>
    <row r="1" spans="2:18" ht="36">
      <c r="C1" s="23" t="s">
        <v>64</v>
      </c>
      <c r="D1" s="23"/>
      <c r="E1" s="23"/>
      <c r="F1" s="23"/>
      <c r="G1" s="23"/>
      <c r="H1" s="23"/>
      <c r="I1" s="23"/>
      <c r="J1" s="24"/>
      <c r="K1" s="24"/>
      <c r="L1" s="24"/>
      <c r="M1" s="24"/>
      <c r="N1" s="16"/>
      <c r="O1" s="16"/>
      <c r="P1" s="16"/>
      <c r="Q1" s="16"/>
      <c r="R1" s="16"/>
    </row>
    <row r="3" spans="2:18" ht="15.75">
      <c r="B3" s="25" t="s">
        <v>41</v>
      </c>
      <c r="C3" s="26">
        <f>CORREL(Table1[[#All],[LSTAT]],Table1[[#All],[MEDV]])</f>
        <v>-0.7376627261740144</v>
      </c>
    </row>
    <row r="5" spans="2:18">
      <c r="C5" s="27" t="s">
        <v>18</v>
      </c>
      <c r="D5" s="28" t="s">
        <v>33</v>
      </c>
      <c r="F5" s="28" t="s">
        <v>12</v>
      </c>
      <c r="G5" s="28" t="s">
        <v>13</v>
      </c>
    </row>
    <row r="6" spans="2:18">
      <c r="C6" s="29">
        <v>1.73</v>
      </c>
      <c r="D6" s="30">
        <v>50</v>
      </c>
      <c r="F6" s="29">
        <v>1.73</v>
      </c>
      <c r="G6" s="30">
        <v>50</v>
      </c>
    </row>
    <row r="7" spans="2:18">
      <c r="C7" s="29">
        <v>1.92</v>
      </c>
      <c r="D7" s="30">
        <v>50</v>
      </c>
      <c r="F7" s="29">
        <v>1.92</v>
      </c>
      <c r="G7" s="30">
        <v>50</v>
      </c>
    </row>
    <row r="8" spans="2:18">
      <c r="C8" s="29">
        <v>1.98</v>
      </c>
      <c r="D8" s="30">
        <v>34.9</v>
      </c>
      <c r="F8" s="29">
        <v>1.98</v>
      </c>
      <c r="G8" s="30">
        <v>34.9</v>
      </c>
    </row>
    <row r="9" spans="2:18">
      <c r="C9" s="29">
        <v>2.4700000000000002</v>
      </c>
      <c r="D9" s="30">
        <v>41.7</v>
      </c>
      <c r="F9" s="29">
        <v>2.4700000000000002</v>
      </c>
      <c r="G9" s="30">
        <v>41.7</v>
      </c>
    </row>
    <row r="10" spans="2:18">
      <c r="C10" s="29">
        <v>2.87</v>
      </c>
      <c r="D10" s="30">
        <v>36.4</v>
      </c>
      <c r="F10" s="29">
        <v>2.87</v>
      </c>
      <c r="G10" s="30">
        <v>36.4</v>
      </c>
    </row>
    <row r="11" spans="2:18">
      <c r="C11" s="29">
        <v>2.88</v>
      </c>
      <c r="D11" s="30">
        <v>50</v>
      </c>
      <c r="F11" s="29">
        <v>2.88</v>
      </c>
      <c r="G11" s="30">
        <v>50</v>
      </c>
    </row>
    <row r="12" spans="2:18">
      <c r="C12" s="29">
        <v>2.94</v>
      </c>
      <c r="D12" s="30">
        <v>33.4</v>
      </c>
      <c r="F12" s="29">
        <v>2.94</v>
      </c>
      <c r="G12" s="30">
        <v>33.4</v>
      </c>
    </row>
    <row r="13" spans="2:18">
      <c r="C13" s="29">
        <v>2.96</v>
      </c>
      <c r="D13" s="30">
        <v>50</v>
      </c>
      <c r="F13" s="29">
        <v>2.96</v>
      </c>
      <c r="G13" s="30">
        <v>50</v>
      </c>
    </row>
    <row r="14" spans="2:18">
      <c r="C14" s="29">
        <v>2.97</v>
      </c>
      <c r="D14" s="30">
        <v>50</v>
      </c>
      <c r="F14" s="29">
        <v>2.97</v>
      </c>
      <c r="G14" s="30">
        <v>50</v>
      </c>
    </row>
    <row r="15" spans="2:18">
      <c r="C15" s="29">
        <v>2.98</v>
      </c>
      <c r="D15" s="30">
        <v>32</v>
      </c>
      <c r="F15" s="29">
        <v>2.98</v>
      </c>
      <c r="G15" s="30">
        <v>32</v>
      </c>
    </row>
    <row r="16" spans="2:18">
      <c r="C16" s="29">
        <v>3.01</v>
      </c>
      <c r="D16" s="30">
        <v>46</v>
      </c>
      <c r="F16" s="29">
        <v>3.01</v>
      </c>
      <c r="G16" s="30">
        <v>46</v>
      </c>
    </row>
    <row r="17" spans="3:7">
      <c r="C17" s="29">
        <v>3.11</v>
      </c>
      <c r="D17" s="30">
        <v>86.3</v>
      </c>
      <c r="F17" s="29">
        <v>3.11</v>
      </c>
      <c r="G17" s="30">
        <v>86.3</v>
      </c>
    </row>
    <row r="18" spans="3:7">
      <c r="C18" s="29">
        <v>3.13</v>
      </c>
      <c r="D18" s="30">
        <v>37.6</v>
      </c>
      <c r="F18" s="29">
        <v>3.13</v>
      </c>
      <c r="G18" s="30">
        <v>37.6</v>
      </c>
    </row>
    <row r="19" spans="3:7">
      <c r="C19" s="29">
        <v>3.16</v>
      </c>
      <c r="D19" s="30">
        <v>93.5</v>
      </c>
      <c r="F19" s="29">
        <v>3.16</v>
      </c>
      <c r="G19" s="30">
        <v>93.5</v>
      </c>
    </row>
    <row r="20" spans="3:7">
      <c r="C20" s="29">
        <v>3.26</v>
      </c>
      <c r="D20" s="30">
        <v>50</v>
      </c>
      <c r="F20" s="29">
        <v>3.26</v>
      </c>
      <c r="G20" s="30">
        <v>50</v>
      </c>
    </row>
    <row r="21" spans="3:7">
      <c r="C21" s="29">
        <v>3.32</v>
      </c>
      <c r="D21" s="30">
        <v>50</v>
      </c>
      <c r="F21" s="29">
        <v>3.32</v>
      </c>
      <c r="G21" s="30">
        <v>50</v>
      </c>
    </row>
    <row r="22" spans="3:7">
      <c r="C22" s="29">
        <v>3.33</v>
      </c>
      <c r="D22" s="30">
        <v>28.5</v>
      </c>
      <c r="F22" s="29">
        <v>3.33</v>
      </c>
      <c r="G22" s="30">
        <v>28.5</v>
      </c>
    </row>
    <row r="23" spans="3:7">
      <c r="C23" s="29">
        <v>3.53</v>
      </c>
      <c r="D23" s="30">
        <v>62</v>
      </c>
      <c r="F23" s="29">
        <v>3.53</v>
      </c>
      <c r="G23" s="30">
        <v>62</v>
      </c>
    </row>
    <row r="24" spans="3:7">
      <c r="C24" s="29">
        <v>3.54</v>
      </c>
      <c r="D24" s="30">
        <v>42.8</v>
      </c>
      <c r="F24" s="29">
        <v>3.54</v>
      </c>
      <c r="G24" s="30">
        <v>42.8</v>
      </c>
    </row>
    <row r="25" spans="3:7">
      <c r="C25" s="29">
        <v>3.56</v>
      </c>
      <c r="D25" s="30">
        <v>37.299999999999997</v>
      </c>
      <c r="F25" s="29">
        <v>3.56</v>
      </c>
      <c r="G25" s="30">
        <v>37.299999999999997</v>
      </c>
    </row>
    <row r="26" spans="3:7">
      <c r="C26" s="29">
        <v>3.57</v>
      </c>
      <c r="D26" s="30">
        <v>43.8</v>
      </c>
      <c r="F26" s="29">
        <v>3.57</v>
      </c>
      <c r="G26" s="30">
        <v>43.8</v>
      </c>
    </row>
    <row r="27" spans="3:7">
      <c r="C27" s="29">
        <v>3.59</v>
      </c>
      <c r="D27" s="30">
        <v>24.8</v>
      </c>
      <c r="F27" s="29">
        <v>3.59</v>
      </c>
      <c r="G27" s="30">
        <v>24.8</v>
      </c>
    </row>
    <row r="28" spans="3:7">
      <c r="C28" s="29">
        <v>3.7</v>
      </c>
      <c r="D28" s="30">
        <v>50</v>
      </c>
      <c r="F28" s="29">
        <v>3.7</v>
      </c>
      <c r="G28" s="30">
        <v>50</v>
      </c>
    </row>
    <row r="29" spans="3:7">
      <c r="C29" s="29">
        <v>3.73</v>
      </c>
      <c r="D29" s="30">
        <v>50</v>
      </c>
      <c r="F29" s="29">
        <v>3.73</v>
      </c>
      <c r="G29" s="30">
        <v>50</v>
      </c>
    </row>
    <row r="30" spans="3:7">
      <c r="C30" s="29">
        <v>3.76</v>
      </c>
      <c r="D30" s="30">
        <v>76.900000000000006</v>
      </c>
      <c r="F30" s="29">
        <v>3.76</v>
      </c>
      <c r="G30" s="30">
        <v>76.900000000000006</v>
      </c>
    </row>
    <row r="31" spans="3:7">
      <c r="C31" s="29">
        <v>3.81</v>
      </c>
      <c r="D31" s="30">
        <v>48.5</v>
      </c>
      <c r="F31" s="29">
        <v>3.81</v>
      </c>
      <c r="G31" s="30">
        <v>48.5</v>
      </c>
    </row>
    <row r="32" spans="3:7">
      <c r="C32" s="29">
        <v>3.92</v>
      </c>
      <c r="D32" s="30">
        <v>46.7</v>
      </c>
      <c r="F32" s="29">
        <v>3.92</v>
      </c>
      <c r="G32" s="30">
        <v>46.7</v>
      </c>
    </row>
    <row r="33" spans="3:7">
      <c r="C33" s="29">
        <v>3.95</v>
      </c>
      <c r="D33" s="30">
        <v>79.900000000000006</v>
      </c>
      <c r="F33" s="29">
        <v>3.95</v>
      </c>
      <c r="G33" s="30">
        <v>79.900000000000006</v>
      </c>
    </row>
    <row r="34" spans="3:7">
      <c r="C34" s="29">
        <v>4.03</v>
      </c>
      <c r="D34" s="30">
        <v>34.700000000000003</v>
      </c>
      <c r="F34" s="29">
        <v>4.03</v>
      </c>
      <c r="G34" s="30">
        <v>34.700000000000003</v>
      </c>
    </row>
    <row r="35" spans="3:7">
      <c r="C35" s="29">
        <v>4.08</v>
      </c>
      <c r="D35" s="30">
        <v>33.299999999999997</v>
      </c>
      <c r="F35" s="29">
        <v>4.08</v>
      </c>
      <c r="G35" s="30">
        <v>33.299999999999997</v>
      </c>
    </row>
    <row r="36" spans="3:7">
      <c r="C36" s="29">
        <v>4.1399999999999997</v>
      </c>
      <c r="D36" s="30">
        <v>44.8</v>
      </c>
      <c r="F36" s="29">
        <v>4.1399999999999997</v>
      </c>
      <c r="G36" s="30">
        <v>44.8</v>
      </c>
    </row>
    <row r="37" spans="3:7">
      <c r="C37" s="29">
        <v>4.16</v>
      </c>
      <c r="D37" s="30">
        <v>33.1</v>
      </c>
      <c r="F37" s="29">
        <v>4.16</v>
      </c>
      <c r="G37" s="30">
        <v>33.1</v>
      </c>
    </row>
    <row r="38" spans="3:7">
      <c r="C38" s="29">
        <v>4.21</v>
      </c>
      <c r="D38" s="30">
        <v>38.700000000000003</v>
      </c>
      <c r="F38" s="29">
        <v>4.21</v>
      </c>
      <c r="G38" s="30">
        <v>38.700000000000003</v>
      </c>
    </row>
    <row r="39" spans="3:7">
      <c r="C39" s="29">
        <v>4.32</v>
      </c>
      <c r="D39" s="30">
        <v>30.8</v>
      </c>
      <c r="F39" s="29">
        <v>4.32</v>
      </c>
      <c r="G39" s="30">
        <v>30.8</v>
      </c>
    </row>
    <row r="40" spans="3:7">
      <c r="C40" s="29">
        <v>4.38</v>
      </c>
      <c r="D40" s="30">
        <v>29.1</v>
      </c>
      <c r="F40" s="29">
        <v>4.38</v>
      </c>
      <c r="G40" s="30">
        <v>29.1</v>
      </c>
    </row>
    <row r="41" spans="3:7">
      <c r="C41" s="29">
        <v>4.45</v>
      </c>
      <c r="D41" s="30">
        <v>82.9</v>
      </c>
      <c r="F41" s="29">
        <v>4.45</v>
      </c>
      <c r="G41" s="30">
        <v>82.9</v>
      </c>
    </row>
    <row r="42" spans="3:7">
      <c r="C42" s="29">
        <v>4.5</v>
      </c>
      <c r="D42" s="30">
        <v>30.1</v>
      </c>
      <c r="F42" s="29">
        <v>4.5</v>
      </c>
      <c r="G42" s="30">
        <v>30.1</v>
      </c>
    </row>
    <row r="43" spans="3:7">
      <c r="C43" s="29">
        <v>4.54</v>
      </c>
      <c r="D43" s="30">
        <v>22.8</v>
      </c>
      <c r="F43" s="29">
        <v>4.54</v>
      </c>
      <c r="G43" s="30">
        <v>22.8</v>
      </c>
    </row>
    <row r="44" spans="3:7">
      <c r="C44" s="29">
        <v>4.5599999999999996</v>
      </c>
      <c r="D44" s="30">
        <v>64.7</v>
      </c>
      <c r="F44" s="29">
        <v>4.5599999999999996</v>
      </c>
      <c r="G44" s="30">
        <v>64.7</v>
      </c>
    </row>
    <row r="45" spans="3:7">
      <c r="C45" s="29">
        <v>4.59</v>
      </c>
      <c r="D45" s="30">
        <v>76.699999999999989</v>
      </c>
      <c r="F45" s="29">
        <v>4.59</v>
      </c>
      <c r="G45" s="30">
        <v>76.699999999999989</v>
      </c>
    </row>
    <row r="46" spans="3:7">
      <c r="C46" s="29">
        <v>4.6100000000000003</v>
      </c>
      <c r="D46" s="30">
        <v>31.2</v>
      </c>
      <c r="F46" s="29">
        <v>4.6100000000000003</v>
      </c>
      <c r="G46" s="30">
        <v>31.2</v>
      </c>
    </row>
    <row r="47" spans="3:7">
      <c r="C47" s="29">
        <v>4.63</v>
      </c>
      <c r="D47" s="30">
        <v>50</v>
      </c>
      <c r="F47" s="29">
        <v>4.63</v>
      </c>
      <c r="G47" s="30">
        <v>50</v>
      </c>
    </row>
    <row r="48" spans="3:7">
      <c r="C48" s="29">
        <v>4.67</v>
      </c>
      <c r="D48" s="30">
        <v>23.5</v>
      </c>
      <c r="F48" s="29">
        <v>4.67</v>
      </c>
      <c r="G48" s="30">
        <v>23.5</v>
      </c>
    </row>
    <row r="49" spans="3:7">
      <c r="C49" s="29">
        <v>4.6900000000000004</v>
      </c>
      <c r="D49" s="30">
        <v>30.5</v>
      </c>
      <c r="F49" s="29">
        <v>4.6900000000000004</v>
      </c>
      <c r="G49" s="30">
        <v>30.5</v>
      </c>
    </row>
    <row r="50" spans="3:7">
      <c r="C50" s="29">
        <v>4.7</v>
      </c>
      <c r="D50" s="30">
        <v>27.9</v>
      </c>
      <c r="F50" s="29">
        <v>4.7</v>
      </c>
      <c r="G50" s="30">
        <v>27.9</v>
      </c>
    </row>
    <row r="51" spans="3:7">
      <c r="C51" s="29">
        <v>4.7300000000000004</v>
      </c>
      <c r="D51" s="30">
        <v>31.5</v>
      </c>
      <c r="F51" s="29">
        <v>4.7300000000000004</v>
      </c>
      <c r="G51" s="30">
        <v>31.5</v>
      </c>
    </row>
    <row r="52" spans="3:7">
      <c r="C52" s="29">
        <v>4.74</v>
      </c>
      <c r="D52" s="30">
        <v>29</v>
      </c>
      <c r="F52" s="29">
        <v>4.74</v>
      </c>
      <c r="G52" s="30">
        <v>29</v>
      </c>
    </row>
    <row r="53" spans="3:7">
      <c r="C53" s="29">
        <v>4.8099999999999996</v>
      </c>
      <c r="D53" s="30">
        <v>35.4</v>
      </c>
      <c r="F53" s="29">
        <v>4.8099999999999996</v>
      </c>
      <c r="G53" s="30">
        <v>35.4</v>
      </c>
    </row>
    <row r="54" spans="3:7">
      <c r="C54" s="29">
        <v>4.82</v>
      </c>
      <c r="D54" s="30">
        <v>37.9</v>
      </c>
      <c r="F54" s="29">
        <v>4.82</v>
      </c>
      <c r="G54" s="30">
        <v>37.9</v>
      </c>
    </row>
    <row r="55" spans="3:7">
      <c r="C55" s="29">
        <v>4.84</v>
      </c>
      <c r="D55" s="30">
        <v>26.6</v>
      </c>
      <c r="F55" s="29">
        <v>4.84</v>
      </c>
      <c r="G55" s="30">
        <v>26.6</v>
      </c>
    </row>
    <row r="56" spans="3:7">
      <c r="C56" s="29">
        <v>4.8499999999999996</v>
      </c>
      <c r="D56" s="30">
        <v>35.1</v>
      </c>
      <c r="F56" s="29">
        <v>4.8499999999999996</v>
      </c>
      <c r="G56" s="30">
        <v>35.1</v>
      </c>
    </row>
    <row r="57" spans="3:7">
      <c r="C57" s="29">
        <v>4.8600000000000003</v>
      </c>
      <c r="D57" s="30">
        <v>33.1</v>
      </c>
      <c r="F57" s="29">
        <v>4.8600000000000003</v>
      </c>
      <c r="G57" s="30">
        <v>33.1</v>
      </c>
    </row>
    <row r="58" spans="3:7">
      <c r="C58" s="29">
        <v>4.97</v>
      </c>
      <c r="D58" s="30">
        <v>22.5</v>
      </c>
      <c r="F58" s="29">
        <v>4.97</v>
      </c>
      <c r="G58" s="30">
        <v>22.5</v>
      </c>
    </row>
    <row r="59" spans="3:7">
      <c r="C59" s="29">
        <v>4.9800000000000004</v>
      </c>
      <c r="D59" s="30">
        <v>24</v>
      </c>
      <c r="F59" s="29">
        <v>4.9800000000000004</v>
      </c>
      <c r="G59" s="30">
        <v>24</v>
      </c>
    </row>
    <row r="60" spans="3:7">
      <c r="C60" s="29">
        <v>5.03</v>
      </c>
      <c r="D60" s="30">
        <v>31.1</v>
      </c>
      <c r="F60" s="29">
        <v>5.03</v>
      </c>
      <c r="G60" s="30">
        <v>31.1</v>
      </c>
    </row>
    <row r="61" spans="3:7">
      <c r="C61" s="29">
        <v>5.04</v>
      </c>
      <c r="D61" s="30">
        <v>37.200000000000003</v>
      </c>
      <c r="F61" s="29">
        <v>5.04</v>
      </c>
      <c r="G61" s="30">
        <v>37.200000000000003</v>
      </c>
    </row>
    <row r="62" spans="3:7">
      <c r="C62" s="29">
        <v>5.08</v>
      </c>
      <c r="D62" s="30">
        <v>24.6</v>
      </c>
      <c r="F62" s="29">
        <v>5.08</v>
      </c>
      <c r="G62" s="30">
        <v>24.6</v>
      </c>
    </row>
    <row r="63" spans="3:7">
      <c r="C63" s="29">
        <v>5.0999999999999996</v>
      </c>
      <c r="D63" s="30">
        <v>37</v>
      </c>
      <c r="F63" s="29">
        <v>5.0999999999999996</v>
      </c>
      <c r="G63" s="30">
        <v>37</v>
      </c>
    </row>
    <row r="64" spans="3:7">
      <c r="C64" s="29">
        <v>5.12</v>
      </c>
      <c r="D64" s="30">
        <v>50</v>
      </c>
      <c r="F64" s="29">
        <v>5.12</v>
      </c>
      <c r="G64" s="30">
        <v>50</v>
      </c>
    </row>
    <row r="65" spans="3:7">
      <c r="C65" s="29">
        <v>5.19</v>
      </c>
      <c r="D65" s="30">
        <v>23.7</v>
      </c>
      <c r="F65" s="29">
        <v>5.19</v>
      </c>
      <c r="G65" s="30">
        <v>23.7</v>
      </c>
    </row>
    <row r="66" spans="3:7">
      <c r="C66" s="29">
        <v>5.21</v>
      </c>
      <c r="D66" s="30">
        <v>28.7</v>
      </c>
      <c r="F66" s="29">
        <v>5.21</v>
      </c>
      <c r="G66" s="30">
        <v>28.7</v>
      </c>
    </row>
    <row r="67" spans="3:7">
      <c r="C67" s="29">
        <v>5.25</v>
      </c>
      <c r="D67" s="30">
        <v>31.7</v>
      </c>
      <c r="F67" s="29">
        <v>5.25</v>
      </c>
      <c r="G67" s="30">
        <v>31.7</v>
      </c>
    </row>
    <row r="68" spans="3:7">
      <c r="C68" s="29">
        <v>5.28</v>
      </c>
      <c r="D68" s="30">
        <v>25</v>
      </c>
      <c r="F68" s="29">
        <v>5.28</v>
      </c>
      <c r="G68" s="30">
        <v>25</v>
      </c>
    </row>
    <row r="69" spans="3:7">
      <c r="C69" s="29">
        <v>5.29</v>
      </c>
      <c r="D69" s="30">
        <v>49.9</v>
      </c>
      <c r="F69" s="29">
        <v>5.29</v>
      </c>
      <c r="G69" s="30">
        <v>49.9</v>
      </c>
    </row>
    <row r="70" spans="3:7">
      <c r="C70" s="29">
        <v>5.33</v>
      </c>
      <c r="D70" s="30">
        <v>65.599999999999994</v>
      </c>
      <c r="F70" s="29">
        <v>5.33</v>
      </c>
      <c r="G70" s="30">
        <v>65.599999999999994</v>
      </c>
    </row>
    <row r="71" spans="3:7">
      <c r="C71" s="29">
        <v>5.39</v>
      </c>
      <c r="D71" s="30">
        <v>34.9</v>
      </c>
      <c r="F71" s="29">
        <v>5.39</v>
      </c>
      <c r="G71" s="30">
        <v>34.9</v>
      </c>
    </row>
    <row r="72" spans="3:7">
      <c r="C72" s="29">
        <v>5.49</v>
      </c>
      <c r="D72" s="30">
        <v>56.800000000000004</v>
      </c>
      <c r="F72" s="29">
        <v>5.49</v>
      </c>
      <c r="G72" s="30">
        <v>56.800000000000004</v>
      </c>
    </row>
    <row r="73" spans="3:7">
      <c r="C73" s="29">
        <v>5.5</v>
      </c>
      <c r="D73" s="30">
        <v>50.6</v>
      </c>
      <c r="F73" s="29">
        <v>5.5</v>
      </c>
      <c r="G73" s="30">
        <v>50.6</v>
      </c>
    </row>
    <row r="74" spans="3:7">
      <c r="C74" s="29">
        <v>5.52</v>
      </c>
      <c r="D74" s="30">
        <v>22.8</v>
      </c>
      <c r="F74" s="29">
        <v>5.52</v>
      </c>
      <c r="G74" s="30">
        <v>22.8</v>
      </c>
    </row>
    <row r="75" spans="3:7">
      <c r="C75" s="29">
        <v>5.57</v>
      </c>
      <c r="D75" s="30">
        <v>20.6</v>
      </c>
      <c r="F75" s="29">
        <v>5.57</v>
      </c>
      <c r="G75" s="30">
        <v>20.6</v>
      </c>
    </row>
    <row r="76" spans="3:7">
      <c r="C76" s="29">
        <v>5.64</v>
      </c>
      <c r="D76" s="30">
        <v>23.9</v>
      </c>
      <c r="F76" s="29">
        <v>5.64</v>
      </c>
      <c r="G76" s="30">
        <v>23.9</v>
      </c>
    </row>
    <row r="77" spans="3:7">
      <c r="C77" s="29">
        <v>5.68</v>
      </c>
      <c r="D77" s="30">
        <v>54.7</v>
      </c>
      <c r="F77" s="29">
        <v>5.68</v>
      </c>
      <c r="G77" s="30">
        <v>54.7</v>
      </c>
    </row>
    <row r="78" spans="3:7">
      <c r="C78" s="29">
        <v>5.7</v>
      </c>
      <c r="D78" s="30">
        <v>28.7</v>
      </c>
      <c r="F78" s="29">
        <v>5.7</v>
      </c>
      <c r="G78" s="30">
        <v>28.7</v>
      </c>
    </row>
    <row r="79" spans="3:7">
      <c r="C79" s="29">
        <v>5.77</v>
      </c>
      <c r="D79" s="30">
        <v>24.7</v>
      </c>
      <c r="F79" s="29">
        <v>5.77</v>
      </c>
      <c r="G79" s="30">
        <v>24.7</v>
      </c>
    </row>
    <row r="80" spans="3:7">
      <c r="C80" s="29">
        <v>5.81</v>
      </c>
      <c r="D80" s="30">
        <v>25.3</v>
      </c>
      <c r="F80" s="29">
        <v>5.81</v>
      </c>
      <c r="G80" s="30">
        <v>25.3</v>
      </c>
    </row>
    <row r="81" spans="3:7">
      <c r="C81" s="29">
        <v>5.89</v>
      </c>
      <c r="D81" s="30">
        <v>26.6</v>
      </c>
      <c r="F81" s="29">
        <v>5.89</v>
      </c>
      <c r="G81" s="30">
        <v>26.6</v>
      </c>
    </row>
    <row r="82" spans="3:7">
      <c r="C82" s="29">
        <v>5.9</v>
      </c>
      <c r="D82" s="30">
        <v>24.4</v>
      </c>
      <c r="F82" s="29">
        <v>5.9</v>
      </c>
      <c r="G82" s="30">
        <v>24.4</v>
      </c>
    </row>
    <row r="83" spans="3:7">
      <c r="C83" s="29">
        <v>5.91</v>
      </c>
      <c r="D83" s="30">
        <v>48.8</v>
      </c>
      <c r="F83" s="29">
        <v>5.91</v>
      </c>
      <c r="G83" s="30">
        <v>48.8</v>
      </c>
    </row>
    <row r="84" spans="3:7">
      <c r="C84" s="29">
        <v>5.98</v>
      </c>
      <c r="D84" s="30">
        <v>45</v>
      </c>
      <c r="F84" s="29">
        <v>5.98</v>
      </c>
      <c r="G84" s="30">
        <v>45</v>
      </c>
    </row>
    <row r="85" spans="3:7">
      <c r="C85" s="29">
        <v>5.99</v>
      </c>
      <c r="D85" s="30">
        <v>24.5</v>
      </c>
      <c r="F85" s="29">
        <v>5.99</v>
      </c>
      <c r="G85" s="30">
        <v>24.5</v>
      </c>
    </row>
    <row r="86" spans="3:7">
      <c r="C86" s="29">
        <v>6.05</v>
      </c>
      <c r="D86" s="30">
        <v>33.200000000000003</v>
      </c>
      <c r="F86" s="29">
        <v>6.05</v>
      </c>
      <c r="G86" s="30">
        <v>33.200000000000003</v>
      </c>
    </row>
    <row r="87" spans="3:7">
      <c r="C87" s="29">
        <v>6.07</v>
      </c>
      <c r="D87" s="30">
        <v>24.8</v>
      </c>
      <c r="F87" s="29">
        <v>6.07</v>
      </c>
      <c r="G87" s="30">
        <v>24.8</v>
      </c>
    </row>
    <row r="88" spans="3:7">
      <c r="C88" s="29">
        <v>6.12</v>
      </c>
      <c r="D88" s="30">
        <v>25</v>
      </c>
      <c r="F88" s="29">
        <v>6.12</v>
      </c>
      <c r="G88" s="30">
        <v>25</v>
      </c>
    </row>
    <row r="89" spans="3:7">
      <c r="C89" s="29">
        <v>6.15</v>
      </c>
      <c r="D89" s="30">
        <v>23</v>
      </c>
      <c r="F89" s="29">
        <v>6.15</v>
      </c>
      <c r="G89" s="30">
        <v>23</v>
      </c>
    </row>
    <row r="90" spans="3:7">
      <c r="C90" s="29">
        <v>6.19</v>
      </c>
      <c r="D90" s="30">
        <v>33.200000000000003</v>
      </c>
      <c r="F90" s="29">
        <v>6.19</v>
      </c>
      <c r="G90" s="30">
        <v>33.200000000000003</v>
      </c>
    </row>
    <row r="91" spans="3:7">
      <c r="C91" s="29">
        <v>6.21</v>
      </c>
      <c r="D91" s="30">
        <v>25</v>
      </c>
      <c r="F91" s="29">
        <v>6.21</v>
      </c>
      <c r="G91" s="30">
        <v>25</v>
      </c>
    </row>
    <row r="92" spans="3:7">
      <c r="C92" s="29">
        <v>6.27</v>
      </c>
      <c r="D92" s="30">
        <v>28.6</v>
      </c>
      <c r="F92" s="29">
        <v>6.27</v>
      </c>
      <c r="G92" s="30">
        <v>28.6</v>
      </c>
    </row>
    <row r="93" spans="3:7">
      <c r="C93" s="29">
        <v>6.29</v>
      </c>
      <c r="D93" s="30">
        <v>24.6</v>
      </c>
      <c r="F93" s="29">
        <v>6.29</v>
      </c>
      <c r="G93" s="30">
        <v>24.6</v>
      </c>
    </row>
    <row r="94" spans="3:7">
      <c r="C94" s="29">
        <v>6.36</v>
      </c>
      <c r="D94" s="30">
        <v>78.400000000000006</v>
      </c>
      <c r="F94" s="29">
        <v>6.36</v>
      </c>
      <c r="G94" s="30">
        <v>78.400000000000006</v>
      </c>
    </row>
    <row r="95" spans="3:7">
      <c r="C95" s="29">
        <v>6.43</v>
      </c>
      <c r="D95" s="30">
        <v>24.3</v>
      </c>
      <c r="F95" s="29">
        <v>6.43</v>
      </c>
      <c r="G95" s="30">
        <v>24.3</v>
      </c>
    </row>
    <row r="96" spans="3:7">
      <c r="C96" s="29">
        <v>6.47</v>
      </c>
      <c r="D96" s="30">
        <v>33.4</v>
      </c>
      <c r="F96" s="29">
        <v>6.47</v>
      </c>
      <c r="G96" s="30">
        <v>33.4</v>
      </c>
    </row>
    <row r="97" spans="3:7">
      <c r="C97" s="29">
        <v>6.48</v>
      </c>
      <c r="D97" s="30">
        <v>22</v>
      </c>
      <c r="F97" s="29">
        <v>6.48</v>
      </c>
      <c r="G97" s="30">
        <v>22</v>
      </c>
    </row>
    <row r="98" spans="3:7">
      <c r="C98" s="29">
        <v>6.53</v>
      </c>
      <c r="D98" s="30">
        <v>26.6</v>
      </c>
      <c r="F98" s="29">
        <v>6.53</v>
      </c>
      <c r="G98" s="30">
        <v>26.6</v>
      </c>
    </row>
    <row r="99" spans="3:7">
      <c r="C99" s="29">
        <v>6.56</v>
      </c>
      <c r="D99" s="30">
        <v>26.2</v>
      </c>
      <c r="F99" s="29">
        <v>6.56</v>
      </c>
      <c r="G99" s="30">
        <v>26.2</v>
      </c>
    </row>
    <row r="100" spans="3:7">
      <c r="C100" s="29">
        <v>6.57</v>
      </c>
      <c r="D100" s="30">
        <v>21.9</v>
      </c>
      <c r="F100" s="29">
        <v>6.57</v>
      </c>
      <c r="G100" s="30">
        <v>21.9</v>
      </c>
    </row>
    <row r="101" spans="3:7">
      <c r="C101" s="29">
        <v>6.58</v>
      </c>
      <c r="D101" s="30">
        <v>58.300000000000004</v>
      </c>
      <c r="F101" s="29">
        <v>6.58</v>
      </c>
      <c r="G101" s="30">
        <v>58.300000000000004</v>
      </c>
    </row>
    <row r="102" spans="3:7">
      <c r="C102" s="29">
        <v>6.59</v>
      </c>
      <c r="D102" s="30">
        <v>25.2</v>
      </c>
      <c r="F102" s="29">
        <v>6.59</v>
      </c>
      <c r="G102" s="30">
        <v>25.2</v>
      </c>
    </row>
    <row r="103" spans="3:7">
      <c r="C103" s="29">
        <v>6.62</v>
      </c>
      <c r="D103" s="30">
        <v>34.6</v>
      </c>
      <c r="F103" s="29">
        <v>6.62</v>
      </c>
      <c r="G103" s="30">
        <v>34.6</v>
      </c>
    </row>
    <row r="104" spans="3:7">
      <c r="C104" s="29">
        <v>6.65</v>
      </c>
      <c r="D104" s="30">
        <v>28.4</v>
      </c>
      <c r="F104" s="29">
        <v>6.65</v>
      </c>
      <c r="G104" s="30">
        <v>28.4</v>
      </c>
    </row>
    <row r="105" spans="3:7">
      <c r="C105" s="29">
        <v>6.68</v>
      </c>
      <c r="D105" s="30">
        <v>32</v>
      </c>
      <c r="F105" s="29">
        <v>6.68</v>
      </c>
      <c r="G105" s="30">
        <v>32</v>
      </c>
    </row>
    <row r="106" spans="3:7">
      <c r="C106" s="29">
        <v>6.72</v>
      </c>
      <c r="D106" s="30">
        <v>49</v>
      </c>
      <c r="F106" s="29">
        <v>6.72</v>
      </c>
      <c r="G106" s="30">
        <v>49</v>
      </c>
    </row>
    <row r="107" spans="3:7">
      <c r="C107" s="29">
        <v>6.73</v>
      </c>
      <c r="D107" s="30">
        <v>22.2</v>
      </c>
      <c r="F107" s="29">
        <v>6.73</v>
      </c>
      <c r="G107" s="30">
        <v>22.2</v>
      </c>
    </row>
    <row r="108" spans="3:7">
      <c r="C108" s="29">
        <v>6.75</v>
      </c>
      <c r="D108" s="30">
        <v>20.7</v>
      </c>
      <c r="F108" s="29">
        <v>6.75</v>
      </c>
      <c r="G108" s="30">
        <v>20.7</v>
      </c>
    </row>
    <row r="109" spans="3:7">
      <c r="C109" s="29">
        <v>6.78</v>
      </c>
      <c r="D109" s="30">
        <v>24.1</v>
      </c>
      <c r="F109" s="29">
        <v>6.78</v>
      </c>
      <c r="G109" s="30">
        <v>24.1</v>
      </c>
    </row>
    <row r="110" spans="3:7">
      <c r="C110" s="29">
        <v>6.86</v>
      </c>
      <c r="D110" s="30">
        <v>23.3</v>
      </c>
      <c r="F110" s="29">
        <v>6.86</v>
      </c>
      <c r="G110" s="30">
        <v>23.3</v>
      </c>
    </row>
    <row r="111" spans="3:7">
      <c r="C111" s="29">
        <v>6.87</v>
      </c>
      <c r="D111" s="30">
        <v>23.1</v>
      </c>
      <c r="F111" s="29">
        <v>6.87</v>
      </c>
      <c r="G111" s="30">
        <v>23.1</v>
      </c>
    </row>
    <row r="112" spans="3:7">
      <c r="C112" s="29">
        <v>6.9</v>
      </c>
      <c r="D112" s="30">
        <v>30.1</v>
      </c>
      <c r="F112" s="29">
        <v>6.9</v>
      </c>
      <c r="G112" s="30">
        <v>30.1</v>
      </c>
    </row>
    <row r="113" spans="3:7">
      <c r="C113" s="29">
        <v>6.92</v>
      </c>
      <c r="D113" s="30">
        <v>29.9</v>
      </c>
      <c r="F113" s="29">
        <v>6.92</v>
      </c>
      <c r="G113" s="30">
        <v>29.9</v>
      </c>
    </row>
    <row r="114" spans="3:7">
      <c r="C114" s="29">
        <v>6.93</v>
      </c>
      <c r="D114" s="30">
        <v>36.1</v>
      </c>
      <c r="F114" s="29">
        <v>6.93</v>
      </c>
      <c r="G114" s="30">
        <v>36.1</v>
      </c>
    </row>
    <row r="115" spans="3:7">
      <c r="C115" s="29">
        <v>7.01</v>
      </c>
      <c r="D115" s="30">
        <v>25</v>
      </c>
      <c r="F115" s="29">
        <v>7.01</v>
      </c>
      <c r="G115" s="30">
        <v>25</v>
      </c>
    </row>
    <row r="116" spans="3:7">
      <c r="C116" s="29">
        <v>7.12</v>
      </c>
      <c r="D116" s="30">
        <v>27.5</v>
      </c>
      <c r="F116" s="29">
        <v>7.12</v>
      </c>
      <c r="G116" s="30">
        <v>27.5</v>
      </c>
    </row>
    <row r="117" spans="3:7">
      <c r="C117" s="29">
        <v>7.14</v>
      </c>
      <c r="D117" s="30">
        <v>23.2</v>
      </c>
      <c r="F117" s="29">
        <v>7.14</v>
      </c>
      <c r="G117" s="30">
        <v>23.2</v>
      </c>
    </row>
    <row r="118" spans="3:7">
      <c r="C118" s="29">
        <v>7.18</v>
      </c>
      <c r="D118" s="30">
        <v>23.9</v>
      </c>
      <c r="F118" s="29">
        <v>7.18</v>
      </c>
      <c r="G118" s="30">
        <v>23.9</v>
      </c>
    </row>
    <row r="119" spans="3:7">
      <c r="C119" s="29">
        <v>7.19</v>
      </c>
      <c r="D119" s="30">
        <v>29.1</v>
      </c>
      <c r="F119" s="29">
        <v>7.19</v>
      </c>
      <c r="G119" s="30">
        <v>29.1</v>
      </c>
    </row>
    <row r="120" spans="3:7">
      <c r="C120" s="29">
        <v>7.2</v>
      </c>
      <c r="D120" s="30">
        <v>23.8</v>
      </c>
      <c r="F120" s="29">
        <v>7.2</v>
      </c>
      <c r="G120" s="30">
        <v>23.8</v>
      </c>
    </row>
    <row r="121" spans="3:7">
      <c r="C121" s="29">
        <v>7.22</v>
      </c>
      <c r="D121" s="30">
        <v>23.9</v>
      </c>
      <c r="F121" s="29">
        <v>7.22</v>
      </c>
      <c r="G121" s="30">
        <v>23.9</v>
      </c>
    </row>
    <row r="122" spans="3:7">
      <c r="C122" s="29">
        <v>7.26</v>
      </c>
      <c r="D122" s="30">
        <v>43.1</v>
      </c>
      <c r="F122" s="29">
        <v>7.26</v>
      </c>
      <c r="G122" s="30">
        <v>43.1</v>
      </c>
    </row>
    <row r="123" spans="3:7">
      <c r="C123" s="29">
        <v>7.34</v>
      </c>
      <c r="D123" s="30">
        <v>22.6</v>
      </c>
      <c r="F123" s="29">
        <v>7.34</v>
      </c>
      <c r="G123" s="30">
        <v>22.6</v>
      </c>
    </row>
    <row r="124" spans="3:7">
      <c r="C124" s="29">
        <v>7.37</v>
      </c>
      <c r="D124" s="30">
        <v>23.3</v>
      </c>
      <c r="F124" s="29">
        <v>7.37</v>
      </c>
      <c r="G124" s="30">
        <v>23.3</v>
      </c>
    </row>
    <row r="125" spans="3:7">
      <c r="C125" s="29">
        <v>7.39</v>
      </c>
      <c r="D125" s="30">
        <v>50.400000000000006</v>
      </c>
      <c r="F125" s="29">
        <v>7.39</v>
      </c>
      <c r="G125" s="30">
        <v>50.400000000000006</v>
      </c>
    </row>
    <row r="126" spans="3:7">
      <c r="C126" s="29">
        <v>7.43</v>
      </c>
      <c r="D126" s="30">
        <v>24.1</v>
      </c>
      <c r="F126" s="29">
        <v>7.43</v>
      </c>
      <c r="G126" s="30">
        <v>24.1</v>
      </c>
    </row>
    <row r="127" spans="3:7">
      <c r="C127" s="29">
        <v>7.44</v>
      </c>
      <c r="D127" s="30">
        <v>74.7</v>
      </c>
      <c r="F127" s="29">
        <v>7.44</v>
      </c>
      <c r="G127" s="30">
        <v>74.7</v>
      </c>
    </row>
    <row r="128" spans="3:7">
      <c r="C128" s="29">
        <v>7.51</v>
      </c>
      <c r="D128" s="30">
        <v>22.9</v>
      </c>
      <c r="F128" s="29">
        <v>7.51</v>
      </c>
      <c r="G128" s="30">
        <v>22.9</v>
      </c>
    </row>
    <row r="129" spans="3:7">
      <c r="C129" s="29">
        <v>7.53</v>
      </c>
      <c r="D129" s="30">
        <v>28.2</v>
      </c>
      <c r="F129" s="29">
        <v>7.53</v>
      </c>
      <c r="G129" s="30">
        <v>28.2</v>
      </c>
    </row>
    <row r="130" spans="3:7">
      <c r="C130" s="29">
        <v>7.54</v>
      </c>
      <c r="D130" s="30">
        <v>23.4</v>
      </c>
      <c r="F130" s="29">
        <v>7.54</v>
      </c>
      <c r="G130" s="30">
        <v>23.4</v>
      </c>
    </row>
    <row r="131" spans="3:7">
      <c r="C131" s="29">
        <v>7.56</v>
      </c>
      <c r="D131" s="30">
        <v>39.799999999999997</v>
      </c>
      <c r="F131" s="29">
        <v>7.56</v>
      </c>
      <c r="G131" s="30">
        <v>39.799999999999997</v>
      </c>
    </row>
    <row r="132" spans="3:7">
      <c r="C132" s="29">
        <v>7.6</v>
      </c>
      <c r="D132" s="30">
        <v>52.400000000000006</v>
      </c>
      <c r="F132" s="29">
        <v>7.6</v>
      </c>
      <c r="G132" s="30">
        <v>52.400000000000006</v>
      </c>
    </row>
    <row r="133" spans="3:7">
      <c r="C133" s="29">
        <v>7.67</v>
      </c>
      <c r="D133" s="30">
        <v>26.5</v>
      </c>
      <c r="F133" s="29">
        <v>7.67</v>
      </c>
      <c r="G133" s="30">
        <v>26.5</v>
      </c>
    </row>
    <row r="134" spans="3:7">
      <c r="C134" s="29">
        <v>7.7</v>
      </c>
      <c r="D134" s="30">
        <v>20.399999999999999</v>
      </c>
      <c r="F134" s="29">
        <v>7.7</v>
      </c>
      <c r="G134" s="30">
        <v>20.399999999999999</v>
      </c>
    </row>
    <row r="135" spans="3:7">
      <c r="C135" s="29">
        <v>7.73</v>
      </c>
      <c r="D135" s="30">
        <v>24.4</v>
      </c>
      <c r="F135" s="29">
        <v>7.73</v>
      </c>
      <c r="G135" s="30">
        <v>24.4</v>
      </c>
    </row>
    <row r="136" spans="3:7">
      <c r="C136" s="29">
        <v>7.74</v>
      </c>
      <c r="D136" s="30">
        <v>23.7</v>
      </c>
      <c r="F136" s="29">
        <v>7.74</v>
      </c>
      <c r="G136" s="30">
        <v>23.7</v>
      </c>
    </row>
    <row r="137" spans="3:7">
      <c r="C137" s="29">
        <v>7.79</v>
      </c>
      <c r="D137" s="30">
        <v>79.599999999999994</v>
      </c>
      <c r="F137" s="29">
        <v>7.79</v>
      </c>
      <c r="G137" s="30">
        <v>79.599999999999994</v>
      </c>
    </row>
    <row r="138" spans="3:7">
      <c r="C138" s="29">
        <v>7.83</v>
      </c>
      <c r="D138" s="30">
        <v>19.399999999999999</v>
      </c>
      <c r="F138" s="29">
        <v>7.83</v>
      </c>
      <c r="G138" s="30">
        <v>19.399999999999999</v>
      </c>
    </row>
    <row r="139" spans="3:7">
      <c r="C139" s="29">
        <v>7.85</v>
      </c>
      <c r="D139" s="30">
        <v>32.200000000000003</v>
      </c>
      <c r="F139" s="29">
        <v>7.85</v>
      </c>
      <c r="G139" s="30">
        <v>32.200000000000003</v>
      </c>
    </row>
    <row r="140" spans="3:7">
      <c r="C140" s="29">
        <v>7.88</v>
      </c>
      <c r="D140" s="30">
        <v>11.9</v>
      </c>
      <c r="F140" s="29">
        <v>7.88</v>
      </c>
      <c r="G140" s="30">
        <v>11.9</v>
      </c>
    </row>
    <row r="141" spans="3:7">
      <c r="C141" s="29">
        <v>7.9</v>
      </c>
      <c r="D141" s="30">
        <v>21.6</v>
      </c>
      <c r="F141" s="29">
        <v>7.9</v>
      </c>
      <c r="G141" s="30">
        <v>21.6</v>
      </c>
    </row>
    <row r="142" spans="3:7">
      <c r="C142" s="29">
        <v>8.01</v>
      </c>
      <c r="D142" s="30">
        <v>21.1</v>
      </c>
      <c r="F142" s="29">
        <v>8.01</v>
      </c>
      <c r="G142" s="30">
        <v>21.1</v>
      </c>
    </row>
    <row r="143" spans="3:7">
      <c r="C143" s="29">
        <v>8.0500000000000007</v>
      </c>
      <c r="D143" s="30">
        <v>80.2</v>
      </c>
      <c r="F143" s="29">
        <v>8.0500000000000007</v>
      </c>
      <c r="G143" s="30">
        <v>80.2</v>
      </c>
    </row>
    <row r="144" spans="3:7">
      <c r="C144" s="29">
        <v>8.1</v>
      </c>
      <c r="D144" s="30">
        <v>58.5</v>
      </c>
      <c r="F144" s="29">
        <v>8.1</v>
      </c>
      <c r="G144" s="30">
        <v>58.5</v>
      </c>
    </row>
    <row r="145" spans="3:7">
      <c r="C145" s="29">
        <v>8.16</v>
      </c>
      <c r="D145" s="30">
        <v>22.9</v>
      </c>
      <c r="F145" s="29">
        <v>8.16</v>
      </c>
      <c r="G145" s="30">
        <v>22.9</v>
      </c>
    </row>
    <row r="146" spans="3:7">
      <c r="C146" s="29">
        <v>8.1999999999999993</v>
      </c>
      <c r="D146" s="30">
        <v>22</v>
      </c>
      <c r="F146" s="29">
        <v>8.1999999999999993</v>
      </c>
      <c r="G146" s="30">
        <v>22</v>
      </c>
    </row>
    <row r="147" spans="3:7">
      <c r="C147" s="29">
        <v>8.23</v>
      </c>
      <c r="D147" s="30">
        <v>22</v>
      </c>
      <c r="F147" s="29">
        <v>8.23</v>
      </c>
      <c r="G147" s="30">
        <v>22</v>
      </c>
    </row>
    <row r="148" spans="3:7">
      <c r="C148" s="29">
        <v>8.26</v>
      </c>
      <c r="D148" s="30">
        <v>20.399999999999999</v>
      </c>
      <c r="F148" s="29">
        <v>8.26</v>
      </c>
      <c r="G148" s="30">
        <v>20.399999999999999</v>
      </c>
    </row>
    <row r="149" spans="3:7">
      <c r="C149" s="29">
        <v>8.43</v>
      </c>
      <c r="D149" s="30">
        <v>23.4</v>
      </c>
      <c r="F149" s="29">
        <v>8.43</v>
      </c>
      <c r="G149" s="30">
        <v>23.4</v>
      </c>
    </row>
    <row r="150" spans="3:7">
      <c r="C150" s="29">
        <v>8.44</v>
      </c>
      <c r="D150" s="30">
        <v>22.2</v>
      </c>
      <c r="F150" s="29">
        <v>8.44</v>
      </c>
      <c r="G150" s="30">
        <v>22.2</v>
      </c>
    </row>
    <row r="151" spans="3:7">
      <c r="C151" s="29">
        <v>8.4700000000000006</v>
      </c>
      <c r="D151" s="30">
        <v>19.899999999999999</v>
      </c>
      <c r="F151" s="29">
        <v>8.4700000000000006</v>
      </c>
      <c r="G151" s="30">
        <v>19.899999999999999</v>
      </c>
    </row>
    <row r="152" spans="3:7">
      <c r="C152" s="29">
        <v>8.51</v>
      </c>
      <c r="D152" s="30">
        <v>20.6</v>
      </c>
      <c r="F152" s="29">
        <v>8.51</v>
      </c>
      <c r="G152" s="30">
        <v>20.6</v>
      </c>
    </row>
    <row r="153" spans="3:7">
      <c r="C153" s="29">
        <v>8.58</v>
      </c>
      <c r="D153" s="30">
        <v>23.9</v>
      </c>
      <c r="F153" s="29">
        <v>8.58</v>
      </c>
      <c r="G153" s="30">
        <v>23.9</v>
      </c>
    </row>
    <row r="154" spans="3:7">
      <c r="C154" s="29">
        <v>8.61</v>
      </c>
      <c r="D154" s="30">
        <v>30.3</v>
      </c>
      <c r="F154" s="29">
        <v>8.61</v>
      </c>
      <c r="G154" s="30">
        <v>30.3</v>
      </c>
    </row>
    <row r="155" spans="3:7">
      <c r="C155" s="29">
        <v>8.65</v>
      </c>
      <c r="D155" s="30">
        <v>16.5</v>
      </c>
      <c r="F155" s="29">
        <v>8.65</v>
      </c>
      <c r="G155" s="30">
        <v>16.5</v>
      </c>
    </row>
    <row r="156" spans="3:7">
      <c r="C156" s="29">
        <v>8.67</v>
      </c>
      <c r="D156" s="30">
        <v>26.4</v>
      </c>
      <c r="F156" s="29">
        <v>8.67</v>
      </c>
      <c r="G156" s="30">
        <v>26.4</v>
      </c>
    </row>
    <row r="157" spans="3:7">
      <c r="C157" s="29">
        <v>8.77</v>
      </c>
      <c r="D157" s="30">
        <v>21</v>
      </c>
      <c r="F157" s="29">
        <v>8.77</v>
      </c>
      <c r="G157" s="30">
        <v>21</v>
      </c>
    </row>
    <row r="158" spans="3:7">
      <c r="C158" s="29">
        <v>8.7899999999999991</v>
      </c>
      <c r="D158" s="30">
        <v>20.9</v>
      </c>
      <c r="F158" s="29">
        <v>8.7899999999999991</v>
      </c>
      <c r="G158" s="30">
        <v>20.9</v>
      </c>
    </row>
    <row r="159" spans="3:7">
      <c r="C159" s="29">
        <v>8.81</v>
      </c>
      <c r="D159" s="30">
        <v>22.6</v>
      </c>
      <c r="F159" s="29">
        <v>8.81</v>
      </c>
      <c r="G159" s="30">
        <v>22.6</v>
      </c>
    </row>
    <row r="160" spans="3:7">
      <c r="C160" s="29">
        <v>8.8800000000000008</v>
      </c>
      <c r="D160" s="30">
        <v>50</v>
      </c>
      <c r="F160" s="29">
        <v>8.8800000000000008</v>
      </c>
      <c r="G160" s="30">
        <v>50</v>
      </c>
    </row>
    <row r="161" spans="3:7">
      <c r="C161" s="29">
        <v>8.93</v>
      </c>
      <c r="D161" s="30">
        <v>28.4</v>
      </c>
      <c r="F161" s="29">
        <v>8.93</v>
      </c>
      <c r="G161" s="30">
        <v>28.4</v>
      </c>
    </row>
    <row r="162" spans="3:7">
      <c r="C162" s="29">
        <v>8.94</v>
      </c>
      <c r="D162" s="30">
        <v>21.4</v>
      </c>
      <c r="F162" s="29">
        <v>8.94</v>
      </c>
      <c r="G162" s="30">
        <v>21.4</v>
      </c>
    </row>
    <row r="163" spans="3:7">
      <c r="C163" s="29">
        <v>9.0399999999999991</v>
      </c>
      <c r="D163" s="30">
        <v>23.6</v>
      </c>
      <c r="F163" s="29">
        <v>9.0399999999999991</v>
      </c>
      <c r="G163" s="30">
        <v>23.6</v>
      </c>
    </row>
    <row r="164" spans="3:7">
      <c r="C164" s="29">
        <v>9.08</v>
      </c>
      <c r="D164" s="30">
        <v>20.6</v>
      </c>
      <c r="F164" s="29">
        <v>9.08</v>
      </c>
      <c r="G164" s="30">
        <v>20.6</v>
      </c>
    </row>
    <row r="165" spans="3:7">
      <c r="C165" s="29">
        <v>9.09</v>
      </c>
      <c r="D165" s="30">
        <v>19.8</v>
      </c>
      <c r="F165" s="29">
        <v>9.09</v>
      </c>
      <c r="G165" s="30">
        <v>19.8</v>
      </c>
    </row>
    <row r="166" spans="3:7">
      <c r="C166" s="29">
        <v>9.1</v>
      </c>
      <c r="D166" s="30">
        <v>20.3</v>
      </c>
      <c r="F166" s="29">
        <v>9.1</v>
      </c>
      <c r="G166" s="30">
        <v>20.3</v>
      </c>
    </row>
    <row r="167" spans="3:7">
      <c r="C167" s="29">
        <v>9.14</v>
      </c>
      <c r="D167" s="30">
        <v>21.6</v>
      </c>
      <c r="F167" s="29">
        <v>9.14</v>
      </c>
      <c r="G167" s="30">
        <v>21.6</v>
      </c>
    </row>
    <row r="168" spans="3:7">
      <c r="C168" s="29">
        <v>9.16</v>
      </c>
      <c r="D168" s="30">
        <v>24.3</v>
      </c>
      <c r="F168" s="29">
        <v>9.16</v>
      </c>
      <c r="G168" s="30">
        <v>24.3</v>
      </c>
    </row>
    <row r="169" spans="3:7">
      <c r="C169" s="29">
        <v>9.2200000000000006</v>
      </c>
      <c r="D169" s="30">
        <v>19.600000000000001</v>
      </c>
      <c r="F169" s="29">
        <v>9.2200000000000006</v>
      </c>
      <c r="G169" s="30">
        <v>19.600000000000001</v>
      </c>
    </row>
    <row r="170" spans="3:7">
      <c r="C170" s="29">
        <v>9.25</v>
      </c>
      <c r="D170" s="30">
        <v>20.9</v>
      </c>
      <c r="F170" s="29">
        <v>9.25</v>
      </c>
      <c r="G170" s="30">
        <v>20.9</v>
      </c>
    </row>
    <row r="171" spans="3:7">
      <c r="C171" s="29">
        <v>9.2799999999999994</v>
      </c>
      <c r="D171" s="30">
        <v>23.8</v>
      </c>
      <c r="F171" s="29">
        <v>9.2799999999999994</v>
      </c>
      <c r="G171" s="30">
        <v>23.8</v>
      </c>
    </row>
    <row r="172" spans="3:7">
      <c r="C172" s="29">
        <v>9.2899999999999991</v>
      </c>
      <c r="D172" s="30">
        <v>18.7</v>
      </c>
      <c r="F172" s="29">
        <v>9.2899999999999991</v>
      </c>
      <c r="G172" s="30">
        <v>18.7</v>
      </c>
    </row>
    <row r="173" spans="3:7">
      <c r="C173" s="29">
        <v>9.3800000000000008</v>
      </c>
      <c r="D173" s="30">
        <v>28.1</v>
      </c>
      <c r="F173" s="29">
        <v>9.3800000000000008</v>
      </c>
      <c r="G173" s="30">
        <v>28.1</v>
      </c>
    </row>
    <row r="174" spans="3:7">
      <c r="C174" s="29">
        <v>9.42</v>
      </c>
      <c r="D174" s="30">
        <v>27.5</v>
      </c>
      <c r="F174" s="29">
        <v>9.42</v>
      </c>
      <c r="G174" s="30">
        <v>27.5</v>
      </c>
    </row>
    <row r="175" spans="3:7">
      <c r="C175" s="29">
        <v>9.43</v>
      </c>
      <c r="D175" s="30">
        <v>20.5</v>
      </c>
      <c r="F175" s="29">
        <v>9.43</v>
      </c>
      <c r="G175" s="30">
        <v>20.5</v>
      </c>
    </row>
    <row r="176" spans="3:7">
      <c r="C176" s="29">
        <v>9.4499999999999993</v>
      </c>
      <c r="D176" s="30">
        <v>36.200000000000003</v>
      </c>
      <c r="F176" s="29">
        <v>9.4499999999999993</v>
      </c>
      <c r="G176" s="30">
        <v>36.200000000000003</v>
      </c>
    </row>
    <row r="177" spans="3:7">
      <c r="C177" s="29">
        <v>9.4700000000000006</v>
      </c>
      <c r="D177" s="30">
        <v>25</v>
      </c>
      <c r="F177" s="29">
        <v>9.4700000000000006</v>
      </c>
      <c r="G177" s="30">
        <v>25</v>
      </c>
    </row>
    <row r="178" spans="3:7">
      <c r="C178" s="29">
        <v>9.5</v>
      </c>
      <c r="D178" s="30">
        <v>47</v>
      </c>
      <c r="F178" s="29">
        <v>9.5</v>
      </c>
      <c r="G178" s="30">
        <v>47</v>
      </c>
    </row>
    <row r="179" spans="3:7">
      <c r="C179" s="29">
        <v>9.51</v>
      </c>
      <c r="D179" s="30">
        <v>24.8</v>
      </c>
      <c r="F179" s="29">
        <v>9.51</v>
      </c>
      <c r="G179" s="30">
        <v>24.8</v>
      </c>
    </row>
    <row r="180" spans="3:7">
      <c r="C180" s="29">
        <v>9.52</v>
      </c>
      <c r="D180" s="30">
        <v>24.5</v>
      </c>
      <c r="F180" s="29">
        <v>9.52</v>
      </c>
      <c r="G180" s="30">
        <v>24.5</v>
      </c>
    </row>
    <row r="181" spans="3:7">
      <c r="C181" s="29">
        <v>9.5299999999999994</v>
      </c>
      <c r="D181" s="30">
        <v>50</v>
      </c>
      <c r="F181" s="29">
        <v>9.5299999999999994</v>
      </c>
      <c r="G181" s="30">
        <v>50</v>
      </c>
    </row>
    <row r="182" spans="3:7">
      <c r="C182" s="29">
        <v>9.5399999999999991</v>
      </c>
      <c r="D182" s="30">
        <v>25.1</v>
      </c>
      <c r="F182" s="29">
        <v>9.5399999999999991</v>
      </c>
      <c r="G182" s="30">
        <v>25.1</v>
      </c>
    </row>
    <row r="183" spans="3:7">
      <c r="C183" s="29">
        <v>9.5500000000000007</v>
      </c>
      <c r="D183" s="30">
        <v>21.2</v>
      </c>
      <c r="F183" s="29">
        <v>9.5500000000000007</v>
      </c>
      <c r="G183" s="30">
        <v>21.2</v>
      </c>
    </row>
    <row r="184" spans="3:7">
      <c r="C184" s="29">
        <v>9.59</v>
      </c>
      <c r="D184" s="30">
        <v>33.799999999999997</v>
      </c>
      <c r="F184" s="29">
        <v>9.59</v>
      </c>
      <c r="G184" s="30">
        <v>33.799999999999997</v>
      </c>
    </row>
    <row r="185" spans="3:7">
      <c r="C185" s="29">
        <v>9.6199999999999992</v>
      </c>
      <c r="D185" s="30">
        <v>23.9</v>
      </c>
      <c r="F185" s="29">
        <v>9.6199999999999992</v>
      </c>
      <c r="G185" s="30">
        <v>23.9</v>
      </c>
    </row>
    <row r="186" spans="3:7">
      <c r="C186" s="29">
        <v>9.64</v>
      </c>
      <c r="D186" s="30">
        <v>22.6</v>
      </c>
      <c r="F186" s="29">
        <v>9.64</v>
      </c>
      <c r="G186" s="30">
        <v>22.6</v>
      </c>
    </row>
    <row r="187" spans="3:7">
      <c r="C187" s="29">
        <v>9.67</v>
      </c>
      <c r="D187" s="30">
        <v>22.4</v>
      </c>
      <c r="F187" s="29">
        <v>9.67</v>
      </c>
      <c r="G187" s="30">
        <v>22.4</v>
      </c>
    </row>
    <row r="188" spans="3:7">
      <c r="C188" s="29">
        <v>9.68</v>
      </c>
      <c r="D188" s="30">
        <v>18.899999999999999</v>
      </c>
      <c r="F188" s="29">
        <v>9.68</v>
      </c>
      <c r="G188" s="30">
        <v>18.899999999999999</v>
      </c>
    </row>
    <row r="189" spans="3:7">
      <c r="C189" s="29">
        <v>9.69</v>
      </c>
      <c r="D189" s="30">
        <v>28.7</v>
      </c>
      <c r="F189" s="29">
        <v>9.69</v>
      </c>
      <c r="G189" s="30">
        <v>28.7</v>
      </c>
    </row>
    <row r="190" spans="3:7">
      <c r="C190" s="29">
        <v>9.7100000000000009</v>
      </c>
      <c r="D190" s="30">
        <v>26.7</v>
      </c>
      <c r="F190" s="29">
        <v>9.7100000000000009</v>
      </c>
      <c r="G190" s="30">
        <v>26.7</v>
      </c>
    </row>
    <row r="191" spans="3:7">
      <c r="C191" s="29">
        <v>9.74</v>
      </c>
      <c r="D191" s="30">
        <v>19</v>
      </c>
      <c r="F191" s="29">
        <v>9.74</v>
      </c>
      <c r="G191" s="30">
        <v>19</v>
      </c>
    </row>
    <row r="192" spans="3:7">
      <c r="C192" s="29">
        <v>9.8000000000000007</v>
      </c>
      <c r="D192" s="30">
        <v>19.5</v>
      </c>
      <c r="F192" s="29">
        <v>9.8000000000000007</v>
      </c>
      <c r="G192" s="30">
        <v>19.5</v>
      </c>
    </row>
    <row r="193" spans="3:7">
      <c r="C193" s="29">
        <v>9.81</v>
      </c>
      <c r="D193" s="30">
        <v>25</v>
      </c>
      <c r="F193" s="29">
        <v>9.81</v>
      </c>
      <c r="G193" s="30">
        <v>25</v>
      </c>
    </row>
    <row r="194" spans="3:7">
      <c r="C194" s="29">
        <v>9.8800000000000008</v>
      </c>
      <c r="D194" s="30">
        <v>21.7</v>
      </c>
      <c r="F194" s="29">
        <v>9.8800000000000008</v>
      </c>
      <c r="G194" s="30">
        <v>21.7</v>
      </c>
    </row>
    <row r="195" spans="3:7">
      <c r="C195" s="29">
        <v>9.93</v>
      </c>
      <c r="D195" s="30">
        <v>27.5</v>
      </c>
      <c r="F195" s="29">
        <v>9.93</v>
      </c>
      <c r="G195" s="30">
        <v>27.5</v>
      </c>
    </row>
    <row r="196" spans="3:7">
      <c r="C196" s="29">
        <v>9.9700000000000006</v>
      </c>
      <c r="D196" s="30">
        <v>39.6</v>
      </c>
      <c r="F196" s="29">
        <v>9.9700000000000006</v>
      </c>
      <c r="G196" s="30">
        <v>39.6</v>
      </c>
    </row>
    <row r="197" spans="3:7">
      <c r="C197" s="29">
        <v>10.11</v>
      </c>
      <c r="D197" s="30">
        <v>38.200000000000003</v>
      </c>
      <c r="F197" s="29">
        <v>10.11</v>
      </c>
      <c r="G197" s="30">
        <v>38.200000000000003</v>
      </c>
    </row>
    <row r="198" spans="3:7">
      <c r="C198" s="29">
        <v>10.130000000000001</v>
      </c>
      <c r="D198" s="30">
        <v>24.7</v>
      </c>
      <c r="F198" s="29">
        <v>10.130000000000001</v>
      </c>
      <c r="G198" s="30">
        <v>24.7</v>
      </c>
    </row>
    <row r="199" spans="3:7">
      <c r="C199" s="29">
        <v>10.15</v>
      </c>
      <c r="D199" s="30">
        <v>20.5</v>
      </c>
      <c r="F199" s="29">
        <v>10.15</v>
      </c>
      <c r="G199" s="30">
        <v>20.5</v>
      </c>
    </row>
    <row r="200" spans="3:7">
      <c r="C200" s="29">
        <v>10.16</v>
      </c>
      <c r="D200" s="30">
        <v>22.8</v>
      </c>
      <c r="F200" s="29">
        <v>10.16</v>
      </c>
      <c r="G200" s="30">
        <v>22.8</v>
      </c>
    </row>
    <row r="201" spans="3:7">
      <c r="C201" s="29">
        <v>10.19</v>
      </c>
      <c r="D201" s="30">
        <v>20.8</v>
      </c>
      <c r="F201" s="29">
        <v>10.19</v>
      </c>
      <c r="G201" s="30">
        <v>20.8</v>
      </c>
    </row>
    <row r="202" spans="3:7">
      <c r="C202" s="29">
        <v>10.210000000000001</v>
      </c>
      <c r="D202" s="30">
        <v>19.3</v>
      </c>
      <c r="F202" s="29">
        <v>10.210000000000001</v>
      </c>
      <c r="G202" s="30">
        <v>19.3</v>
      </c>
    </row>
    <row r="203" spans="3:7">
      <c r="C203" s="29">
        <v>10.24</v>
      </c>
      <c r="D203" s="30">
        <v>19.399999999999999</v>
      </c>
      <c r="F203" s="29">
        <v>10.24</v>
      </c>
      <c r="G203" s="30">
        <v>19.399999999999999</v>
      </c>
    </row>
    <row r="204" spans="3:7">
      <c r="C204" s="29">
        <v>10.26</v>
      </c>
      <c r="D204" s="30">
        <v>18.2</v>
      </c>
      <c r="F204" s="29">
        <v>10.26</v>
      </c>
      <c r="G204" s="30">
        <v>18.2</v>
      </c>
    </row>
    <row r="205" spans="3:7">
      <c r="C205" s="29">
        <v>10.27</v>
      </c>
      <c r="D205" s="30">
        <v>20.8</v>
      </c>
      <c r="F205" s="29">
        <v>10.27</v>
      </c>
      <c r="G205" s="30">
        <v>20.8</v>
      </c>
    </row>
    <row r="206" spans="3:7">
      <c r="C206" s="29">
        <v>10.29</v>
      </c>
      <c r="D206" s="30">
        <v>20.2</v>
      </c>
      <c r="F206" s="29">
        <v>10.29</v>
      </c>
      <c r="G206" s="30">
        <v>20.2</v>
      </c>
    </row>
    <row r="207" spans="3:7">
      <c r="C207" s="29">
        <v>10.3</v>
      </c>
      <c r="D207" s="30">
        <v>19.2</v>
      </c>
      <c r="F207" s="29">
        <v>10.3</v>
      </c>
      <c r="G207" s="30">
        <v>19.2</v>
      </c>
    </row>
    <row r="208" spans="3:7">
      <c r="C208" s="29">
        <v>10.36</v>
      </c>
      <c r="D208" s="30">
        <v>23.1</v>
      </c>
      <c r="F208" s="29">
        <v>10.36</v>
      </c>
      <c r="G208" s="30">
        <v>23.1</v>
      </c>
    </row>
    <row r="209" spans="3:7">
      <c r="C209" s="29">
        <v>10.4</v>
      </c>
      <c r="D209" s="30">
        <v>21.7</v>
      </c>
      <c r="F209" s="29">
        <v>10.4</v>
      </c>
      <c r="G209" s="30">
        <v>21.7</v>
      </c>
    </row>
    <row r="210" spans="3:7">
      <c r="C210" s="29">
        <v>10.42</v>
      </c>
      <c r="D210" s="30">
        <v>21.8</v>
      </c>
      <c r="F210" s="29">
        <v>10.42</v>
      </c>
      <c r="G210" s="30">
        <v>21.8</v>
      </c>
    </row>
    <row r="211" spans="3:7">
      <c r="C211" s="29">
        <v>10.45</v>
      </c>
      <c r="D211" s="30">
        <v>41.3</v>
      </c>
      <c r="F211" s="29">
        <v>10.45</v>
      </c>
      <c r="G211" s="30">
        <v>41.3</v>
      </c>
    </row>
    <row r="212" spans="3:7">
      <c r="C212" s="29">
        <v>10.5</v>
      </c>
      <c r="D212" s="30">
        <v>23</v>
      </c>
      <c r="F212" s="29">
        <v>10.5</v>
      </c>
      <c r="G212" s="30">
        <v>23</v>
      </c>
    </row>
    <row r="213" spans="3:7">
      <c r="C213" s="29">
        <v>10.53</v>
      </c>
      <c r="D213" s="30">
        <v>17.5</v>
      </c>
      <c r="F213" s="29">
        <v>10.53</v>
      </c>
      <c r="G213" s="30">
        <v>17.5</v>
      </c>
    </row>
    <row r="214" spans="3:7">
      <c r="C214" s="29">
        <v>10.56</v>
      </c>
      <c r="D214" s="30">
        <v>18.5</v>
      </c>
      <c r="F214" s="29">
        <v>10.56</v>
      </c>
      <c r="G214" s="30">
        <v>18.5</v>
      </c>
    </row>
    <row r="215" spans="3:7">
      <c r="C215" s="29">
        <v>10.58</v>
      </c>
      <c r="D215" s="30">
        <v>21.2</v>
      </c>
      <c r="F215" s="29">
        <v>10.58</v>
      </c>
      <c r="G215" s="30">
        <v>21.2</v>
      </c>
    </row>
    <row r="216" spans="3:7">
      <c r="C216" s="29">
        <v>10.59</v>
      </c>
      <c r="D216" s="30">
        <v>20.6</v>
      </c>
      <c r="F216" s="29">
        <v>10.59</v>
      </c>
      <c r="G216" s="30">
        <v>20.6</v>
      </c>
    </row>
    <row r="217" spans="3:7">
      <c r="C217" s="29">
        <v>10.63</v>
      </c>
      <c r="D217" s="30">
        <v>18.600000000000001</v>
      </c>
      <c r="F217" s="29">
        <v>10.63</v>
      </c>
      <c r="G217" s="30">
        <v>18.600000000000001</v>
      </c>
    </row>
    <row r="218" spans="3:7">
      <c r="C218" s="29">
        <v>10.74</v>
      </c>
      <c r="D218" s="30">
        <v>23</v>
      </c>
      <c r="F218" s="29">
        <v>10.74</v>
      </c>
      <c r="G218" s="30">
        <v>23</v>
      </c>
    </row>
    <row r="219" spans="3:7">
      <c r="C219" s="29">
        <v>10.87</v>
      </c>
      <c r="D219" s="30">
        <v>22.6</v>
      </c>
      <c r="F219" s="29">
        <v>10.87</v>
      </c>
      <c r="G219" s="30">
        <v>22.6</v>
      </c>
    </row>
    <row r="220" spans="3:7">
      <c r="C220" s="29">
        <v>10.88</v>
      </c>
      <c r="D220" s="30">
        <v>24</v>
      </c>
      <c r="F220" s="29">
        <v>10.88</v>
      </c>
      <c r="G220" s="30">
        <v>24</v>
      </c>
    </row>
    <row r="221" spans="3:7">
      <c r="C221" s="29">
        <v>10.97</v>
      </c>
      <c r="D221" s="30">
        <v>24.4</v>
      </c>
      <c r="F221" s="29">
        <v>10.97</v>
      </c>
      <c r="G221" s="30">
        <v>24.4</v>
      </c>
    </row>
    <row r="222" spans="3:7">
      <c r="C222" s="29">
        <v>11.1</v>
      </c>
      <c r="D222" s="30">
        <v>23.8</v>
      </c>
      <c r="F222" s="29">
        <v>11.1</v>
      </c>
      <c r="G222" s="30">
        <v>23.8</v>
      </c>
    </row>
    <row r="223" spans="3:7">
      <c r="C223" s="29">
        <v>11.12</v>
      </c>
      <c r="D223" s="30">
        <v>23</v>
      </c>
      <c r="F223" s="29">
        <v>11.12</v>
      </c>
      <c r="G223" s="30">
        <v>23</v>
      </c>
    </row>
    <row r="224" spans="3:7">
      <c r="C224" s="29">
        <v>11.22</v>
      </c>
      <c r="D224" s="30">
        <v>22.2</v>
      </c>
      <c r="F224" s="29">
        <v>11.22</v>
      </c>
      <c r="G224" s="30">
        <v>22.2</v>
      </c>
    </row>
    <row r="225" spans="3:7">
      <c r="C225" s="29">
        <v>11.25</v>
      </c>
      <c r="D225" s="30">
        <v>31</v>
      </c>
      <c r="F225" s="29">
        <v>11.25</v>
      </c>
      <c r="G225" s="30">
        <v>31</v>
      </c>
    </row>
    <row r="226" spans="3:7">
      <c r="C226" s="29">
        <v>11.28</v>
      </c>
      <c r="D226" s="30">
        <v>18.2</v>
      </c>
      <c r="F226" s="29">
        <v>11.28</v>
      </c>
      <c r="G226" s="30">
        <v>18.2</v>
      </c>
    </row>
    <row r="227" spans="3:7">
      <c r="C227" s="29">
        <v>11.32</v>
      </c>
      <c r="D227" s="30">
        <v>22.3</v>
      </c>
      <c r="F227" s="29">
        <v>11.32</v>
      </c>
      <c r="G227" s="30">
        <v>22.3</v>
      </c>
    </row>
    <row r="228" spans="3:7">
      <c r="C228" s="29">
        <v>11.34</v>
      </c>
      <c r="D228" s="30">
        <v>21.4</v>
      </c>
      <c r="F228" s="29">
        <v>11.34</v>
      </c>
      <c r="G228" s="30">
        <v>21.4</v>
      </c>
    </row>
    <row r="229" spans="3:7">
      <c r="C229" s="29">
        <v>11.38</v>
      </c>
      <c r="D229" s="30">
        <v>22</v>
      </c>
      <c r="F229" s="29">
        <v>11.38</v>
      </c>
      <c r="G229" s="30">
        <v>22</v>
      </c>
    </row>
    <row r="230" spans="3:7">
      <c r="C230" s="29">
        <v>11.41</v>
      </c>
      <c r="D230" s="30">
        <v>20</v>
      </c>
      <c r="F230" s="29">
        <v>11.41</v>
      </c>
      <c r="G230" s="30">
        <v>20</v>
      </c>
    </row>
    <row r="231" spans="3:7">
      <c r="C231" s="29">
        <v>11.45</v>
      </c>
      <c r="D231" s="30">
        <v>20.6</v>
      </c>
      <c r="F231" s="29">
        <v>11.45</v>
      </c>
      <c r="G231" s="30">
        <v>20.6</v>
      </c>
    </row>
    <row r="232" spans="3:7">
      <c r="C232" s="29">
        <v>11.48</v>
      </c>
      <c r="D232" s="30">
        <v>22.7</v>
      </c>
      <c r="F232" s="29">
        <v>11.48</v>
      </c>
      <c r="G232" s="30">
        <v>22.7</v>
      </c>
    </row>
    <row r="233" spans="3:7">
      <c r="C233" s="29">
        <v>11.5</v>
      </c>
      <c r="D233" s="30">
        <v>16.2</v>
      </c>
      <c r="F233" s="29">
        <v>11.5</v>
      </c>
      <c r="G233" s="30">
        <v>16.2</v>
      </c>
    </row>
    <row r="234" spans="3:7">
      <c r="C234" s="29">
        <v>11.64</v>
      </c>
      <c r="D234" s="30">
        <v>22.7</v>
      </c>
      <c r="F234" s="29">
        <v>11.64</v>
      </c>
      <c r="G234" s="30">
        <v>22.7</v>
      </c>
    </row>
    <row r="235" spans="3:7">
      <c r="C235" s="29">
        <v>11.65</v>
      </c>
      <c r="D235" s="30">
        <v>24.3</v>
      </c>
      <c r="F235" s="29">
        <v>11.65</v>
      </c>
      <c r="G235" s="30">
        <v>24.3</v>
      </c>
    </row>
    <row r="236" spans="3:7">
      <c r="C236" s="29">
        <v>11.66</v>
      </c>
      <c r="D236" s="30">
        <v>29.8</v>
      </c>
      <c r="F236" s="29">
        <v>11.66</v>
      </c>
      <c r="G236" s="30">
        <v>29.8</v>
      </c>
    </row>
    <row r="237" spans="3:7">
      <c r="C237" s="29">
        <v>11.69</v>
      </c>
      <c r="D237" s="30">
        <v>20.2</v>
      </c>
      <c r="F237" s="29">
        <v>11.69</v>
      </c>
      <c r="G237" s="30">
        <v>20.2</v>
      </c>
    </row>
    <row r="238" spans="3:7">
      <c r="C238" s="29">
        <v>11.72</v>
      </c>
      <c r="D238" s="30">
        <v>19.399999999999999</v>
      </c>
      <c r="F238" s="29">
        <v>11.72</v>
      </c>
      <c r="G238" s="30">
        <v>19.399999999999999</v>
      </c>
    </row>
    <row r="239" spans="3:7">
      <c r="C239" s="29">
        <v>11.74</v>
      </c>
      <c r="D239" s="30">
        <v>18.5</v>
      </c>
      <c r="F239" s="29">
        <v>11.74</v>
      </c>
      <c r="G239" s="30">
        <v>18.5</v>
      </c>
    </row>
    <row r="240" spans="3:7">
      <c r="C240" s="29">
        <v>11.97</v>
      </c>
      <c r="D240" s="30">
        <v>20</v>
      </c>
      <c r="F240" s="29">
        <v>11.97</v>
      </c>
      <c r="G240" s="30">
        <v>20</v>
      </c>
    </row>
    <row r="241" spans="3:7">
      <c r="C241" s="29">
        <v>11.98</v>
      </c>
      <c r="D241" s="30">
        <v>21</v>
      </c>
      <c r="F241" s="29">
        <v>11.98</v>
      </c>
      <c r="G241" s="30">
        <v>21</v>
      </c>
    </row>
    <row r="242" spans="3:7">
      <c r="C242" s="29">
        <v>12.01</v>
      </c>
      <c r="D242" s="30">
        <v>21.8</v>
      </c>
      <c r="F242" s="29">
        <v>12.01</v>
      </c>
      <c r="G242" s="30">
        <v>21.8</v>
      </c>
    </row>
    <row r="243" spans="3:7">
      <c r="C243" s="29">
        <v>12.03</v>
      </c>
      <c r="D243" s="30">
        <v>35.200000000000003</v>
      </c>
      <c r="F243" s="29">
        <v>12.03</v>
      </c>
      <c r="G243" s="30">
        <v>35.200000000000003</v>
      </c>
    </row>
    <row r="244" spans="3:7">
      <c r="C244" s="29">
        <v>12.04</v>
      </c>
      <c r="D244" s="30">
        <v>21.2</v>
      </c>
      <c r="F244" s="29">
        <v>12.04</v>
      </c>
      <c r="G244" s="30">
        <v>21.2</v>
      </c>
    </row>
    <row r="245" spans="3:7">
      <c r="C245" s="29">
        <v>12.12</v>
      </c>
      <c r="D245" s="30">
        <v>15.3</v>
      </c>
      <c r="F245" s="29">
        <v>12.12</v>
      </c>
      <c r="G245" s="30">
        <v>15.3</v>
      </c>
    </row>
    <row r="246" spans="3:7">
      <c r="C246" s="29">
        <v>12.13</v>
      </c>
      <c r="D246" s="30">
        <v>27.9</v>
      </c>
      <c r="F246" s="29">
        <v>12.13</v>
      </c>
      <c r="G246" s="30">
        <v>27.9</v>
      </c>
    </row>
    <row r="247" spans="3:7">
      <c r="C247" s="29">
        <v>12.14</v>
      </c>
      <c r="D247" s="30">
        <v>23.8</v>
      </c>
      <c r="F247" s="29">
        <v>12.14</v>
      </c>
      <c r="G247" s="30">
        <v>23.8</v>
      </c>
    </row>
    <row r="248" spans="3:7">
      <c r="C248" s="29">
        <v>12.26</v>
      </c>
      <c r="D248" s="30">
        <v>19.600000000000001</v>
      </c>
      <c r="F248" s="29">
        <v>12.26</v>
      </c>
      <c r="G248" s="30">
        <v>19.600000000000001</v>
      </c>
    </row>
    <row r="249" spans="3:7">
      <c r="C249" s="29">
        <v>12.27</v>
      </c>
      <c r="D249" s="30">
        <v>19.8</v>
      </c>
      <c r="F249" s="29">
        <v>12.27</v>
      </c>
      <c r="G249" s="30">
        <v>19.8</v>
      </c>
    </row>
    <row r="250" spans="3:7">
      <c r="C250" s="29">
        <v>12.33</v>
      </c>
      <c r="D250" s="30">
        <v>20.100000000000001</v>
      </c>
      <c r="F250" s="29">
        <v>12.33</v>
      </c>
      <c r="G250" s="30">
        <v>20.100000000000001</v>
      </c>
    </row>
    <row r="251" spans="3:7">
      <c r="C251" s="29">
        <v>12.34</v>
      </c>
      <c r="D251" s="30">
        <v>21.2</v>
      </c>
      <c r="F251" s="29">
        <v>12.34</v>
      </c>
      <c r="G251" s="30">
        <v>21.2</v>
      </c>
    </row>
    <row r="252" spans="3:7">
      <c r="C252" s="29">
        <v>12.4</v>
      </c>
      <c r="D252" s="30">
        <v>20.100000000000001</v>
      </c>
      <c r="F252" s="29">
        <v>12.4</v>
      </c>
      <c r="G252" s="30">
        <v>20.100000000000001</v>
      </c>
    </row>
    <row r="253" spans="3:7">
      <c r="C253" s="29">
        <v>12.43</v>
      </c>
      <c r="D253" s="30">
        <v>40</v>
      </c>
      <c r="F253" s="29">
        <v>12.43</v>
      </c>
      <c r="G253" s="30">
        <v>40</v>
      </c>
    </row>
    <row r="254" spans="3:7">
      <c r="C254" s="29">
        <v>12.5</v>
      </c>
      <c r="D254" s="30">
        <v>17.600000000000001</v>
      </c>
      <c r="F254" s="29">
        <v>12.5</v>
      </c>
      <c r="G254" s="30">
        <v>17.600000000000001</v>
      </c>
    </row>
    <row r="255" spans="3:7">
      <c r="C255" s="29">
        <v>12.6</v>
      </c>
      <c r="D255" s="30">
        <v>19.2</v>
      </c>
      <c r="F255" s="29">
        <v>12.6</v>
      </c>
      <c r="G255" s="30">
        <v>19.2</v>
      </c>
    </row>
    <row r="256" spans="3:7">
      <c r="C256" s="29">
        <v>12.64</v>
      </c>
      <c r="D256" s="30">
        <v>16.100000000000001</v>
      </c>
      <c r="F256" s="29">
        <v>12.64</v>
      </c>
      <c r="G256" s="30">
        <v>16.100000000000001</v>
      </c>
    </row>
    <row r="257" spans="3:7">
      <c r="C257" s="29">
        <v>12.67</v>
      </c>
      <c r="D257" s="30">
        <v>39.799999999999997</v>
      </c>
      <c r="F257" s="29">
        <v>12.67</v>
      </c>
      <c r="G257" s="30">
        <v>39.799999999999997</v>
      </c>
    </row>
    <row r="258" spans="3:7">
      <c r="C258" s="29">
        <v>12.73</v>
      </c>
      <c r="D258" s="30">
        <v>21</v>
      </c>
      <c r="F258" s="29">
        <v>12.73</v>
      </c>
      <c r="G258" s="30">
        <v>21</v>
      </c>
    </row>
    <row r="259" spans="3:7">
      <c r="C259" s="29">
        <v>12.79</v>
      </c>
      <c r="D259" s="30">
        <v>22.2</v>
      </c>
      <c r="F259" s="29">
        <v>12.79</v>
      </c>
      <c r="G259" s="30">
        <v>22.2</v>
      </c>
    </row>
    <row r="260" spans="3:7">
      <c r="C260" s="29">
        <v>12.8</v>
      </c>
      <c r="D260" s="30">
        <v>18.399999999999999</v>
      </c>
      <c r="F260" s="29">
        <v>12.8</v>
      </c>
      <c r="G260" s="30">
        <v>18.399999999999999</v>
      </c>
    </row>
    <row r="261" spans="3:7">
      <c r="C261" s="29">
        <v>12.86</v>
      </c>
      <c r="D261" s="30">
        <v>22.5</v>
      </c>
      <c r="F261" s="29">
        <v>12.86</v>
      </c>
      <c r="G261" s="30">
        <v>22.5</v>
      </c>
    </row>
    <row r="262" spans="3:7">
      <c r="C262" s="29">
        <v>12.87</v>
      </c>
      <c r="D262" s="30">
        <v>19.600000000000001</v>
      </c>
      <c r="F262" s="29">
        <v>12.87</v>
      </c>
      <c r="G262" s="30">
        <v>19.600000000000001</v>
      </c>
    </row>
    <row r="263" spans="3:7">
      <c r="C263" s="29">
        <v>12.92</v>
      </c>
      <c r="D263" s="30">
        <v>21.2</v>
      </c>
      <c r="F263" s="29">
        <v>12.92</v>
      </c>
      <c r="G263" s="30">
        <v>21.2</v>
      </c>
    </row>
    <row r="264" spans="3:7">
      <c r="C264" s="29">
        <v>12.93</v>
      </c>
      <c r="D264" s="30">
        <v>20.100000000000001</v>
      </c>
      <c r="F264" s="29">
        <v>12.93</v>
      </c>
      <c r="G264" s="30">
        <v>20.100000000000001</v>
      </c>
    </row>
    <row r="265" spans="3:7">
      <c r="C265" s="29">
        <v>13</v>
      </c>
      <c r="D265" s="30">
        <v>42.8</v>
      </c>
      <c r="F265" s="29">
        <v>13</v>
      </c>
      <c r="G265" s="30">
        <v>42.8</v>
      </c>
    </row>
    <row r="266" spans="3:7">
      <c r="C266" s="29">
        <v>13.04</v>
      </c>
      <c r="D266" s="30">
        <v>14.5</v>
      </c>
      <c r="F266" s="29">
        <v>13.04</v>
      </c>
      <c r="G266" s="30">
        <v>14.5</v>
      </c>
    </row>
    <row r="267" spans="3:7">
      <c r="C267" s="29">
        <v>13.09</v>
      </c>
      <c r="D267" s="30">
        <v>17.399999999999999</v>
      </c>
      <c r="F267" s="29">
        <v>13.09</v>
      </c>
      <c r="G267" s="30">
        <v>17.399999999999999</v>
      </c>
    </row>
    <row r="268" spans="3:7">
      <c r="C268" s="29">
        <v>13.11</v>
      </c>
      <c r="D268" s="30">
        <v>21.4</v>
      </c>
      <c r="F268" s="29">
        <v>13.11</v>
      </c>
      <c r="G268" s="30">
        <v>21.4</v>
      </c>
    </row>
    <row r="269" spans="3:7">
      <c r="C269" s="29">
        <v>13.15</v>
      </c>
      <c r="D269" s="30">
        <v>48.3</v>
      </c>
      <c r="F269" s="29">
        <v>13.15</v>
      </c>
      <c r="G269" s="30">
        <v>48.3</v>
      </c>
    </row>
    <row r="270" spans="3:7">
      <c r="C270" s="29">
        <v>13.22</v>
      </c>
      <c r="D270" s="30">
        <v>21.4</v>
      </c>
      <c r="F270" s="29">
        <v>13.22</v>
      </c>
      <c r="G270" s="30">
        <v>21.4</v>
      </c>
    </row>
    <row r="271" spans="3:7">
      <c r="C271" s="29">
        <v>13.27</v>
      </c>
      <c r="D271" s="30">
        <v>40.599999999999994</v>
      </c>
      <c r="F271" s="29">
        <v>13.27</v>
      </c>
      <c r="G271" s="30">
        <v>40.599999999999994</v>
      </c>
    </row>
    <row r="272" spans="3:7">
      <c r="C272" s="29">
        <v>13.28</v>
      </c>
      <c r="D272" s="30">
        <v>19.600000000000001</v>
      </c>
      <c r="F272" s="29">
        <v>13.28</v>
      </c>
      <c r="G272" s="30">
        <v>19.600000000000001</v>
      </c>
    </row>
    <row r="273" spans="3:7">
      <c r="C273" s="29">
        <v>13.33</v>
      </c>
      <c r="D273" s="30">
        <v>23.1</v>
      </c>
      <c r="F273" s="29">
        <v>13.33</v>
      </c>
      <c r="G273" s="30">
        <v>23.1</v>
      </c>
    </row>
    <row r="274" spans="3:7">
      <c r="C274" s="29">
        <v>13.34</v>
      </c>
      <c r="D274" s="30">
        <v>20.6</v>
      </c>
      <c r="F274" s="29">
        <v>13.34</v>
      </c>
      <c r="G274" s="30">
        <v>20.6</v>
      </c>
    </row>
    <row r="275" spans="3:7">
      <c r="C275" s="29">
        <v>13.35</v>
      </c>
      <c r="D275" s="30">
        <v>20.100000000000001</v>
      </c>
      <c r="F275" s="29">
        <v>13.35</v>
      </c>
      <c r="G275" s="30">
        <v>20.100000000000001</v>
      </c>
    </row>
    <row r="276" spans="3:7">
      <c r="C276" s="29">
        <v>13.44</v>
      </c>
      <c r="D276" s="30">
        <v>34.299999999999997</v>
      </c>
      <c r="F276" s="29">
        <v>13.44</v>
      </c>
      <c r="G276" s="30">
        <v>34.299999999999997</v>
      </c>
    </row>
    <row r="277" spans="3:7">
      <c r="C277" s="29">
        <v>13.45</v>
      </c>
      <c r="D277" s="30">
        <v>19.7</v>
      </c>
      <c r="F277" s="29">
        <v>13.45</v>
      </c>
      <c r="G277" s="30">
        <v>19.7</v>
      </c>
    </row>
    <row r="278" spans="3:7">
      <c r="C278" s="29">
        <v>13.51</v>
      </c>
      <c r="D278" s="30">
        <v>23.3</v>
      </c>
      <c r="F278" s="29">
        <v>13.51</v>
      </c>
      <c r="G278" s="30">
        <v>23.3</v>
      </c>
    </row>
    <row r="279" spans="3:7">
      <c r="C279" s="29">
        <v>13.59</v>
      </c>
      <c r="D279" s="30">
        <v>24.5</v>
      </c>
      <c r="F279" s="29">
        <v>13.59</v>
      </c>
      <c r="G279" s="30">
        <v>24.5</v>
      </c>
    </row>
    <row r="280" spans="3:7">
      <c r="C280" s="29">
        <v>13.61</v>
      </c>
      <c r="D280" s="30">
        <v>19.3</v>
      </c>
      <c r="F280" s="29">
        <v>13.61</v>
      </c>
      <c r="G280" s="30">
        <v>19.3</v>
      </c>
    </row>
    <row r="281" spans="3:7">
      <c r="C281" s="29">
        <v>13.65</v>
      </c>
      <c r="D281" s="30">
        <v>20.7</v>
      </c>
      <c r="F281" s="29">
        <v>13.65</v>
      </c>
      <c r="G281" s="30">
        <v>20.7</v>
      </c>
    </row>
    <row r="282" spans="3:7">
      <c r="C282" s="29">
        <v>13.83</v>
      </c>
      <c r="D282" s="30">
        <v>19.600000000000001</v>
      </c>
      <c r="F282" s="29">
        <v>13.83</v>
      </c>
      <c r="G282" s="30">
        <v>19.600000000000001</v>
      </c>
    </row>
    <row r="283" spans="3:7">
      <c r="C283" s="29">
        <v>13.98</v>
      </c>
      <c r="D283" s="30">
        <v>26.4</v>
      </c>
      <c r="F283" s="29">
        <v>13.98</v>
      </c>
      <c r="G283" s="30">
        <v>26.4</v>
      </c>
    </row>
    <row r="284" spans="3:7">
      <c r="C284" s="29">
        <v>13.99</v>
      </c>
      <c r="D284" s="30">
        <v>19.5</v>
      </c>
      <c r="F284" s="29">
        <v>13.99</v>
      </c>
      <c r="G284" s="30">
        <v>19.5</v>
      </c>
    </row>
    <row r="285" spans="3:7">
      <c r="C285" s="29">
        <v>14</v>
      </c>
      <c r="D285" s="30">
        <v>21.9</v>
      </c>
      <c r="F285" s="29">
        <v>14</v>
      </c>
      <c r="G285" s="30">
        <v>21.9</v>
      </c>
    </row>
    <row r="286" spans="3:7">
      <c r="C286" s="29">
        <v>14.09</v>
      </c>
      <c r="D286" s="30">
        <v>20.399999999999999</v>
      </c>
      <c r="F286" s="29">
        <v>14.09</v>
      </c>
      <c r="G286" s="30">
        <v>20.399999999999999</v>
      </c>
    </row>
    <row r="287" spans="3:7">
      <c r="C287" s="29">
        <v>14.1</v>
      </c>
      <c r="D287" s="30">
        <v>60.599999999999994</v>
      </c>
      <c r="F287" s="29">
        <v>14.1</v>
      </c>
      <c r="G287" s="30">
        <v>60.599999999999994</v>
      </c>
    </row>
    <row r="288" spans="3:7">
      <c r="C288" s="29">
        <v>14.13</v>
      </c>
      <c r="D288" s="30">
        <v>19.899999999999999</v>
      </c>
      <c r="F288" s="29">
        <v>14.13</v>
      </c>
      <c r="G288" s="30">
        <v>19.899999999999999</v>
      </c>
    </row>
    <row r="289" spans="3:7">
      <c r="C289" s="29">
        <v>14.15</v>
      </c>
      <c r="D289" s="30">
        <v>20</v>
      </c>
      <c r="F289" s="29">
        <v>14.15</v>
      </c>
      <c r="G289" s="30">
        <v>20</v>
      </c>
    </row>
    <row r="290" spans="3:7">
      <c r="C290" s="29">
        <v>14.19</v>
      </c>
      <c r="D290" s="30">
        <v>19.899999999999999</v>
      </c>
      <c r="F290" s="29">
        <v>14.19</v>
      </c>
      <c r="G290" s="30">
        <v>19.899999999999999</v>
      </c>
    </row>
    <row r="291" spans="3:7">
      <c r="C291" s="29">
        <v>14.27</v>
      </c>
      <c r="D291" s="30">
        <v>20.3</v>
      </c>
      <c r="F291" s="29">
        <v>14.27</v>
      </c>
      <c r="G291" s="30">
        <v>20.3</v>
      </c>
    </row>
    <row r="292" spans="3:7">
      <c r="C292" s="29">
        <v>14.33</v>
      </c>
      <c r="D292" s="30">
        <v>16.8</v>
      </c>
      <c r="F292" s="29">
        <v>14.33</v>
      </c>
      <c r="G292" s="30">
        <v>16.8</v>
      </c>
    </row>
    <row r="293" spans="3:7">
      <c r="C293" s="29">
        <v>14.36</v>
      </c>
      <c r="D293" s="30">
        <v>23.2</v>
      </c>
      <c r="F293" s="29">
        <v>14.36</v>
      </c>
      <c r="G293" s="30">
        <v>23.2</v>
      </c>
    </row>
    <row r="294" spans="3:7">
      <c r="C294" s="29">
        <v>14.37</v>
      </c>
      <c r="D294" s="30">
        <v>22</v>
      </c>
      <c r="F294" s="29">
        <v>14.37</v>
      </c>
      <c r="G294" s="30">
        <v>22</v>
      </c>
    </row>
    <row r="295" spans="3:7">
      <c r="C295" s="29">
        <v>14.43</v>
      </c>
      <c r="D295" s="30">
        <v>17.399999999999999</v>
      </c>
      <c r="F295" s="29">
        <v>14.43</v>
      </c>
      <c r="G295" s="30">
        <v>17.399999999999999</v>
      </c>
    </row>
    <row r="296" spans="3:7">
      <c r="C296" s="29">
        <v>14.44</v>
      </c>
      <c r="D296" s="30">
        <v>16</v>
      </c>
      <c r="F296" s="29">
        <v>14.44</v>
      </c>
      <c r="G296" s="30">
        <v>16</v>
      </c>
    </row>
    <row r="297" spans="3:7">
      <c r="C297" s="29">
        <v>14.52</v>
      </c>
      <c r="D297" s="30">
        <v>10.9</v>
      </c>
      <c r="F297" s="29">
        <v>14.52</v>
      </c>
      <c r="G297" s="30">
        <v>10.9</v>
      </c>
    </row>
    <row r="298" spans="3:7">
      <c r="C298" s="29">
        <v>14.59</v>
      </c>
      <c r="D298" s="30">
        <v>17.100000000000001</v>
      </c>
      <c r="F298" s="29">
        <v>14.59</v>
      </c>
      <c r="G298" s="30">
        <v>17.100000000000001</v>
      </c>
    </row>
    <row r="299" spans="3:7">
      <c r="C299" s="29">
        <v>14.64</v>
      </c>
      <c r="D299" s="30">
        <v>16.8</v>
      </c>
      <c r="F299" s="29">
        <v>14.64</v>
      </c>
      <c r="G299" s="30">
        <v>16.8</v>
      </c>
    </row>
    <row r="300" spans="3:7">
      <c r="C300" s="29">
        <v>14.65</v>
      </c>
      <c r="D300" s="30">
        <v>17.7</v>
      </c>
      <c r="F300" s="29">
        <v>14.65</v>
      </c>
      <c r="G300" s="30">
        <v>17.7</v>
      </c>
    </row>
    <row r="301" spans="3:7">
      <c r="C301" s="29">
        <v>14.66</v>
      </c>
      <c r="D301" s="30">
        <v>24.4</v>
      </c>
      <c r="F301" s="29">
        <v>14.66</v>
      </c>
      <c r="G301" s="30">
        <v>24.4</v>
      </c>
    </row>
    <row r="302" spans="3:7">
      <c r="C302" s="29">
        <v>14.67</v>
      </c>
      <c r="D302" s="30">
        <v>17.5</v>
      </c>
      <c r="F302" s="29">
        <v>14.67</v>
      </c>
      <c r="G302" s="30">
        <v>17.5</v>
      </c>
    </row>
    <row r="303" spans="3:7">
      <c r="C303" s="29">
        <v>14.69</v>
      </c>
      <c r="D303" s="30">
        <v>23.1</v>
      </c>
      <c r="F303" s="29">
        <v>14.69</v>
      </c>
      <c r="G303" s="30">
        <v>23.1</v>
      </c>
    </row>
    <row r="304" spans="3:7">
      <c r="C304" s="29">
        <v>14.7</v>
      </c>
      <c r="D304" s="30">
        <v>20</v>
      </c>
      <c r="F304" s="29">
        <v>14.7</v>
      </c>
      <c r="G304" s="30">
        <v>20</v>
      </c>
    </row>
    <row r="305" spans="3:7">
      <c r="C305" s="29">
        <v>14.76</v>
      </c>
      <c r="D305" s="30">
        <v>20.100000000000001</v>
      </c>
      <c r="F305" s="29">
        <v>14.76</v>
      </c>
      <c r="G305" s="30">
        <v>20.100000000000001</v>
      </c>
    </row>
    <row r="306" spans="3:7">
      <c r="C306" s="29">
        <v>14.79</v>
      </c>
      <c r="D306" s="30">
        <v>30.7</v>
      </c>
      <c r="F306" s="29">
        <v>14.79</v>
      </c>
      <c r="G306" s="30">
        <v>30.7</v>
      </c>
    </row>
    <row r="307" spans="3:7">
      <c r="C307" s="29">
        <v>14.8</v>
      </c>
      <c r="D307" s="30">
        <v>18.899999999999999</v>
      </c>
      <c r="F307" s="29">
        <v>14.8</v>
      </c>
      <c r="G307" s="30">
        <v>18.899999999999999</v>
      </c>
    </row>
    <row r="308" spans="3:7">
      <c r="C308" s="29">
        <v>14.81</v>
      </c>
      <c r="D308" s="30">
        <v>38</v>
      </c>
      <c r="F308" s="29">
        <v>14.81</v>
      </c>
      <c r="G308" s="30">
        <v>38</v>
      </c>
    </row>
    <row r="309" spans="3:7">
      <c r="C309" s="29">
        <v>14.98</v>
      </c>
      <c r="D309" s="30">
        <v>19.100000000000001</v>
      </c>
      <c r="F309" s="29">
        <v>14.98</v>
      </c>
      <c r="G309" s="30">
        <v>19.100000000000001</v>
      </c>
    </row>
    <row r="310" spans="3:7">
      <c r="C310" s="29">
        <v>15.02</v>
      </c>
      <c r="D310" s="30">
        <v>32.299999999999997</v>
      </c>
      <c r="F310" s="29">
        <v>15.02</v>
      </c>
      <c r="G310" s="30">
        <v>32.299999999999997</v>
      </c>
    </row>
    <row r="311" spans="3:7">
      <c r="C311" s="29">
        <v>15.03</v>
      </c>
      <c r="D311" s="30">
        <v>18.399999999999999</v>
      </c>
      <c r="F311" s="29">
        <v>15.03</v>
      </c>
      <c r="G311" s="30">
        <v>18.399999999999999</v>
      </c>
    </row>
    <row r="312" spans="3:7">
      <c r="C312" s="29">
        <v>15.1</v>
      </c>
      <c r="D312" s="30">
        <v>17.5</v>
      </c>
      <c r="F312" s="29">
        <v>15.1</v>
      </c>
      <c r="G312" s="30">
        <v>17.5</v>
      </c>
    </row>
    <row r="313" spans="3:7">
      <c r="C313" s="29">
        <v>15.12</v>
      </c>
      <c r="D313" s="30">
        <v>17</v>
      </c>
      <c r="F313" s="29">
        <v>15.12</v>
      </c>
      <c r="G313" s="30">
        <v>17</v>
      </c>
    </row>
    <row r="314" spans="3:7">
      <c r="C314" s="29">
        <v>15.17</v>
      </c>
      <c r="D314" s="30">
        <v>25.5</v>
      </c>
      <c r="F314" s="29">
        <v>15.17</v>
      </c>
      <c r="G314" s="30">
        <v>25.5</v>
      </c>
    </row>
    <row r="315" spans="3:7">
      <c r="C315" s="29">
        <v>15.37</v>
      </c>
      <c r="D315" s="30">
        <v>20.399999999999999</v>
      </c>
      <c r="F315" s="29">
        <v>15.37</v>
      </c>
      <c r="G315" s="30">
        <v>20.399999999999999</v>
      </c>
    </row>
    <row r="316" spans="3:7">
      <c r="C316" s="29">
        <v>15.39</v>
      </c>
      <c r="D316" s="30">
        <v>18</v>
      </c>
      <c r="F316" s="29">
        <v>15.39</v>
      </c>
      <c r="G316" s="30">
        <v>18</v>
      </c>
    </row>
    <row r="317" spans="3:7">
      <c r="C317" s="29">
        <v>15.55</v>
      </c>
      <c r="D317" s="30">
        <v>19.399999999999999</v>
      </c>
      <c r="F317" s="29">
        <v>15.55</v>
      </c>
      <c r="G317" s="30">
        <v>19.399999999999999</v>
      </c>
    </row>
    <row r="318" spans="3:7">
      <c r="C318" s="29">
        <v>15.69</v>
      </c>
      <c r="D318" s="30">
        <v>10.199999999999999</v>
      </c>
      <c r="F318" s="29">
        <v>15.69</v>
      </c>
      <c r="G318" s="30">
        <v>10.199999999999999</v>
      </c>
    </row>
    <row r="319" spans="3:7">
      <c r="C319" s="29">
        <v>15.7</v>
      </c>
      <c r="D319" s="30">
        <v>14.2</v>
      </c>
      <c r="F319" s="29">
        <v>15.7</v>
      </c>
      <c r="G319" s="30">
        <v>14.2</v>
      </c>
    </row>
    <row r="320" spans="3:7">
      <c r="C320" s="29">
        <v>15.71</v>
      </c>
      <c r="D320" s="30">
        <v>21.7</v>
      </c>
      <c r="F320" s="29">
        <v>15.71</v>
      </c>
      <c r="G320" s="30">
        <v>21.7</v>
      </c>
    </row>
    <row r="321" spans="3:7">
      <c r="C321" s="29">
        <v>15.76</v>
      </c>
      <c r="D321" s="30">
        <v>18.3</v>
      </c>
      <c r="F321" s="29">
        <v>15.76</v>
      </c>
      <c r="G321" s="30">
        <v>18.3</v>
      </c>
    </row>
    <row r="322" spans="3:7">
      <c r="C322" s="29">
        <v>15.79</v>
      </c>
      <c r="D322" s="30">
        <v>19.399999999999999</v>
      </c>
      <c r="F322" s="29">
        <v>15.79</v>
      </c>
      <c r="G322" s="30">
        <v>19.399999999999999</v>
      </c>
    </row>
    <row r="323" spans="3:7">
      <c r="C323" s="29">
        <v>15.84</v>
      </c>
      <c r="D323" s="30">
        <v>20.3</v>
      </c>
      <c r="F323" s="29">
        <v>15.84</v>
      </c>
      <c r="G323" s="30">
        <v>20.3</v>
      </c>
    </row>
    <row r="324" spans="3:7">
      <c r="C324" s="29">
        <v>15.94</v>
      </c>
      <c r="D324" s="30">
        <v>19.8</v>
      </c>
      <c r="F324" s="29">
        <v>15.94</v>
      </c>
      <c r="G324" s="30">
        <v>19.8</v>
      </c>
    </row>
    <row r="325" spans="3:7">
      <c r="C325" s="29">
        <v>16.03</v>
      </c>
      <c r="D325" s="30">
        <v>22.4</v>
      </c>
      <c r="F325" s="29">
        <v>16.03</v>
      </c>
      <c r="G325" s="30">
        <v>22.4</v>
      </c>
    </row>
    <row r="326" spans="3:7">
      <c r="C326" s="29">
        <v>16.14</v>
      </c>
      <c r="D326" s="30">
        <v>13.1</v>
      </c>
      <c r="F326" s="29">
        <v>16.14</v>
      </c>
      <c r="G326" s="30">
        <v>13.1</v>
      </c>
    </row>
    <row r="327" spans="3:7">
      <c r="C327" s="29">
        <v>16.2</v>
      </c>
      <c r="D327" s="30">
        <v>19.399999999999999</v>
      </c>
      <c r="F327" s="29">
        <v>16.2</v>
      </c>
      <c r="G327" s="30">
        <v>19.399999999999999</v>
      </c>
    </row>
    <row r="328" spans="3:7">
      <c r="C328" s="29">
        <v>16.21</v>
      </c>
      <c r="D328" s="30">
        <v>18.8</v>
      </c>
      <c r="F328" s="29">
        <v>16.21</v>
      </c>
      <c r="G328" s="30">
        <v>18.8</v>
      </c>
    </row>
    <row r="329" spans="3:7">
      <c r="C329" s="29">
        <v>16.22</v>
      </c>
      <c r="D329" s="30">
        <v>14.3</v>
      </c>
      <c r="F329" s="29">
        <v>16.22</v>
      </c>
      <c r="G329" s="30">
        <v>14.3</v>
      </c>
    </row>
    <row r="330" spans="3:7">
      <c r="C330" s="29">
        <v>16.23</v>
      </c>
      <c r="D330" s="30">
        <v>14.9</v>
      </c>
      <c r="F330" s="29">
        <v>16.23</v>
      </c>
      <c r="G330" s="30">
        <v>14.9</v>
      </c>
    </row>
    <row r="331" spans="3:7">
      <c r="C331" s="29">
        <v>16.29</v>
      </c>
      <c r="D331" s="30">
        <v>19.899999999999999</v>
      </c>
      <c r="F331" s="29">
        <v>16.29</v>
      </c>
      <c r="G331" s="30">
        <v>19.899999999999999</v>
      </c>
    </row>
    <row r="332" spans="3:7">
      <c r="C332" s="29">
        <v>16.3</v>
      </c>
      <c r="D332" s="30">
        <v>15.6</v>
      </c>
      <c r="F332" s="29">
        <v>16.3</v>
      </c>
      <c r="G332" s="30">
        <v>15.6</v>
      </c>
    </row>
    <row r="333" spans="3:7">
      <c r="C333" s="29">
        <v>16.350000000000001</v>
      </c>
      <c r="D333" s="30">
        <v>12.7</v>
      </c>
      <c r="F333" s="29">
        <v>16.350000000000001</v>
      </c>
      <c r="G333" s="30">
        <v>12.7</v>
      </c>
    </row>
    <row r="334" spans="3:7">
      <c r="C334" s="29">
        <v>16.420000000000002</v>
      </c>
      <c r="D334" s="30">
        <v>16.399999999999999</v>
      </c>
      <c r="F334" s="29">
        <v>16.420000000000002</v>
      </c>
      <c r="G334" s="30">
        <v>16.399999999999999</v>
      </c>
    </row>
    <row r="335" spans="3:7">
      <c r="C335" s="29">
        <v>16.440000000000001</v>
      </c>
      <c r="D335" s="30">
        <v>12.6</v>
      </c>
      <c r="F335" s="29">
        <v>16.440000000000001</v>
      </c>
      <c r="G335" s="30">
        <v>12.6</v>
      </c>
    </row>
    <row r="336" spans="3:7">
      <c r="C336" s="29">
        <v>16.47</v>
      </c>
      <c r="D336" s="30">
        <v>19.5</v>
      </c>
      <c r="F336" s="29">
        <v>16.47</v>
      </c>
      <c r="G336" s="30">
        <v>19.5</v>
      </c>
    </row>
    <row r="337" spans="3:7">
      <c r="C337" s="29">
        <v>16.510000000000002</v>
      </c>
      <c r="D337" s="30">
        <v>13.9</v>
      </c>
      <c r="F337" s="29">
        <v>16.510000000000002</v>
      </c>
      <c r="G337" s="30">
        <v>13.9</v>
      </c>
    </row>
    <row r="338" spans="3:7">
      <c r="C338" s="29">
        <v>16.59</v>
      </c>
      <c r="D338" s="30">
        <v>18.399999999999999</v>
      </c>
      <c r="F338" s="29">
        <v>16.59</v>
      </c>
      <c r="G338" s="30">
        <v>18.399999999999999</v>
      </c>
    </row>
    <row r="339" spans="3:7">
      <c r="C339" s="29">
        <v>16.649999999999999</v>
      </c>
      <c r="D339" s="30">
        <v>15.6</v>
      </c>
      <c r="F339" s="29">
        <v>16.649999999999999</v>
      </c>
      <c r="G339" s="30">
        <v>15.6</v>
      </c>
    </row>
    <row r="340" spans="3:7">
      <c r="C340" s="29">
        <v>16.739999999999998</v>
      </c>
      <c r="D340" s="30">
        <v>17.8</v>
      </c>
      <c r="F340" s="29">
        <v>16.739999999999998</v>
      </c>
      <c r="G340" s="30">
        <v>17.8</v>
      </c>
    </row>
    <row r="341" spans="3:7">
      <c r="C341" s="29">
        <v>16.899999999999999</v>
      </c>
      <c r="D341" s="30">
        <v>17.399999999999999</v>
      </c>
      <c r="F341" s="29">
        <v>16.899999999999999</v>
      </c>
      <c r="G341" s="30">
        <v>17.399999999999999</v>
      </c>
    </row>
    <row r="342" spans="3:7">
      <c r="C342" s="29">
        <v>16.940000000000001</v>
      </c>
      <c r="D342" s="30">
        <v>13.5</v>
      </c>
      <c r="F342" s="29">
        <v>16.940000000000001</v>
      </c>
      <c r="G342" s="30">
        <v>13.5</v>
      </c>
    </row>
    <row r="343" spans="3:7">
      <c r="C343" s="29">
        <v>16.96</v>
      </c>
      <c r="D343" s="30">
        <v>18.100000000000001</v>
      </c>
      <c r="F343" s="29">
        <v>16.96</v>
      </c>
      <c r="G343" s="30">
        <v>18.100000000000001</v>
      </c>
    </row>
    <row r="344" spans="3:7">
      <c r="C344" s="29">
        <v>17.09</v>
      </c>
      <c r="D344" s="30">
        <v>18.7</v>
      </c>
      <c r="F344" s="29">
        <v>17.09</v>
      </c>
      <c r="G344" s="30">
        <v>18.7</v>
      </c>
    </row>
    <row r="345" spans="3:7">
      <c r="C345" s="29">
        <v>17.100000000000001</v>
      </c>
      <c r="D345" s="30">
        <v>18.899999999999999</v>
      </c>
      <c r="F345" s="29">
        <v>17.100000000000001</v>
      </c>
      <c r="G345" s="30">
        <v>18.899999999999999</v>
      </c>
    </row>
    <row r="346" spans="3:7">
      <c r="C346" s="29">
        <v>17.11</v>
      </c>
      <c r="D346" s="30">
        <v>15.1</v>
      </c>
      <c r="F346" s="29">
        <v>17.11</v>
      </c>
      <c r="G346" s="30">
        <v>15.1</v>
      </c>
    </row>
    <row r="347" spans="3:7">
      <c r="C347" s="29">
        <v>17.12</v>
      </c>
      <c r="D347" s="30">
        <v>13.1</v>
      </c>
      <c r="F347" s="29">
        <v>17.12</v>
      </c>
      <c r="G347" s="30">
        <v>13.1</v>
      </c>
    </row>
    <row r="348" spans="3:7">
      <c r="C348" s="29">
        <v>17.149999999999999</v>
      </c>
      <c r="D348" s="30">
        <v>19</v>
      </c>
      <c r="F348" s="29">
        <v>17.149999999999999</v>
      </c>
      <c r="G348" s="30">
        <v>19</v>
      </c>
    </row>
    <row r="349" spans="3:7">
      <c r="C349" s="29">
        <v>17.16</v>
      </c>
      <c r="D349" s="30">
        <v>11.7</v>
      </c>
      <c r="F349" s="29">
        <v>17.16</v>
      </c>
      <c r="G349" s="30">
        <v>11.7</v>
      </c>
    </row>
    <row r="350" spans="3:7">
      <c r="C350" s="29">
        <v>17.190000000000001</v>
      </c>
      <c r="D350" s="30">
        <v>16.2</v>
      </c>
      <c r="F350" s="29">
        <v>17.190000000000001</v>
      </c>
      <c r="G350" s="30">
        <v>16.2</v>
      </c>
    </row>
    <row r="351" spans="3:7">
      <c r="C351" s="29">
        <v>17.21</v>
      </c>
      <c r="D351" s="30">
        <v>10.4</v>
      </c>
      <c r="F351" s="29">
        <v>17.21</v>
      </c>
      <c r="G351" s="30">
        <v>10.4</v>
      </c>
    </row>
    <row r="352" spans="3:7">
      <c r="C352" s="29">
        <v>17.27</v>
      </c>
      <c r="D352" s="30">
        <v>37.799999999999997</v>
      </c>
      <c r="F352" s="29">
        <v>17.27</v>
      </c>
      <c r="G352" s="30">
        <v>37.799999999999997</v>
      </c>
    </row>
    <row r="353" spans="3:7">
      <c r="C353" s="29">
        <v>17.28</v>
      </c>
      <c r="D353" s="30">
        <v>14.8</v>
      </c>
      <c r="F353" s="29">
        <v>17.28</v>
      </c>
      <c r="G353" s="30">
        <v>14.8</v>
      </c>
    </row>
    <row r="354" spans="3:7">
      <c r="C354" s="29">
        <v>17.309999999999999</v>
      </c>
      <c r="D354" s="30">
        <v>15.6</v>
      </c>
      <c r="F354" s="29">
        <v>17.309999999999999</v>
      </c>
      <c r="G354" s="30">
        <v>15.6</v>
      </c>
    </row>
    <row r="355" spans="3:7">
      <c r="C355" s="29">
        <v>17.440000000000001</v>
      </c>
      <c r="D355" s="30">
        <v>13.4</v>
      </c>
      <c r="F355" s="29">
        <v>17.440000000000001</v>
      </c>
      <c r="G355" s="30">
        <v>13.4</v>
      </c>
    </row>
    <row r="356" spans="3:7">
      <c r="C356" s="29">
        <v>17.579999999999998</v>
      </c>
      <c r="D356" s="30">
        <v>18.8</v>
      </c>
      <c r="F356" s="29">
        <v>17.579999999999998</v>
      </c>
      <c r="G356" s="30">
        <v>18.8</v>
      </c>
    </row>
    <row r="357" spans="3:7">
      <c r="C357" s="29">
        <v>17.600000000000001</v>
      </c>
      <c r="D357" s="30">
        <v>40.900000000000006</v>
      </c>
      <c r="F357" s="29">
        <v>17.600000000000001</v>
      </c>
      <c r="G357" s="30">
        <v>40.900000000000006</v>
      </c>
    </row>
    <row r="358" spans="3:7">
      <c r="C358" s="29">
        <v>17.64</v>
      </c>
      <c r="D358" s="30">
        <v>14.5</v>
      </c>
      <c r="F358" s="29">
        <v>17.64</v>
      </c>
      <c r="G358" s="30">
        <v>14.5</v>
      </c>
    </row>
    <row r="359" spans="3:7">
      <c r="C359" s="29">
        <v>17.73</v>
      </c>
      <c r="D359" s="30">
        <v>15.2</v>
      </c>
      <c r="F359" s="29">
        <v>17.73</v>
      </c>
      <c r="G359" s="30">
        <v>15.2</v>
      </c>
    </row>
    <row r="360" spans="3:7">
      <c r="C360" s="29">
        <v>17.79</v>
      </c>
      <c r="D360" s="30">
        <v>14.9</v>
      </c>
      <c r="F360" s="29">
        <v>17.79</v>
      </c>
      <c r="G360" s="30">
        <v>14.9</v>
      </c>
    </row>
    <row r="361" spans="3:7">
      <c r="C361" s="29">
        <v>17.920000000000002</v>
      </c>
      <c r="D361" s="30">
        <v>21.5</v>
      </c>
      <c r="F361" s="29">
        <v>17.920000000000002</v>
      </c>
      <c r="G361" s="30">
        <v>21.5</v>
      </c>
    </row>
    <row r="362" spans="3:7">
      <c r="C362" s="29">
        <v>17.93</v>
      </c>
      <c r="D362" s="30">
        <v>20.5</v>
      </c>
      <c r="F362" s="29">
        <v>17.93</v>
      </c>
      <c r="G362" s="30">
        <v>20.5</v>
      </c>
    </row>
    <row r="363" spans="3:7">
      <c r="C363" s="29">
        <v>18.03</v>
      </c>
      <c r="D363" s="30">
        <v>14.6</v>
      </c>
      <c r="F363" s="29">
        <v>18.03</v>
      </c>
      <c r="G363" s="30">
        <v>14.6</v>
      </c>
    </row>
    <row r="364" spans="3:7">
      <c r="C364" s="29">
        <v>18.05</v>
      </c>
      <c r="D364" s="30">
        <v>9.6</v>
      </c>
      <c r="F364" s="29">
        <v>18.05</v>
      </c>
      <c r="G364" s="30">
        <v>9.6</v>
      </c>
    </row>
    <row r="365" spans="3:7">
      <c r="C365" s="29">
        <v>18.059999999999999</v>
      </c>
      <c r="D365" s="30">
        <v>37.700000000000003</v>
      </c>
      <c r="F365" s="29">
        <v>18.059999999999999</v>
      </c>
      <c r="G365" s="30">
        <v>37.700000000000003</v>
      </c>
    </row>
    <row r="366" spans="3:7">
      <c r="C366" s="29">
        <v>18.07</v>
      </c>
      <c r="D366" s="30">
        <v>13.6</v>
      </c>
      <c r="F366" s="29">
        <v>18.07</v>
      </c>
      <c r="G366" s="30">
        <v>13.6</v>
      </c>
    </row>
    <row r="367" spans="3:7">
      <c r="C367" s="29">
        <v>18.13</v>
      </c>
      <c r="D367" s="30">
        <v>47.3</v>
      </c>
      <c r="F367" s="29">
        <v>18.13</v>
      </c>
      <c r="G367" s="30">
        <v>47.3</v>
      </c>
    </row>
    <row r="368" spans="3:7">
      <c r="C368" s="29">
        <v>18.14</v>
      </c>
      <c r="D368" s="30">
        <v>13.8</v>
      </c>
      <c r="F368" s="29">
        <v>18.14</v>
      </c>
      <c r="G368" s="30">
        <v>13.8</v>
      </c>
    </row>
    <row r="369" spans="3:7">
      <c r="C369" s="29">
        <v>18.329999999999998</v>
      </c>
      <c r="D369" s="30">
        <v>17.8</v>
      </c>
      <c r="F369" s="29">
        <v>18.329999999999998</v>
      </c>
      <c r="G369" s="30">
        <v>17.8</v>
      </c>
    </row>
    <row r="370" spans="3:7">
      <c r="C370" s="29">
        <v>18.34</v>
      </c>
      <c r="D370" s="30">
        <v>14.3</v>
      </c>
      <c r="F370" s="29">
        <v>18.34</v>
      </c>
      <c r="G370" s="30">
        <v>14.3</v>
      </c>
    </row>
    <row r="371" spans="3:7">
      <c r="C371" s="29">
        <v>18.350000000000001</v>
      </c>
      <c r="D371" s="30">
        <v>13.1</v>
      </c>
      <c r="F371" s="29">
        <v>18.350000000000001</v>
      </c>
      <c r="G371" s="30">
        <v>13.1</v>
      </c>
    </row>
    <row r="372" spans="3:7">
      <c r="C372" s="29">
        <v>18.46</v>
      </c>
      <c r="D372" s="30">
        <v>36.299999999999997</v>
      </c>
      <c r="F372" s="29">
        <v>18.46</v>
      </c>
      <c r="G372" s="30">
        <v>36.299999999999997</v>
      </c>
    </row>
    <row r="373" spans="3:7">
      <c r="C373" s="29">
        <v>18.66</v>
      </c>
      <c r="D373" s="30">
        <v>19.5</v>
      </c>
      <c r="F373" s="29">
        <v>18.66</v>
      </c>
      <c r="G373" s="30">
        <v>19.5</v>
      </c>
    </row>
    <row r="374" spans="3:7">
      <c r="C374" s="29">
        <v>18.68</v>
      </c>
      <c r="D374" s="30">
        <v>16.7</v>
      </c>
      <c r="F374" s="29">
        <v>18.68</v>
      </c>
      <c r="G374" s="30">
        <v>16.7</v>
      </c>
    </row>
    <row r="375" spans="3:7">
      <c r="C375" s="29">
        <v>18.71</v>
      </c>
      <c r="D375" s="30">
        <v>14.9</v>
      </c>
      <c r="F375" s="29">
        <v>18.71</v>
      </c>
      <c r="G375" s="30">
        <v>14.9</v>
      </c>
    </row>
    <row r="376" spans="3:7">
      <c r="C376" s="29">
        <v>18.72</v>
      </c>
      <c r="D376" s="30">
        <v>15.2</v>
      </c>
      <c r="F376" s="29">
        <v>18.72</v>
      </c>
      <c r="G376" s="30">
        <v>15.2</v>
      </c>
    </row>
    <row r="377" spans="3:7">
      <c r="C377" s="29">
        <v>18.760000000000002</v>
      </c>
      <c r="D377" s="30">
        <v>23.2</v>
      </c>
      <c r="F377" s="29">
        <v>18.760000000000002</v>
      </c>
      <c r="G377" s="30">
        <v>23.2</v>
      </c>
    </row>
    <row r="378" spans="3:7">
      <c r="C378" s="29">
        <v>18.8</v>
      </c>
      <c r="D378" s="30">
        <v>16.600000000000001</v>
      </c>
      <c r="F378" s="29">
        <v>18.8</v>
      </c>
      <c r="G378" s="30">
        <v>16.600000000000001</v>
      </c>
    </row>
    <row r="379" spans="3:7">
      <c r="C379" s="29">
        <v>18.850000000000001</v>
      </c>
      <c r="D379" s="30">
        <v>15.4</v>
      </c>
      <c r="F379" s="29">
        <v>18.850000000000001</v>
      </c>
      <c r="G379" s="30">
        <v>15.4</v>
      </c>
    </row>
    <row r="380" spans="3:7">
      <c r="C380" s="29">
        <v>19.010000000000002</v>
      </c>
      <c r="D380" s="30">
        <v>12.7</v>
      </c>
      <c r="F380" s="29">
        <v>19.010000000000002</v>
      </c>
      <c r="G380" s="30">
        <v>12.7</v>
      </c>
    </row>
    <row r="381" spans="3:7">
      <c r="C381" s="29">
        <v>19.149999999999999</v>
      </c>
      <c r="D381" s="30">
        <v>27.1</v>
      </c>
      <c r="F381" s="29">
        <v>19.149999999999999</v>
      </c>
      <c r="G381" s="30">
        <v>27.1</v>
      </c>
    </row>
    <row r="382" spans="3:7">
      <c r="C382" s="29">
        <v>19.309999999999999</v>
      </c>
      <c r="D382" s="30">
        <v>13</v>
      </c>
      <c r="F382" s="29">
        <v>19.309999999999999</v>
      </c>
      <c r="G382" s="30">
        <v>13</v>
      </c>
    </row>
    <row r="383" spans="3:7">
      <c r="C383" s="29">
        <v>19.37</v>
      </c>
      <c r="D383" s="30">
        <v>12.5</v>
      </c>
      <c r="F383" s="29">
        <v>19.37</v>
      </c>
      <c r="G383" s="30">
        <v>12.5</v>
      </c>
    </row>
    <row r="384" spans="3:7">
      <c r="C384" s="29">
        <v>19.52</v>
      </c>
      <c r="D384" s="30">
        <v>17.100000000000001</v>
      </c>
      <c r="F384" s="29">
        <v>19.52</v>
      </c>
      <c r="G384" s="30">
        <v>17.100000000000001</v>
      </c>
    </row>
    <row r="385" spans="3:7">
      <c r="C385" s="29">
        <v>19.690000000000001</v>
      </c>
      <c r="D385" s="30">
        <v>14.1</v>
      </c>
      <c r="F385" s="29">
        <v>19.690000000000001</v>
      </c>
      <c r="G385" s="30">
        <v>14.1</v>
      </c>
    </row>
    <row r="386" spans="3:7">
      <c r="C386" s="29">
        <v>19.77</v>
      </c>
      <c r="D386" s="30">
        <v>8.3000000000000007</v>
      </c>
      <c r="F386" s="29">
        <v>19.77</v>
      </c>
      <c r="G386" s="30">
        <v>8.3000000000000007</v>
      </c>
    </row>
    <row r="387" spans="3:7">
      <c r="C387" s="29">
        <v>19.78</v>
      </c>
      <c r="D387" s="30">
        <v>27.5</v>
      </c>
      <c r="F387" s="29">
        <v>19.78</v>
      </c>
      <c r="G387" s="30">
        <v>27.5</v>
      </c>
    </row>
    <row r="388" spans="3:7">
      <c r="C388" s="29">
        <v>19.88</v>
      </c>
      <c r="D388" s="30">
        <v>14.5</v>
      </c>
      <c r="F388" s="29">
        <v>19.88</v>
      </c>
      <c r="G388" s="30">
        <v>14.5</v>
      </c>
    </row>
    <row r="389" spans="3:7">
      <c r="C389" s="29">
        <v>19.920000000000002</v>
      </c>
      <c r="D389" s="30">
        <v>8.5</v>
      </c>
      <c r="F389" s="29">
        <v>19.920000000000002</v>
      </c>
      <c r="G389" s="30">
        <v>8.5</v>
      </c>
    </row>
    <row r="390" spans="3:7">
      <c r="C390" s="29">
        <v>20.079999999999998</v>
      </c>
      <c r="D390" s="30">
        <v>16.3</v>
      </c>
      <c r="F390" s="29">
        <v>20.079999999999998</v>
      </c>
      <c r="G390" s="30">
        <v>16.3</v>
      </c>
    </row>
    <row r="391" spans="3:7">
      <c r="C391" s="29">
        <v>20.309999999999999</v>
      </c>
      <c r="D391" s="30">
        <v>12.1</v>
      </c>
      <c r="F391" s="29">
        <v>20.309999999999999</v>
      </c>
      <c r="G391" s="30">
        <v>12.1</v>
      </c>
    </row>
    <row r="392" spans="3:7">
      <c r="C392" s="29">
        <v>20.32</v>
      </c>
      <c r="D392" s="30">
        <v>7.2</v>
      </c>
      <c r="F392" s="29">
        <v>20.32</v>
      </c>
      <c r="G392" s="30">
        <v>7.2</v>
      </c>
    </row>
    <row r="393" spans="3:7">
      <c r="C393" s="29">
        <v>20.34</v>
      </c>
      <c r="D393" s="30">
        <v>13.5</v>
      </c>
      <c r="F393" s="29">
        <v>20.34</v>
      </c>
      <c r="G393" s="30">
        <v>13.5</v>
      </c>
    </row>
    <row r="394" spans="3:7">
      <c r="C394" s="29">
        <v>20.45</v>
      </c>
      <c r="D394" s="30">
        <v>15</v>
      </c>
      <c r="F394" s="29">
        <v>20.45</v>
      </c>
      <c r="G394" s="30">
        <v>15</v>
      </c>
    </row>
    <row r="395" spans="3:7">
      <c r="C395" s="29">
        <v>20.62</v>
      </c>
      <c r="D395" s="30">
        <v>8.8000000000000007</v>
      </c>
      <c r="F395" s="29">
        <v>20.62</v>
      </c>
      <c r="G395" s="30">
        <v>8.8000000000000007</v>
      </c>
    </row>
    <row r="396" spans="3:7">
      <c r="C396" s="29">
        <v>20.85</v>
      </c>
      <c r="D396" s="30">
        <v>11.5</v>
      </c>
      <c r="F396" s="29">
        <v>20.85</v>
      </c>
      <c r="G396" s="30">
        <v>11.5</v>
      </c>
    </row>
    <row r="397" spans="3:7">
      <c r="C397" s="29">
        <v>21.02</v>
      </c>
      <c r="D397" s="30">
        <v>13.6</v>
      </c>
      <c r="F397" s="29">
        <v>21.02</v>
      </c>
      <c r="G397" s="30">
        <v>13.6</v>
      </c>
    </row>
    <row r="398" spans="3:7">
      <c r="C398" s="29">
        <v>21.08</v>
      </c>
      <c r="D398" s="30">
        <v>10.9</v>
      </c>
      <c r="F398" s="29">
        <v>21.08</v>
      </c>
      <c r="G398" s="30">
        <v>10.9</v>
      </c>
    </row>
    <row r="399" spans="3:7">
      <c r="C399" s="29">
        <v>21.14</v>
      </c>
      <c r="D399" s="30">
        <v>19.7</v>
      </c>
      <c r="F399" s="29">
        <v>21.14</v>
      </c>
      <c r="G399" s="30">
        <v>19.7</v>
      </c>
    </row>
    <row r="400" spans="3:7">
      <c r="C400" s="29">
        <v>21.22</v>
      </c>
      <c r="D400" s="30">
        <v>17.2</v>
      </c>
      <c r="F400" s="29">
        <v>21.22</v>
      </c>
      <c r="G400" s="30">
        <v>17.2</v>
      </c>
    </row>
    <row r="401" spans="3:7">
      <c r="C401" s="29">
        <v>21.24</v>
      </c>
      <c r="D401" s="30">
        <v>13.3</v>
      </c>
      <c r="F401" s="29">
        <v>21.24</v>
      </c>
      <c r="G401" s="30">
        <v>13.3</v>
      </c>
    </row>
    <row r="402" spans="3:7">
      <c r="C402" s="29">
        <v>21.32</v>
      </c>
      <c r="D402" s="30">
        <v>32.400000000000006</v>
      </c>
      <c r="F402" s="29">
        <v>21.32</v>
      </c>
      <c r="G402" s="30">
        <v>32.400000000000006</v>
      </c>
    </row>
    <row r="403" spans="3:7">
      <c r="C403" s="29">
        <v>21.45</v>
      </c>
      <c r="D403" s="30">
        <v>15.4</v>
      </c>
      <c r="F403" s="29">
        <v>21.45</v>
      </c>
      <c r="G403" s="30">
        <v>15.4</v>
      </c>
    </row>
    <row r="404" spans="3:7">
      <c r="C404" s="29">
        <v>21.46</v>
      </c>
      <c r="D404" s="30">
        <v>21.7</v>
      </c>
      <c r="F404" s="29">
        <v>21.46</v>
      </c>
      <c r="G404" s="30">
        <v>21.7</v>
      </c>
    </row>
    <row r="405" spans="3:7">
      <c r="C405" s="29">
        <v>21.52</v>
      </c>
      <c r="D405" s="30">
        <v>11</v>
      </c>
      <c r="F405" s="29">
        <v>21.52</v>
      </c>
      <c r="G405" s="30">
        <v>11</v>
      </c>
    </row>
    <row r="406" spans="3:7">
      <c r="C406" s="29">
        <v>21.78</v>
      </c>
      <c r="D406" s="30">
        <v>10.199999999999999</v>
      </c>
      <c r="F406" s="29">
        <v>21.78</v>
      </c>
      <c r="G406" s="30">
        <v>10.199999999999999</v>
      </c>
    </row>
    <row r="407" spans="3:7">
      <c r="C407" s="29">
        <v>22.11</v>
      </c>
      <c r="D407" s="30">
        <v>10.5</v>
      </c>
      <c r="F407" s="29">
        <v>22.11</v>
      </c>
      <c r="G407" s="30">
        <v>10.5</v>
      </c>
    </row>
    <row r="408" spans="3:7">
      <c r="C408" s="29">
        <v>22.6</v>
      </c>
      <c r="D408" s="30">
        <v>12.7</v>
      </c>
      <c r="F408" s="29">
        <v>22.6</v>
      </c>
      <c r="G408" s="30">
        <v>12.7</v>
      </c>
    </row>
    <row r="409" spans="3:7">
      <c r="C409" s="29">
        <v>22.74</v>
      </c>
      <c r="D409" s="30">
        <v>8.4</v>
      </c>
      <c r="F409" s="29">
        <v>22.74</v>
      </c>
      <c r="G409" s="30">
        <v>8.4</v>
      </c>
    </row>
    <row r="410" spans="3:7">
      <c r="C410" s="29">
        <v>22.88</v>
      </c>
      <c r="D410" s="30">
        <v>12.8</v>
      </c>
      <c r="F410" s="29">
        <v>22.88</v>
      </c>
      <c r="G410" s="30">
        <v>12.8</v>
      </c>
    </row>
    <row r="411" spans="3:7">
      <c r="C411" s="29">
        <v>22.98</v>
      </c>
      <c r="D411" s="30">
        <v>5</v>
      </c>
      <c r="F411" s="29">
        <v>22.98</v>
      </c>
      <c r="G411" s="30">
        <v>5</v>
      </c>
    </row>
    <row r="412" spans="3:7">
      <c r="C412" s="29">
        <v>23.09</v>
      </c>
      <c r="D412" s="30">
        <v>20</v>
      </c>
      <c r="F412" s="29">
        <v>23.09</v>
      </c>
      <c r="G412" s="30">
        <v>20</v>
      </c>
    </row>
    <row r="413" spans="3:7">
      <c r="C413" s="29">
        <v>23.24</v>
      </c>
      <c r="D413" s="30">
        <v>13.9</v>
      </c>
      <c r="F413" s="29">
        <v>23.24</v>
      </c>
      <c r="G413" s="30">
        <v>13.9</v>
      </c>
    </row>
    <row r="414" spans="3:7">
      <c r="C414" s="29">
        <v>23.27</v>
      </c>
      <c r="D414" s="30">
        <v>13.4</v>
      </c>
      <c r="F414" s="29">
        <v>23.27</v>
      </c>
      <c r="G414" s="30">
        <v>13.4</v>
      </c>
    </row>
    <row r="415" spans="3:7">
      <c r="C415" s="29">
        <v>23.29</v>
      </c>
      <c r="D415" s="30">
        <v>13.4</v>
      </c>
      <c r="F415" s="29">
        <v>23.29</v>
      </c>
      <c r="G415" s="30">
        <v>13.4</v>
      </c>
    </row>
    <row r="416" spans="3:7">
      <c r="C416" s="29">
        <v>23.34</v>
      </c>
      <c r="D416" s="30">
        <v>11.9</v>
      </c>
      <c r="F416" s="29">
        <v>23.34</v>
      </c>
      <c r="G416" s="30">
        <v>11.9</v>
      </c>
    </row>
    <row r="417" spans="3:7">
      <c r="C417" s="29">
        <v>23.6</v>
      </c>
      <c r="D417" s="30">
        <v>11.3</v>
      </c>
      <c r="F417" s="29">
        <v>23.6</v>
      </c>
      <c r="G417" s="30">
        <v>11.3</v>
      </c>
    </row>
    <row r="418" spans="3:7">
      <c r="C418" s="29">
        <v>23.69</v>
      </c>
      <c r="D418" s="30">
        <v>13.1</v>
      </c>
      <c r="F418" s="29">
        <v>23.69</v>
      </c>
      <c r="G418" s="30">
        <v>13.1</v>
      </c>
    </row>
    <row r="419" spans="3:7">
      <c r="C419" s="29">
        <v>23.79</v>
      </c>
      <c r="D419" s="30">
        <v>10.8</v>
      </c>
      <c r="F419" s="29">
        <v>23.79</v>
      </c>
      <c r="G419" s="30">
        <v>10.8</v>
      </c>
    </row>
    <row r="420" spans="3:7">
      <c r="C420" s="29">
        <v>23.97</v>
      </c>
      <c r="D420" s="30">
        <v>7</v>
      </c>
      <c r="F420" s="29">
        <v>23.97</v>
      </c>
      <c r="G420" s="30">
        <v>7</v>
      </c>
    </row>
    <row r="421" spans="3:7">
      <c r="C421" s="29">
        <v>23.98</v>
      </c>
      <c r="D421" s="30">
        <v>31.1</v>
      </c>
      <c r="F421" s="29">
        <v>23.98</v>
      </c>
      <c r="G421" s="30">
        <v>31.1</v>
      </c>
    </row>
    <row r="422" spans="3:7">
      <c r="C422" s="29">
        <v>24.08</v>
      </c>
      <c r="D422" s="30">
        <v>9.5</v>
      </c>
      <c r="F422" s="29">
        <v>24.08</v>
      </c>
      <c r="G422" s="30">
        <v>9.5</v>
      </c>
    </row>
    <row r="423" spans="3:7">
      <c r="C423" s="29">
        <v>24.1</v>
      </c>
      <c r="D423" s="30">
        <v>13.3</v>
      </c>
      <c r="F423" s="29">
        <v>24.1</v>
      </c>
      <c r="G423" s="30">
        <v>13.3</v>
      </c>
    </row>
    <row r="424" spans="3:7">
      <c r="C424" s="29">
        <v>24.16</v>
      </c>
      <c r="D424" s="30">
        <v>14</v>
      </c>
      <c r="F424" s="29">
        <v>24.16</v>
      </c>
      <c r="G424" s="30">
        <v>14</v>
      </c>
    </row>
    <row r="425" spans="3:7">
      <c r="C425" s="29">
        <v>24.39</v>
      </c>
      <c r="D425" s="30">
        <v>8.3000000000000007</v>
      </c>
      <c r="F425" s="29">
        <v>24.39</v>
      </c>
      <c r="G425" s="30">
        <v>8.3000000000000007</v>
      </c>
    </row>
    <row r="426" spans="3:7">
      <c r="C426" s="29">
        <v>24.56</v>
      </c>
      <c r="D426" s="30">
        <v>12.3</v>
      </c>
      <c r="F426" s="29">
        <v>24.56</v>
      </c>
      <c r="G426" s="30">
        <v>12.3</v>
      </c>
    </row>
    <row r="427" spans="3:7">
      <c r="C427" s="29">
        <v>24.91</v>
      </c>
      <c r="D427" s="30">
        <v>12</v>
      </c>
      <c r="F427" s="29">
        <v>24.91</v>
      </c>
      <c r="G427" s="30">
        <v>12</v>
      </c>
    </row>
    <row r="428" spans="3:7">
      <c r="C428" s="29">
        <v>25.41</v>
      </c>
      <c r="D428" s="30">
        <v>17.3</v>
      </c>
      <c r="F428" s="29">
        <v>25.41</v>
      </c>
      <c r="G428" s="30">
        <v>17.3</v>
      </c>
    </row>
    <row r="429" spans="3:7">
      <c r="C429" s="29">
        <v>25.68</v>
      </c>
      <c r="D429" s="30">
        <v>9.6999999999999993</v>
      </c>
      <c r="F429" s="29">
        <v>25.68</v>
      </c>
      <c r="G429" s="30">
        <v>9.6999999999999993</v>
      </c>
    </row>
    <row r="430" spans="3:7">
      <c r="C430" s="29">
        <v>25.79</v>
      </c>
      <c r="D430" s="30">
        <v>7.5</v>
      </c>
      <c r="F430" s="29">
        <v>25.79</v>
      </c>
      <c r="G430" s="30">
        <v>7.5</v>
      </c>
    </row>
    <row r="431" spans="3:7">
      <c r="C431" s="29">
        <v>26.4</v>
      </c>
      <c r="D431" s="30">
        <v>17.2</v>
      </c>
      <c r="F431" s="29">
        <v>26.4</v>
      </c>
      <c r="G431" s="30">
        <v>17.2</v>
      </c>
    </row>
    <row r="432" spans="3:7">
      <c r="C432" s="29">
        <v>26.42</v>
      </c>
      <c r="D432" s="30">
        <v>15.6</v>
      </c>
      <c r="F432" s="29">
        <v>26.42</v>
      </c>
      <c r="G432" s="30">
        <v>15.6</v>
      </c>
    </row>
    <row r="433" spans="3:7">
      <c r="C433" s="29">
        <v>26.45</v>
      </c>
      <c r="D433" s="30">
        <v>8.6999999999999993</v>
      </c>
      <c r="F433" s="29">
        <v>26.45</v>
      </c>
      <c r="G433" s="30">
        <v>8.6999999999999993</v>
      </c>
    </row>
    <row r="434" spans="3:7">
      <c r="C434" s="29">
        <v>26.64</v>
      </c>
      <c r="D434" s="30">
        <v>10.4</v>
      </c>
      <c r="F434" s="29">
        <v>26.64</v>
      </c>
      <c r="G434" s="30">
        <v>10.4</v>
      </c>
    </row>
    <row r="435" spans="3:7">
      <c r="C435" s="29">
        <v>26.77</v>
      </c>
      <c r="D435" s="30">
        <v>5.6</v>
      </c>
      <c r="F435" s="29">
        <v>26.77</v>
      </c>
      <c r="G435" s="30">
        <v>5.6</v>
      </c>
    </row>
    <row r="436" spans="3:7">
      <c r="C436" s="29">
        <v>26.82</v>
      </c>
      <c r="D436" s="30">
        <v>13.4</v>
      </c>
      <c r="F436" s="29">
        <v>26.82</v>
      </c>
      <c r="G436" s="30">
        <v>13.4</v>
      </c>
    </row>
    <row r="437" spans="3:7">
      <c r="C437" s="29">
        <v>27.26</v>
      </c>
      <c r="D437" s="30">
        <v>15.7</v>
      </c>
      <c r="F437" s="29">
        <v>27.26</v>
      </c>
      <c r="G437" s="30">
        <v>15.7</v>
      </c>
    </row>
    <row r="438" spans="3:7">
      <c r="C438" s="29">
        <v>27.38</v>
      </c>
      <c r="D438" s="30">
        <v>8.5</v>
      </c>
      <c r="F438" s="29">
        <v>27.38</v>
      </c>
      <c r="G438" s="30">
        <v>8.5</v>
      </c>
    </row>
    <row r="439" spans="3:7">
      <c r="C439" s="29">
        <v>27.71</v>
      </c>
      <c r="D439" s="30">
        <v>13.2</v>
      </c>
      <c r="F439" s="29">
        <v>27.71</v>
      </c>
      <c r="G439" s="30">
        <v>13.2</v>
      </c>
    </row>
    <row r="440" spans="3:7">
      <c r="C440" s="29">
        <v>27.8</v>
      </c>
      <c r="D440" s="30">
        <v>13.8</v>
      </c>
      <c r="F440" s="29">
        <v>27.8</v>
      </c>
      <c r="G440" s="30">
        <v>13.8</v>
      </c>
    </row>
    <row r="441" spans="3:7">
      <c r="C441" s="29">
        <v>28.28</v>
      </c>
      <c r="D441" s="30">
        <v>10.5</v>
      </c>
      <c r="F441" s="29">
        <v>28.28</v>
      </c>
      <c r="G441" s="30">
        <v>10.5</v>
      </c>
    </row>
    <row r="442" spans="3:7">
      <c r="C442" s="29">
        <v>28.32</v>
      </c>
      <c r="D442" s="30">
        <v>17.8</v>
      </c>
      <c r="F442" s="29">
        <v>28.32</v>
      </c>
      <c r="G442" s="30">
        <v>17.8</v>
      </c>
    </row>
    <row r="443" spans="3:7">
      <c r="C443" s="29">
        <v>29.05</v>
      </c>
      <c r="D443" s="30">
        <v>7.2</v>
      </c>
      <c r="F443" s="29">
        <v>29.05</v>
      </c>
      <c r="G443" s="30">
        <v>7.2</v>
      </c>
    </row>
    <row r="444" spans="3:7">
      <c r="C444" s="29">
        <v>29.29</v>
      </c>
      <c r="D444" s="30">
        <v>11.8</v>
      </c>
      <c r="F444" s="29">
        <v>29.29</v>
      </c>
      <c r="G444" s="30">
        <v>11.8</v>
      </c>
    </row>
    <row r="445" spans="3:7">
      <c r="C445" s="29">
        <v>29.53</v>
      </c>
      <c r="D445" s="30">
        <v>14.6</v>
      </c>
      <c r="F445" s="29">
        <v>29.53</v>
      </c>
      <c r="G445" s="30">
        <v>14.6</v>
      </c>
    </row>
    <row r="446" spans="3:7">
      <c r="C446" s="29">
        <v>29.55</v>
      </c>
      <c r="D446" s="30">
        <v>23.7</v>
      </c>
      <c r="F446" s="29">
        <v>29.55</v>
      </c>
      <c r="G446" s="30">
        <v>23.7</v>
      </c>
    </row>
    <row r="447" spans="3:7">
      <c r="C447" s="29">
        <v>29.68</v>
      </c>
      <c r="D447" s="30">
        <v>8.1</v>
      </c>
      <c r="F447" s="29">
        <v>29.68</v>
      </c>
      <c r="G447" s="30">
        <v>8.1</v>
      </c>
    </row>
    <row r="448" spans="3:7">
      <c r="C448" s="29">
        <v>29.93</v>
      </c>
      <c r="D448" s="30">
        <v>16.5</v>
      </c>
      <c r="F448" s="29">
        <v>29.93</v>
      </c>
      <c r="G448" s="30">
        <v>16.5</v>
      </c>
    </row>
    <row r="449" spans="3:7">
      <c r="C449" s="29">
        <v>29.97</v>
      </c>
      <c r="D449" s="30">
        <v>6.3</v>
      </c>
      <c r="F449" s="29">
        <v>29.97</v>
      </c>
      <c r="G449" s="30">
        <v>6.3</v>
      </c>
    </row>
    <row r="450" spans="3:7">
      <c r="C450" s="29">
        <v>30.59</v>
      </c>
      <c r="D450" s="30">
        <v>5</v>
      </c>
      <c r="F450" s="29">
        <v>30.59</v>
      </c>
      <c r="G450" s="30">
        <v>5</v>
      </c>
    </row>
    <row r="451" spans="3:7">
      <c r="C451" s="29">
        <v>30.62</v>
      </c>
      <c r="D451" s="30">
        <v>10.199999999999999</v>
      </c>
      <c r="F451" s="29">
        <v>30.62</v>
      </c>
      <c r="G451" s="30">
        <v>10.199999999999999</v>
      </c>
    </row>
    <row r="452" spans="3:7">
      <c r="C452" s="29">
        <v>30.63</v>
      </c>
      <c r="D452" s="30">
        <v>8.8000000000000007</v>
      </c>
      <c r="F452" s="29">
        <v>30.63</v>
      </c>
      <c r="G452" s="30">
        <v>8.8000000000000007</v>
      </c>
    </row>
    <row r="453" spans="3:7">
      <c r="C453" s="29">
        <v>30.81</v>
      </c>
      <c r="D453" s="30">
        <v>21.6</v>
      </c>
      <c r="F453" s="29">
        <v>30.81</v>
      </c>
      <c r="G453" s="30">
        <v>21.6</v>
      </c>
    </row>
    <row r="454" spans="3:7">
      <c r="C454" s="29">
        <v>31.99</v>
      </c>
      <c r="D454" s="30">
        <v>7.4</v>
      </c>
      <c r="F454" s="29">
        <v>31.99</v>
      </c>
      <c r="G454" s="30">
        <v>7.4</v>
      </c>
    </row>
    <row r="455" spans="3:7">
      <c r="C455" s="29">
        <v>34.020000000000003</v>
      </c>
      <c r="D455" s="30">
        <v>8.4</v>
      </c>
      <c r="F455" s="29">
        <v>34.020000000000003</v>
      </c>
      <c r="G455" s="30">
        <v>8.4</v>
      </c>
    </row>
    <row r="456" spans="3:7">
      <c r="C456" s="29">
        <v>34.369999999999997</v>
      </c>
      <c r="D456" s="30">
        <v>17.899999999999999</v>
      </c>
      <c r="F456" s="29">
        <v>34.369999999999997</v>
      </c>
      <c r="G456" s="30">
        <v>17.899999999999999</v>
      </c>
    </row>
    <row r="457" spans="3:7">
      <c r="C457" s="29">
        <v>34.409999999999997</v>
      </c>
      <c r="D457" s="30">
        <v>14.4</v>
      </c>
      <c r="F457" s="29">
        <v>34.409999999999997</v>
      </c>
      <c r="G457" s="30">
        <v>14.4</v>
      </c>
    </row>
    <row r="458" spans="3:7">
      <c r="C458" s="29">
        <v>34.770000000000003</v>
      </c>
      <c r="D458" s="30">
        <v>13.8</v>
      </c>
      <c r="F458" s="29">
        <v>34.770000000000003</v>
      </c>
      <c r="G458" s="30">
        <v>13.8</v>
      </c>
    </row>
    <row r="459" spans="3:7">
      <c r="C459" s="29">
        <v>36.979999999999997</v>
      </c>
      <c r="D459" s="30">
        <v>7</v>
      </c>
      <c r="F459" s="29">
        <v>36.979999999999997</v>
      </c>
      <c r="G459" s="30">
        <v>7</v>
      </c>
    </row>
    <row r="460" spans="3:7">
      <c r="C460" s="29">
        <v>37.97</v>
      </c>
      <c r="D460" s="30">
        <v>13.8</v>
      </c>
      <c r="F460" s="29">
        <v>37.97</v>
      </c>
      <c r="G460" s="30">
        <v>13.8</v>
      </c>
    </row>
    <row r="461" spans="3:7">
      <c r="C461" s="29" t="s">
        <v>19</v>
      </c>
      <c r="D461" s="30">
        <v>11401.599999999989</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3A813-5491-4622-87E2-C7130357D84B}">
  <dimension ref="A1:M507"/>
  <sheetViews>
    <sheetView showGridLines="0" topLeftCell="F2" zoomScale="98" workbookViewId="0">
      <selection activeCell="S15" sqref="S15"/>
    </sheetView>
  </sheetViews>
  <sheetFormatPr defaultRowHeight="15"/>
  <sheetData>
    <row r="1" spans="1:13" ht="19.5" thickBot="1">
      <c r="A1" s="2" t="s">
        <v>5</v>
      </c>
      <c r="B1" s="2" t="s">
        <v>13</v>
      </c>
      <c r="C1" s="17" t="s">
        <v>67</v>
      </c>
      <c r="D1" s="17"/>
      <c r="E1" s="17"/>
      <c r="F1" s="17"/>
      <c r="G1" s="17"/>
      <c r="H1" s="17"/>
      <c r="I1" s="17"/>
      <c r="J1" s="33"/>
      <c r="K1" s="33"/>
      <c r="L1" s="34"/>
      <c r="M1" s="34"/>
    </row>
    <row r="2" spans="1:13" ht="15.75" thickTop="1">
      <c r="A2" s="3">
        <v>6.5750000000000002</v>
      </c>
      <c r="B2" s="3">
        <v>24</v>
      </c>
      <c r="C2" s="3">
        <v>6.5750000000000002</v>
      </c>
      <c r="D2" s="3">
        <v>24</v>
      </c>
    </row>
    <row r="3" spans="1:13">
      <c r="A3" s="4">
        <v>6.4210000000000003</v>
      </c>
      <c r="B3" s="4">
        <v>21.6</v>
      </c>
      <c r="C3" s="4">
        <v>6.4210000000000003</v>
      </c>
      <c r="D3" s="4">
        <v>21.6</v>
      </c>
    </row>
    <row r="4" spans="1:13">
      <c r="A4" s="3">
        <v>7.1849999999999996</v>
      </c>
      <c r="B4" s="3">
        <v>34.700000000000003</v>
      </c>
      <c r="C4" s="3">
        <v>7.1849999999999996</v>
      </c>
      <c r="D4" s="3">
        <v>34.700000000000003</v>
      </c>
    </row>
    <row r="5" spans="1:13">
      <c r="A5" s="4">
        <v>6.9980000000000002</v>
      </c>
      <c r="B5" s="4">
        <v>33.4</v>
      </c>
      <c r="C5" s="4">
        <v>6.9980000000000002</v>
      </c>
      <c r="D5" s="4">
        <v>33.4</v>
      </c>
    </row>
    <row r="6" spans="1:13">
      <c r="A6" s="3">
        <v>7.1470000000000002</v>
      </c>
      <c r="B6" s="3">
        <v>36.200000000000003</v>
      </c>
      <c r="C6" s="3">
        <v>7.1470000000000002</v>
      </c>
      <c r="D6" s="3">
        <v>36.200000000000003</v>
      </c>
    </row>
    <row r="7" spans="1:13">
      <c r="A7" s="4">
        <v>6.43</v>
      </c>
      <c r="B7" s="4">
        <v>28.7</v>
      </c>
      <c r="C7" s="4">
        <v>6.43</v>
      </c>
      <c r="D7" s="4">
        <v>28.7</v>
      </c>
    </row>
    <row r="8" spans="1:13">
      <c r="A8" s="3">
        <v>6.0119999999999996</v>
      </c>
      <c r="B8" s="3">
        <v>22.9</v>
      </c>
      <c r="C8" s="3">
        <v>6.0119999999999996</v>
      </c>
      <c r="D8" s="3">
        <v>22.9</v>
      </c>
    </row>
    <row r="9" spans="1:13">
      <c r="A9" s="4">
        <v>6.1719999999999997</v>
      </c>
      <c r="B9" s="4">
        <v>27.1</v>
      </c>
      <c r="C9" s="4">
        <v>6.1719999999999997</v>
      </c>
      <c r="D9" s="4">
        <v>27.1</v>
      </c>
    </row>
    <row r="10" spans="1:13">
      <c r="A10" s="3">
        <v>5.6310000000000002</v>
      </c>
      <c r="B10" s="3">
        <v>16.5</v>
      </c>
      <c r="C10" s="3">
        <v>5.6310000000000002</v>
      </c>
      <c r="D10" s="3">
        <v>16.5</v>
      </c>
    </row>
    <row r="11" spans="1:13">
      <c r="A11" s="4">
        <v>6.0039999999999996</v>
      </c>
      <c r="B11" s="4">
        <v>18.899999999999999</v>
      </c>
      <c r="C11" s="4">
        <v>6.0039999999999996</v>
      </c>
      <c r="D11" s="4">
        <v>18.899999999999999</v>
      </c>
    </row>
    <row r="12" spans="1:13">
      <c r="A12" s="3">
        <v>6.3769999999999998</v>
      </c>
      <c r="B12" s="3">
        <v>15</v>
      </c>
      <c r="C12" s="3">
        <v>6.3769999999999998</v>
      </c>
      <c r="D12" s="3">
        <v>15</v>
      </c>
    </row>
    <row r="13" spans="1:13">
      <c r="A13" s="4">
        <v>6.0090000000000003</v>
      </c>
      <c r="B13" s="4">
        <v>18.899999999999999</v>
      </c>
      <c r="C13" s="4">
        <v>6.0090000000000003</v>
      </c>
      <c r="D13" s="4">
        <v>18.899999999999999</v>
      </c>
    </row>
    <row r="14" spans="1:13">
      <c r="A14" s="3">
        <v>5.8890000000000002</v>
      </c>
      <c r="B14" s="3">
        <v>21.7</v>
      </c>
      <c r="C14" s="3">
        <v>5.8890000000000002</v>
      </c>
      <c r="D14" s="3">
        <v>21.7</v>
      </c>
    </row>
    <row r="15" spans="1:13">
      <c r="A15" s="4">
        <v>5.9489999999999998</v>
      </c>
      <c r="B15" s="4">
        <v>20.399999999999999</v>
      </c>
      <c r="C15" s="4">
        <v>5.9489999999999998</v>
      </c>
      <c r="D15" s="4">
        <v>20.399999999999999</v>
      </c>
    </row>
    <row r="16" spans="1:13">
      <c r="A16" s="3">
        <v>6.0960000000000001</v>
      </c>
      <c r="B16" s="3">
        <v>18.2</v>
      </c>
      <c r="C16" s="3">
        <v>6.0960000000000001</v>
      </c>
      <c r="D16" s="3">
        <v>18.2</v>
      </c>
    </row>
    <row r="17" spans="1:4">
      <c r="A17" s="4">
        <v>5.8339999999999996</v>
      </c>
      <c r="B17" s="4">
        <v>19.899999999999999</v>
      </c>
      <c r="C17" s="4">
        <v>5.8339999999999996</v>
      </c>
      <c r="D17" s="4">
        <v>19.899999999999999</v>
      </c>
    </row>
    <row r="18" spans="1:4">
      <c r="A18" s="3">
        <v>5.9349999999999996</v>
      </c>
      <c r="B18" s="3">
        <v>23.1</v>
      </c>
      <c r="C18" s="3">
        <v>5.9349999999999996</v>
      </c>
      <c r="D18" s="3">
        <v>23.1</v>
      </c>
    </row>
    <row r="19" spans="1:4">
      <c r="A19" s="4">
        <v>5.99</v>
      </c>
      <c r="B19" s="4">
        <v>17.5</v>
      </c>
      <c r="C19" s="4">
        <v>5.99</v>
      </c>
      <c r="D19" s="4">
        <v>17.5</v>
      </c>
    </row>
    <row r="20" spans="1:4">
      <c r="A20" s="3">
        <v>5.4560000000000004</v>
      </c>
      <c r="B20" s="3">
        <v>20.2</v>
      </c>
      <c r="C20" s="3">
        <v>5.4560000000000004</v>
      </c>
      <c r="D20" s="3">
        <v>20.2</v>
      </c>
    </row>
    <row r="21" spans="1:4">
      <c r="A21" s="4">
        <v>5.7270000000000003</v>
      </c>
      <c r="B21" s="4">
        <v>18.2</v>
      </c>
      <c r="C21" s="4">
        <v>5.7270000000000003</v>
      </c>
      <c r="D21" s="4">
        <v>18.2</v>
      </c>
    </row>
    <row r="22" spans="1:4">
      <c r="A22" s="3">
        <v>5.57</v>
      </c>
      <c r="B22" s="3">
        <v>13.6</v>
      </c>
      <c r="C22" s="3">
        <v>5.57</v>
      </c>
      <c r="D22" s="3">
        <v>13.6</v>
      </c>
    </row>
    <row r="23" spans="1:4">
      <c r="A23" s="4">
        <v>5.9649999999999999</v>
      </c>
      <c r="B23" s="4">
        <v>19.600000000000001</v>
      </c>
      <c r="C23" s="4">
        <v>5.9649999999999999</v>
      </c>
      <c r="D23" s="4">
        <v>19.600000000000001</v>
      </c>
    </row>
    <row r="24" spans="1:4">
      <c r="A24" s="3">
        <v>6.1420000000000003</v>
      </c>
      <c r="B24" s="3">
        <v>15.2</v>
      </c>
      <c r="C24" s="3">
        <v>6.1420000000000003</v>
      </c>
      <c r="D24" s="3">
        <v>15.2</v>
      </c>
    </row>
    <row r="25" spans="1:4">
      <c r="A25" s="4">
        <v>5.8129999999999997</v>
      </c>
      <c r="B25" s="4">
        <v>14.5</v>
      </c>
      <c r="C25" s="4">
        <v>5.8129999999999997</v>
      </c>
      <c r="D25" s="4">
        <v>14.5</v>
      </c>
    </row>
    <row r="26" spans="1:4">
      <c r="A26" s="3">
        <v>5.9240000000000004</v>
      </c>
      <c r="B26" s="3">
        <v>15.6</v>
      </c>
      <c r="C26" s="3">
        <v>5.9240000000000004</v>
      </c>
      <c r="D26" s="3">
        <v>15.6</v>
      </c>
    </row>
    <row r="27" spans="1:4">
      <c r="A27" s="4">
        <v>5.5990000000000002</v>
      </c>
      <c r="B27" s="4">
        <v>13.9</v>
      </c>
      <c r="C27" s="4">
        <v>5.5990000000000002</v>
      </c>
      <c r="D27" s="4">
        <v>13.9</v>
      </c>
    </row>
    <row r="28" spans="1:4">
      <c r="A28" s="3">
        <v>5.8129999999999997</v>
      </c>
      <c r="B28" s="3">
        <v>16.600000000000001</v>
      </c>
      <c r="C28" s="3">
        <v>5.8129999999999997</v>
      </c>
      <c r="D28" s="3">
        <v>16.600000000000001</v>
      </c>
    </row>
    <row r="29" spans="1:4">
      <c r="A29" s="4">
        <v>6.0469999999999997</v>
      </c>
      <c r="B29" s="4">
        <v>14.8</v>
      </c>
      <c r="C29" s="4">
        <v>6.0469999999999997</v>
      </c>
      <c r="D29" s="4">
        <v>14.8</v>
      </c>
    </row>
    <row r="30" spans="1:4">
      <c r="A30" s="3">
        <v>6.4950000000000001</v>
      </c>
      <c r="B30" s="3">
        <v>18.399999999999999</v>
      </c>
      <c r="C30" s="3">
        <v>6.4950000000000001</v>
      </c>
      <c r="D30" s="3">
        <v>18.399999999999999</v>
      </c>
    </row>
    <row r="31" spans="1:4">
      <c r="A31" s="4">
        <v>6.6740000000000004</v>
      </c>
      <c r="B31" s="4">
        <v>21</v>
      </c>
      <c r="C31" s="4">
        <v>6.6740000000000004</v>
      </c>
      <c r="D31" s="4">
        <v>21</v>
      </c>
    </row>
    <row r="32" spans="1:4">
      <c r="A32" s="3">
        <v>5.7130000000000001</v>
      </c>
      <c r="B32" s="3">
        <v>12.7</v>
      </c>
      <c r="C32" s="3">
        <v>5.7130000000000001</v>
      </c>
      <c r="D32" s="3">
        <v>12.7</v>
      </c>
    </row>
    <row r="33" spans="1:4">
      <c r="A33" s="4">
        <v>6.0720000000000001</v>
      </c>
      <c r="B33" s="4">
        <v>14.5</v>
      </c>
      <c r="C33" s="4">
        <v>6.0720000000000001</v>
      </c>
      <c r="D33" s="4">
        <v>14.5</v>
      </c>
    </row>
    <row r="34" spans="1:4">
      <c r="A34" s="3">
        <v>5.95</v>
      </c>
      <c r="B34" s="3">
        <v>13.2</v>
      </c>
      <c r="C34" s="3">
        <v>5.95</v>
      </c>
      <c r="D34" s="3">
        <v>13.2</v>
      </c>
    </row>
    <row r="35" spans="1:4">
      <c r="A35" s="4">
        <v>5.7009999999999996</v>
      </c>
      <c r="B35" s="4">
        <v>13.1</v>
      </c>
      <c r="C35" s="4">
        <v>5.7009999999999996</v>
      </c>
      <c r="D35" s="4">
        <v>13.1</v>
      </c>
    </row>
    <row r="36" spans="1:4">
      <c r="A36" s="3">
        <v>6.0960000000000001</v>
      </c>
      <c r="B36" s="3">
        <v>13.5</v>
      </c>
      <c r="C36" s="3">
        <v>6.0960000000000001</v>
      </c>
      <c r="D36" s="3">
        <v>13.5</v>
      </c>
    </row>
    <row r="37" spans="1:4">
      <c r="A37" s="4">
        <v>5.9329999999999998</v>
      </c>
      <c r="B37" s="4">
        <v>18.899999999999999</v>
      </c>
      <c r="C37" s="4">
        <v>5.9329999999999998</v>
      </c>
      <c r="D37" s="4">
        <v>18.899999999999999</v>
      </c>
    </row>
    <row r="38" spans="1:4">
      <c r="A38" s="3">
        <v>5.8410000000000002</v>
      </c>
      <c r="B38" s="3">
        <v>20</v>
      </c>
      <c r="C38" s="3">
        <v>5.8410000000000002</v>
      </c>
      <c r="D38" s="3">
        <v>20</v>
      </c>
    </row>
    <row r="39" spans="1:4">
      <c r="A39" s="4">
        <v>5.85</v>
      </c>
      <c r="B39" s="4">
        <v>21</v>
      </c>
      <c r="C39" s="4">
        <v>5.85</v>
      </c>
      <c r="D39" s="4">
        <v>21</v>
      </c>
    </row>
    <row r="40" spans="1:4">
      <c r="A40" s="3">
        <v>5.9660000000000002</v>
      </c>
      <c r="B40" s="3">
        <v>24.7</v>
      </c>
      <c r="C40" s="3">
        <v>5.9660000000000002</v>
      </c>
      <c r="D40" s="3">
        <v>24.7</v>
      </c>
    </row>
    <row r="41" spans="1:4">
      <c r="A41" s="4">
        <v>6.5949999999999998</v>
      </c>
      <c r="B41" s="4">
        <v>30.8</v>
      </c>
      <c r="C41" s="4">
        <v>6.5949999999999998</v>
      </c>
      <c r="D41" s="4">
        <v>30.8</v>
      </c>
    </row>
    <row r="42" spans="1:4">
      <c r="A42" s="3">
        <v>7.024</v>
      </c>
      <c r="B42" s="3">
        <v>34.9</v>
      </c>
      <c r="C42" s="3">
        <v>7.024</v>
      </c>
      <c r="D42" s="3">
        <v>34.9</v>
      </c>
    </row>
    <row r="43" spans="1:4">
      <c r="A43" s="4">
        <v>6.77</v>
      </c>
      <c r="B43" s="4">
        <v>26.6</v>
      </c>
      <c r="C43" s="4">
        <v>6.77</v>
      </c>
      <c r="D43" s="4">
        <v>26.6</v>
      </c>
    </row>
    <row r="44" spans="1:4">
      <c r="A44" s="3">
        <v>6.1689999999999996</v>
      </c>
      <c r="B44" s="3">
        <v>25.3</v>
      </c>
      <c r="C44" s="3">
        <v>6.1689999999999996</v>
      </c>
      <c r="D44" s="3">
        <v>25.3</v>
      </c>
    </row>
    <row r="45" spans="1:4">
      <c r="A45" s="4">
        <v>6.2110000000000003</v>
      </c>
      <c r="B45" s="4">
        <v>24.7</v>
      </c>
      <c r="C45" s="4">
        <v>6.2110000000000003</v>
      </c>
      <c r="D45" s="4">
        <v>24.7</v>
      </c>
    </row>
    <row r="46" spans="1:4">
      <c r="A46" s="3">
        <v>6.069</v>
      </c>
      <c r="B46" s="3">
        <v>21.2</v>
      </c>
      <c r="C46" s="3">
        <v>6.069</v>
      </c>
      <c r="D46" s="3">
        <v>21.2</v>
      </c>
    </row>
    <row r="47" spans="1:4">
      <c r="A47" s="4">
        <v>5.6820000000000004</v>
      </c>
      <c r="B47" s="4">
        <v>19.3</v>
      </c>
      <c r="C47" s="4">
        <v>5.6820000000000004</v>
      </c>
      <c r="D47" s="4">
        <v>19.3</v>
      </c>
    </row>
    <row r="48" spans="1:4">
      <c r="A48" s="3">
        <v>5.7859999999999996</v>
      </c>
      <c r="B48" s="3">
        <v>20</v>
      </c>
      <c r="C48" s="3">
        <v>5.7859999999999996</v>
      </c>
      <c r="D48" s="3">
        <v>20</v>
      </c>
    </row>
    <row r="49" spans="1:4">
      <c r="A49" s="4">
        <v>6.03</v>
      </c>
      <c r="B49" s="4">
        <v>16.600000000000001</v>
      </c>
      <c r="C49" s="4">
        <v>6.03</v>
      </c>
      <c r="D49" s="4">
        <v>16.600000000000001</v>
      </c>
    </row>
    <row r="50" spans="1:4">
      <c r="A50" s="3">
        <v>5.399</v>
      </c>
      <c r="B50" s="3">
        <v>14.4</v>
      </c>
      <c r="C50" s="3">
        <v>5.399</v>
      </c>
      <c r="D50" s="3">
        <v>14.4</v>
      </c>
    </row>
    <row r="51" spans="1:4">
      <c r="A51" s="4">
        <v>5.6020000000000003</v>
      </c>
      <c r="B51" s="4">
        <v>19.399999999999999</v>
      </c>
      <c r="C51" s="4">
        <v>5.6020000000000003</v>
      </c>
      <c r="D51" s="4">
        <v>19.399999999999999</v>
      </c>
    </row>
    <row r="52" spans="1:4">
      <c r="A52" s="3">
        <v>5.9630000000000001</v>
      </c>
      <c r="B52" s="3">
        <v>19.7</v>
      </c>
      <c r="C52" s="3">
        <v>5.9630000000000001</v>
      </c>
      <c r="D52" s="3">
        <v>19.7</v>
      </c>
    </row>
    <row r="53" spans="1:4">
      <c r="A53" s="4">
        <v>6.1150000000000002</v>
      </c>
      <c r="B53" s="4">
        <v>20.5</v>
      </c>
      <c r="C53" s="4">
        <v>6.1150000000000002</v>
      </c>
      <c r="D53" s="4">
        <v>20.5</v>
      </c>
    </row>
    <row r="54" spans="1:4">
      <c r="A54" s="3">
        <v>6.5110000000000001</v>
      </c>
      <c r="B54" s="3">
        <v>25</v>
      </c>
      <c r="C54" s="3">
        <v>6.5110000000000001</v>
      </c>
      <c r="D54" s="3">
        <v>25</v>
      </c>
    </row>
    <row r="55" spans="1:4">
      <c r="A55" s="4">
        <v>5.9980000000000002</v>
      </c>
      <c r="B55" s="4">
        <v>23.4</v>
      </c>
      <c r="C55" s="4">
        <v>5.9980000000000002</v>
      </c>
      <c r="D55" s="4">
        <v>23.4</v>
      </c>
    </row>
    <row r="56" spans="1:4">
      <c r="A56" s="3">
        <v>5.8879999999999999</v>
      </c>
      <c r="B56" s="3">
        <v>18.899999999999999</v>
      </c>
      <c r="C56" s="3">
        <v>5.8879999999999999</v>
      </c>
      <c r="D56" s="3">
        <v>18.899999999999999</v>
      </c>
    </row>
    <row r="57" spans="1:4">
      <c r="A57" s="4">
        <v>7.2489999999999997</v>
      </c>
      <c r="B57" s="4">
        <v>35.4</v>
      </c>
      <c r="C57" s="4">
        <v>7.2489999999999997</v>
      </c>
      <c r="D57" s="4">
        <v>35.4</v>
      </c>
    </row>
    <row r="58" spans="1:4">
      <c r="A58" s="3">
        <v>6.383</v>
      </c>
      <c r="B58" s="3">
        <v>24.7</v>
      </c>
      <c r="C58" s="3">
        <v>6.383</v>
      </c>
      <c r="D58" s="3">
        <v>24.7</v>
      </c>
    </row>
    <row r="59" spans="1:4">
      <c r="A59" s="4">
        <v>6.8159999999999998</v>
      </c>
      <c r="B59" s="4">
        <v>31.6</v>
      </c>
      <c r="C59" s="4">
        <v>6.8159999999999998</v>
      </c>
      <c r="D59" s="4">
        <v>31.6</v>
      </c>
    </row>
    <row r="60" spans="1:4">
      <c r="A60" s="3">
        <v>6.1449999999999996</v>
      </c>
      <c r="B60" s="3">
        <v>23.3</v>
      </c>
      <c r="C60" s="3">
        <v>6.1449999999999996</v>
      </c>
      <c r="D60" s="3">
        <v>23.3</v>
      </c>
    </row>
    <row r="61" spans="1:4">
      <c r="A61" s="4">
        <v>5.9269999999999996</v>
      </c>
      <c r="B61" s="4">
        <v>19.600000000000001</v>
      </c>
      <c r="C61" s="4">
        <v>5.9269999999999996</v>
      </c>
      <c r="D61" s="4">
        <v>19.600000000000001</v>
      </c>
    </row>
    <row r="62" spans="1:4">
      <c r="A62" s="3">
        <v>5.7409999999999997</v>
      </c>
      <c r="B62" s="3">
        <v>18.7</v>
      </c>
      <c r="C62" s="3">
        <v>5.7409999999999997</v>
      </c>
      <c r="D62" s="3">
        <v>18.7</v>
      </c>
    </row>
    <row r="63" spans="1:4">
      <c r="A63" s="4">
        <v>5.9660000000000002</v>
      </c>
      <c r="B63" s="4">
        <v>16</v>
      </c>
      <c r="C63" s="4">
        <v>5.9660000000000002</v>
      </c>
      <c r="D63" s="4">
        <v>16</v>
      </c>
    </row>
    <row r="64" spans="1:4">
      <c r="A64" s="3">
        <v>6.4560000000000004</v>
      </c>
      <c r="B64" s="3">
        <v>22.2</v>
      </c>
      <c r="C64" s="3">
        <v>6.4560000000000004</v>
      </c>
      <c r="D64" s="3">
        <v>22.2</v>
      </c>
    </row>
    <row r="65" spans="1:4">
      <c r="A65" s="4">
        <v>6.7619999999999996</v>
      </c>
      <c r="B65" s="4">
        <v>25</v>
      </c>
      <c r="C65" s="4">
        <v>6.7619999999999996</v>
      </c>
      <c r="D65" s="4">
        <v>25</v>
      </c>
    </row>
    <row r="66" spans="1:4">
      <c r="A66" s="3">
        <v>7.1040000000000001</v>
      </c>
      <c r="B66" s="3">
        <v>33</v>
      </c>
      <c r="C66" s="3">
        <v>7.1040000000000001</v>
      </c>
      <c r="D66" s="3">
        <v>33</v>
      </c>
    </row>
    <row r="67" spans="1:4">
      <c r="A67" s="4">
        <v>6.29</v>
      </c>
      <c r="B67" s="4">
        <v>23.5</v>
      </c>
      <c r="C67" s="4">
        <v>6.29</v>
      </c>
      <c r="D67" s="4">
        <v>23.5</v>
      </c>
    </row>
    <row r="68" spans="1:4">
      <c r="A68" s="3">
        <v>5.7869999999999999</v>
      </c>
      <c r="B68" s="3">
        <v>19.399999999999999</v>
      </c>
      <c r="C68" s="3">
        <v>5.7869999999999999</v>
      </c>
      <c r="D68" s="3">
        <v>19.399999999999999</v>
      </c>
    </row>
    <row r="69" spans="1:4">
      <c r="A69" s="4">
        <v>5.8780000000000001</v>
      </c>
      <c r="B69" s="4">
        <v>22</v>
      </c>
      <c r="C69" s="4">
        <v>5.8780000000000001</v>
      </c>
      <c r="D69" s="4">
        <v>22</v>
      </c>
    </row>
    <row r="70" spans="1:4">
      <c r="A70" s="3">
        <v>5.5940000000000003</v>
      </c>
      <c r="B70" s="3">
        <v>17.399999999999999</v>
      </c>
      <c r="C70" s="3">
        <v>5.5940000000000003</v>
      </c>
      <c r="D70" s="3">
        <v>17.399999999999999</v>
      </c>
    </row>
    <row r="71" spans="1:4">
      <c r="A71" s="4">
        <v>5.8849999999999998</v>
      </c>
      <c r="B71" s="4">
        <v>20.9</v>
      </c>
      <c r="C71" s="4">
        <v>5.8849999999999998</v>
      </c>
      <c r="D71" s="4">
        <v>20.9</v>
      </c>
    </row>
    <row r="72" spans="1:4">
      <c r="A72" s="3">
        <v>6.4169999999999998</v>
      </c>
      <c r="B72" s="3">
        <v>24.2</v>
      </c>
      <c r="C72" s="3">
        <v>6.4169999999999998</v>
      </c>
      <c r="D72" s="3">
        <v>24.2</v>
      </c>
    </row>
    <row r="73" spans="1:4">
      <c r="A73" s="4">
        <v>5.9610000000000003</v>
      </c>
      <c r="B73" s="4">
        <v>21.7</v>
      </c>
      <c r="C73" s="4">
        <v>5.9610000000000003</v>
      </c>
      <c r="D73" s="4">
        <v>21.7</v>
      </c>
    </row>
    <row r="74" spans="1:4">
      <c r="A74" s="3">
        <v>6.0650000000000004</v>
      </c>
      <c r="B74" s="3">
        <v>22.8</v>
      </c>
      <c r="C74" s="3">
        <v>6.0650000000000004</v>
      </c>
      <c r="D74" s="3">
        <v>22.8</v>
      </c>
    </row>
    <row r="75" spans="1:4">
      <c r="A75" s="4">
        <v>6.2450000000000001</v>
      </c>
      <c r="B75" s="4">
        <v>23.4</v>
      </c>
      <c r="C75" s="4">
        <v>6.2450000000000001</v>
      </c>
      <c r="D75" s="4">
        <v>23.4</v>
      </c>
    </row>
    <row r="76" spans="1:4">
      <c r="A76" s="3">
        <v>6.2729999999999997</v>
      </c>
      <c r="B76" s="3">
        <v>24.1</v>
      </c>
      <c r="C76" s="3">
        <v>6.2729999999999997</v>
      </c>
      <c r="D76" s="3">
        <v>24.1</v>
      </c>
    </row>
    <row r="77" spans="1:4">
      <c r="A77" s="4">
        <v>6.2859999999999996</v>
      </c>
      <c r="B77" s="4">
        <v>21.4</v>
      </c>
      <c r="C77" s="4">
        <v>6.2859999999999996</v>
      </c>
      <c r="D77" s="4">
        <v>21.4</v>
      </c>
    </row>
    <row r="78" spans="1:4">
      <c r="A78" s="3">
        <v>6.2789999999999999</v>
      </c>
      <c r="B78" s="3">
        <v>20</v>
      </c>
      <c r="C78" s="3">
        <v>6.2789999999999999</v>
      </c>
      <c r="D78" s="3">
        <v>20</v>
      </c>
    </row>
    <row r="79" spans="1:4">
      <c r="A79" s="4">
        <v>6.14</v>
      </c>
      <c r="B79" s="4">
        <v>20.8</v>
      </c>
      <c r="C79" s="4">
        <v>6.14</v>
      </c>
      <c r="D79" s="4">
        <v>20.8</v>
      </c>
    </row>
    <row r="80" spans="1:4">
      <c r="A80" s="3">
        <v>6.2320000000000002</v>
      </c>
      <c r="B80" s="3">
        <v>21.2</v>
      </c>
      <c r="C80" s="3">
        <v>6.2320000000000002</v>
      </c>
      <c r="D80" s="3">
        <v>21.2</v>
      </c>
    </row>
    <row r="81" spans="1:4">
      <c r="A81" s="4">
        <v>5.8739999999999997</v>
      </c>
      <c r="B81" s="4">
        <v>20.3</v>
      </c>
      <c r="C81" s="4">
        <v>5.8739999999999997</v>
      </c>
      <c r="D81" s="4">
        <v>20.3</v>
      </c>
    </row>
    <row r="82" spans="1:4">
      <c r="A82" s="3">
        <v>6.7270000000000003</v>
      </c>
      <c r="B82" s="3">
        <v>28</v>
      </c>
      <c r="C82" s="3">
        <v>6.7270000000000003</v>
      </c>
      <c r="D82" s="3">
        <v>28</v>
      </c>
    </row>
    <row r="83" spans="1:4">
      <c r="A83" s="4">
        <v>6.6189999999999998</v>
      </c>
      <c r="B83" s="4">
        <v>23.9</v>
      </c>
      <c r="C83" s="4">
        <v>6.6189999999999998</v>
      </c>
      <c r="D83" s="4">
        <v>23.9</v>
      </c>
    </row>
    <row r="84" spans="1:4">
      <c r="A84" s="3">
        <v>6.3019999999999996</v>
      </c>
      <c r="B84" s="3">
        <v>24.8</v>
      </c>
      <c r="C84" s="3">
        <v>6.3019999999999996</v>
      </c>
      <c r="D84" s="3">
        <v>24.8</v>
      </c>
    </row>
    <row r="85" spans="1:4">
      <c r="A85" s="4">
        <v>6.1669999999999998</v>
      </c>
      <c r="B85" s="4">
        <v>22.9</v>
      </c>
      <c r="C85" s="4">
        <v>6.1669999999999998</v>
      </c>
      <c r="D85" s="4">
        <v>22.9</v>
      </c>
    </row>
    <row r="86" spans="1:4">
      <c r="A86" s="3">
        <v>6.3890000000000002</v>
      </c>
      <c r="B86" s="3">
        <v>23.9</v>
      </c>
      <c r="C86" s="3">
        <v>6.3890000000000002</v>
      </c>
      <c r="D86" s="3">
        <v>23.9</v>
      </c>
    </row>
    <row r="87" spans="1:4">
      <c r="A87" s="4">
        <v>6.63</v>
      </c>
      <c r="B87" s="4">
        <v>26.6</v>
      </c>
      <c r="C87" s="4">
        <v>6.63</v>
      </c>
      <c r="D87" s="4">
        <v>26.6</v>
      </c>
    </row>
    <row r="88" spans="1:4">
      <c r="A88" s="3">
        <v>6.0149999999999997</v>
      </c>
      <c r="B88" s="3">
        <v>22.5</v>
      </c>
      <c r="C88" s="3">
        <v>6.0149999999999997</v>
      </c>
      <c r="D88" s="3">
        <v>22.5</v>
      </c>
    </row>
    <row r="89" spans="1:4">
      <c r="A89" s="4">
        <v>6.1210000000000004</v>
      </c>
      <c r="B89" s="4">
        <v>22.2</v>
      </c>
      <c r="C89" s="4">
        <v>6.1210000000000004</v>
      </c>
      <c r="D89" s="4">
        <v>22.2</v>
      </c>
    </row>
    <row r="90" spans="1:4">
      <c r="A90" s="3">
        <v>7.0069999999999997</v>
      </c>
      <c r="B90" s="3">
        <v>23.6</v>
      </c>
      <c r="C90" s="3">
        <v>7.0069999999999997</v>
      </c>
      <c r="D90" s="3">
        <v>23.6</v>
      </c>
    </row>
    <row r="91" spans="1:4">
      <c r="A91" s="4">
        <v>7.0789999999999997</v>
      </c>
      <c r="B91" s="4">
        <v>28.7</v>
      </c>
      <c r="C91" s="4">
        <v>7.0789999999999997</v>
      </c>
      <c r="D91" s="4">
        <v>28.7</v>
      </c>
    </row>
    <row r="92" spans="1:4">
      <c r="A92" s="3">
        <v>6.4169999999999998</v>
      </c>
      <c r="B92" s="3">
        <v>22.6</v>
      </c>
      <c r="C92" s="3">
        <v>6.4169999999999998</v>
      </c>
      <c r="D92" s="3">
        <v>22.6</v>
      </c>
    </row>
    <row r="93" spans="1:4">
      <c r="A93" s="4">
        <v>6.4050000000000002</v>
      </c>
      <c r="B93" s="4">
        <v>22</v>
      </c>
      <c r="C93" s="4">
        <v>6.4050000000000002</v>
      </c>
      <c r="D93" s="4">
        <v>22</v>
      </c>
    </row>
    <row r="94" spans="1:4">
      <c r="A94" s="3">
        <v>6.4420000000000002</v>
      </c>
      <c r="B94" s="3">
        <v>22.9</v>
      </c>
      <c r="C94" s="3">
        <v>6.4420000000000002</v>
      </c>
      <c r="D94" s="3">
        <v>22.9</v>
      </c>
    </row>
    <row r="95" spans="1:4">
      <c r="A95" s="4">
        <v>6.2110000000000003</v>
      </c>
      <c r="B95" s="4">
        <v>25</v>
      </c>
      <c r="C95" s="4">
        <v>6.2110000000000003</v>
      </c>
      <c r="D95" s="4">
        <v>25</v>
      </c>
    </row>
    <row r="96" spans="1:4">
      <c r="A96" s="3">
        <v>6.2489999999999997</v>
      </c>
      <c r="B96" s="3">
        <v>20.6</v>
      </c>
      <c r="C96" s="3">
        <v>6.2489999999999997</v>
      </c>
      <c r="D96" s="3">
        <v>20.6</v>
      </c>
    </row>
    <row r="97" spans="1:4">
      <c r="A97" s="4">
        <v>6.625</v>
      </c>
      <c r="B97" s="4">
        <v>28.4</v>
      </c>
      <c r="C97" s="4">
        <v>6.625</v>
      </c>
      <c r="D97" s="4">
        <v>28.4</v>
      </c>
    </row>
    <row r="98" spans="1:4">
      <c r="A98" s="3">
        <v>6.1630000000000003</v>
      </c>
      <c r="B98" s="3">
        <v>21.4</v>
      </c>
      <c r="C98" s="3">
        <v>6.1630000000000003</v>
      </c>
      <c r="D98" s="3">
        <v>21.4</v>
      </c>
    </row>
    <row r="99" spans="1:4">
      <c r="A99" s="4">
        <v>8.0690000000000008</v>
      </c>
      <c r="B99" s="4">
        <v>38.700000000000003</v>
      </c>
      <c r="C99" s="4">
        <v>8.0690000000000008</v>
      </c>
      <c r="D99" s="4">
        <v>38.700000000000003</v>
      </c>
    </row>
    <row r="100" spans="1:4">
      <c r="A100" s="3">
        <v>7.82</v>
      </c>
      <c r="B100" s="3">
        <v>43.8</v>
      </c>
      <c r="C100" s="3">
        <v>7.82</v>
      </c>
      <c r="D100" s="3">
        <v>43.8</v>
      </c>
    </row>
    <row r="101" spans="1:4">
      <c r="A101" s="4">
        <v>7.4160000000000004</v>
      </c>
      <c r="B101" s="4">
        <v>33.200000000000003</v>
      </c>
      <c r="C101" s="4">
        <v>7.4160000000000004</v>
      </c>
      <c r="D101" s="4">
        <v>33.200000000000003</v>
      </c>
    </row>
    <row r="102" spans="1:4">
      <c r="A102" s="3">
        <v>6.7270000000000003</v>
      </c>
      <c r="B102" s="3">
        <v>27.5</v>
      </c>
      <c r="C102" s="3">
        <v>6.7270000000000003</v>
      </c>
      <c r="D102" s="3">
        <v>27.5</v>
      </c>
    </row>
    <row r="103" spans="1:4">
      <c r="A103" s="4">
        <v>6.7809999999999997</v>
      </c>
      <c r="B103" s="4">
        <v>26.5</v>
      </c>
      <c r="C103" s="4">
        <v>6.7809999999999997</v>
      </c>
      <c r="D103" s="4">
        <v>26.5</v>
      </c>
    </row>
    <row r="104" spans="1:4">
      <c r="A104" s="3">
        <v>6.4050000000000002</v>
      </c>
      <c r="B104" s="3">
        <v>18.600000000000001</v>
      </c>
      <c r="C104" s="3">
        <v>6.4050000000000002</v>
      </c>
      <c r="D104" s="3">
        <v>18.600000000000001</v>
      </c>
    </row>
    <row r="105" spans="1:4">
      <c r="A105" s="4">
        <v>6.1369999999999996</v>
      </c>
      <c r="B105" s="4">
        <v>19.3</v>
      </c>
      <c r="C105" s="4">
        <v>6.1369999999999996</v>
      </c>
      <c r="D105" s="4">
        <v>19.3</v>
      </c>
    </row>
    <row r="106" spans="1:4">
      <c r="A106" s="3">
        <v>6.1669999999999998</v>
      </c>
      <c r="B106" s="3">
        <v>20.100000000000001</v>
      </c>
      <c r="C106" s="3">
        <v>6.1669999999999998</v>
      </c>
      <c r="D106" s="3">
        <v>20.100000000000001</v>
      </c>
    </row>
    <row r="107" spans="1:4">
      <c r="A107" s="4">
        <v>5.851</v>
      </c>
      <c r="B107" s="4">
        <v>19.5</v>
      </c>
      <c r="C107" s="4">
        <v>5.851</v>
      </c>
      <c r="D107" s="4">
        <v>19.5</v>
      </c>
    </row>
    <row r="108" spans="1:4">
      <c r="A108" s="3">
        <v>5.8360000000000003</v>
      </c>
      <c r="B108" s="3">
        <v>19.5</v>
      </c>
      <c r="C108" s="3">
        <v>5.8360000000000003</v>
      </c>
      <c r="D108" s="3">
        <v>19.5</v>
      </c>
    </row>
    <row r="109" spans="1:4">
      <c r="A109" s="4">
        <v>6.1269999999999998</v>
      </c>
      <c r="B109" s="4">
        <v>20.399999999999999</v>
      </c>
      <c r="C109" s="4">
        <v>6.1269999999999998</v>
      </c>
      <c r="D109" s="4">
        <v>20.399999999999999</v>
      </c>
    </row>
    <row r="110" spans="1:4">
      <c r="A110" s="3">
        <v>6.4740000000000002</v>
      </c>
      <c r="B110" s="3">
        <v>19.8</v>
      </c>
      <c r="C110" s="3">
        <v>6.4740000000000002</v>
      </c>
      <c r="D110" s="3">
        <v>19.8</v>
      </c>
    </row>
    <row r="111" spans="1:4">
      <c r="A111" s="4">
        <v>6.2290000000000001</v>
      </c>
      <c r="B111" s="4">
        <v>19.399999999999999</v>
      </c>
      <c r="C111" s="4">
        <v>6.2290000000000001</v>
      </c>
      <c r="D111" s="4">
        <v>19.399999999999999</v>
      </c>
    </row>
    <row r="112" spans="1:4">
      <c r="A112" s="3">
        <v>6.1950000000000003</v>
      </c>
      <c r="B112" s="3">
        <v>21.7</v>
      </c>
      <c r="C112" s="3">
        <v>6.1950000000000003</v>
      </c>
      <c r="D112" s="3">
        <v>21.7</v>
      </c>
    </row>
    <row r="113" spans="1:4">
      <c r="A113" s="4">
        <v>6.7149999999999999</v>
      </c>
      <c r="B113" s="4">
        <v>22.8</v>
      </c>
      <c r="C113" s="4">
        <v>6.7149999999999999</v>
      </c>
      <c r="D113" s="4">
        <v>22.8</v>
      </c>
    </row>
    <row r="114" spans="1:4">
      <c r="A114" s="3">
        <v>5.9130000000000003</v>
      </c>
      <c r="B114" s="3">
        <v>18.8</v>
      </c>
      <c r="C114" s="3">
        <v>5.9130000000000003</v>
      </c>
      <c r="D114" s="3">
        <v>18.8</v>
      </c>
    </row>
    <row r="115" spans="1:4">
      <c r="A115" s="4">
        <v>6.0919999999999996</v>
      </c>
      <c r="B115" s="4">
        <v>18.7</v>
      </c>
      <c r="C115" s="4">
        <v>6.0919999999999996</v>
      </c>
      <c r="D115" s="4">
        <v>18.7</v>
      </c>
    </row>
    <row r="116" spans="1:4">
      <c r="A116" s="3">
        <v>6.2539999999999996</v>
      </c>
      <c r="B116" s="3">
        <v>18.5</v>
      </c>
      <c r="C116" s="3">
        <v>6.2539999999999996</v>
      </c>
      <c r="D116" s="3">
        <v>18.5</v>
      </c>
    </row>
    <row r="117" spans="1:4">
      <c r="A117" s="4">
        <v>5.9279999999999999</v>
      </c>
      <c r="B117" s="4">
        <v>18.3</v>
      </c>
      <c r="C117" s="4">
        <v>5.9279999999999999</v>
      </c>
      <c r="D117" s="4">
        <v>18.3</v>
      </c>
    </row>
    <row r="118" spans="1:4">
      <c r="A118" s="3">
        <v>6.1760000000000002</v>
      </c>
      <c r="B118" s="3">
        <v>21.2</v>
      </c>
      <c r="C118" s="3">
        <v>6.1760000000000002</v>
      </c>
      <c r="D118" s="3">
        <v>21.2</v>
      </c>
    </row>
    <row r="119" spans="1:4">
      <c r="A119" s="4">
        <v>6.0209999999999999</v>
      </c>
      <c r="B119" s="4">
        <v>19.2</v>
      </c>
      <c r="C119" s="4">
        <v>6.0209999999999999</v>
      </c>
      <c r="D119" s="4">
        <v>19.2</v>
      </c>
    </row>
    <row r="120" spans="1:4">
      <c r="A120" s="3">
        <v>5.8719999999999999</v>
      </c>
      <c r="B120" s="3">
        <v>20.399999999999999</v>
      </c>
      <c r="C120" s="3">
        <v>5.8719999999999999</v>
      </c>
      <c r="D120" s="3">
        <v>20.399999999999999</v>
      </c>
    </row>
    <row r="121" spans="1:4">
      <c r="A121" s="4">
        <v>5.7309999999999999</v>
      </c>
      <c r="B121" s="4">
        <v>19.3</v>
      </c>
      <c r="C121" s="4">
        <v>5.7309999999999999</v>
      </c>
      <c r="D121" s="4">
        <v>19.3</v>
      </c>
    </row>
    <row r="122" spans="1:4">
      <c r="A122" s="3">
        <v>5.87</v>
      </c>
      <c r="B122" s="3">
        <v>22</v>
      </c>
      <c r="C122" s="3">
        <v>5.87</v>
      </c>
      <c r="D122" s="3">
        <v>22</v>
      </c>
    </row>
    <row r="123" spans="1:4">
      <c r="A123" s="4">
        <v>6.0039999999999996</v>
      </c>
      <c r="B123" s="4">
        <v>20.3</v>
      </c>
      <c r="C123" s="4">
        <v>6.0039999999999996</v>
      </c>
      <c r="D123" s="4">
        <v>20.3</v>
      </c>
    </row>
    <row r="124" spans="1:4">
      <c r="A124" s="3">
        <v>5.9610000000000003</v>
      </c>
      <c r="B124" s="3">
        <v>20.5</v>
      </c>
      <c r="C124" s="3">
        <v>5.9610000000000003</v>
      </c>
      <c r="D124" s="3">
        <v>20.5</v>
      </c>
    </row>
    <row r="125" spans="1:4">
      <c r="A125" s="4">
        <v>5.8559999999999999</v>
      </c>
      <c r="B125" s="4">
        <v>17.3</v>
      </c>
      <c r="C125" s="4">
        <v>5.8559999999999999</v>
      </c>
      <c r="D125" s="4">
        <v>17.3</v>
      </c>
    </row>
    <row r="126" spans="1:4">
      <c r="A126" s="3">
        <v>5.8789999999999996</v>
      </c>
      <c r="B126" s="3">
        <v>18.8</v>
      </c>
      <c r="C126" s="3">
        <v>5.8789999999999996</v>
      </c>
      <c r="D126" s="3">
        <v>18.8</v>
      </c>
    </row>
    <row r="127" spans="1:4">
      <c r="A127" s="4">
        <v>5.9859999999999998</v>
      </c>
      <c r="B127" s="4">
        <v>21.4</v>
      </c>
      <c r="C127" s="4">
        <v>5.9859999999999998</v>
      </c>
      <c r="D127" s="4">
        <v>21.4</v>
      </c>
    </row>
    <row r="128" spans="1:4">
      <c r="A128" s="3">
        <v>5.6130000000000004</v>
      </c>
      <c r="B128" s="3">
        <v>15.7</v>
      </c>
      <c r="C128" s="3">
        <v>5.6130000000000004</v>
      </c>
      <c r="D128" s="3">
        <v>15.7</v>
      </c>
    </row>
    <row r="129" spans="1:4">
      <c r="A129" s="4">
        <v>5.6929999999999996</v>
      </c>
      <c r="B129" s="4">
        <v>16.2</v>
      </c>
      <c r="C129" s="4">
        <v>5.6929999999999996</v>
      </c>
      <c r="D129" s="4">
        <v>16.2</v>
      </c>
    </row>
    <row r="130" spans="1:4">
      <c r="A130" s="3">
        <v>6.431</v>
      </c>
      <c r="B130" s="3">
        <v>18</v>
      </c>
      <c r="C130" s="3">
        <v>6.431</v>
      </c>
      <c r="D130" s="3">
        <v>18</v>
      </c>
    </row>
    <row r="131" spans="1:4">
      <c r="A131" s="4">
        <v>5.6369999999999996</v>
      </c>
      <c r="B131" s="4">
        <v>14.3</v>
      </c>
      <c r="C131" s="4">
        <v>5.6369999999999996</v>
      </c>
      <c r="D131" s="4">
        <v>14.3</v>
      </c>
    </row>
    <row r="132" spans="1:4">
      <c r="A132" s="3">
        <v>6.4580000000000002</v>
      </c>
      <c r="B132" s="3">
        <v>19.2</v>
      </c>
      <c r="C132" s="3">
        <v>6.4580000000000002</v>
      </c>
      <c r="D132" s="3">
        <v>19.2</v>
      </c>
    </row>
    <row r="133" spans="1:4">
      <c r="A133" s="4">
        <v>6.3259999999999996</v>
      </c>
      <c r="B133" s="4">
        <v>19.600000000000001</v>
      </c>
      <c r="C133" s="4">
        <v>6.3259999999999996</v>
      </c>
      <c r="D133" s="4">
        <v>19.600000000000001</v>
      </c>
    </row>
    <row r="134" spans="1:4">
      <c r="A134" s="3">
        <v>6.3719999999999999</v>
      </c>
      <c r="B134" s="3">
        <v>23</v>
      </c>
      <c r="C134" s="3">
        <v>6.3719999999999999</v>
      </c>
      <c r="D134" s="3">
        <v>23</v>
      </c>
    </row>
    <row r="135" spans="1:4">
      <c r="A135" s="4">
        <v>5.8220000000000001</v>
      </c>
      <c r="B135" s="4">
        <v>18.399999999999999</v>
      </c>
      <c r="C135" s="4">
        <v>5.8220000000000001</v>
      </c>
      <c r="D135" s="4">
        <v>18.399999999999999</v>
      </c>
    </row>
    <row r="136" spans="1:4">
      <c r="A136" s="3">
        <v>5.7569999999999997</v>
      </c>
      <c r="B136" s="3">
        <v>15.6</v>
      </c>
      <c r="C136" s="3">
        <v>5.7569999999999997</v>
      </c>
      <c r="D136" s="3">
        <v>15.6</v>
      </c>
    </row>
    <row r="137" spans="1:4">
      <c r="A137" s="4">
        <v>6.335</v>
      </c>
      <c r="B137" s="4">
        <v>18.100000000000001</v>
      </c>
      <c r="C137" s="4">
        <v>6.335</v>
      </c>
      <c r="D137" s="4">
        <v>18.100000000000001</v>
      </c>
    </row>
    <row r="138" spans="1:4">
      <c r="A138" s="3">
        <v>5.9420000000000002</v>
      </c>
      <c r="B138" s="3">
        <v>17.399999999999999</v>
      </c>
      <c r="C138" s="3">
        <v>5.9420000000000002</v>
      </c>
      <c r="D138" s="3">
        <v>17.399999999999999</v>
      </c>
    </row>
    <row r="139" spans="1:4">
      <c r="A139" s="4">
        <v>6.4539999999999997</v>
      </c>
      <c r="B139" s="4">
        <v>17.100000000000001</v>
      </c>
      <c r="C139" s="4">
        <v>6.4539999999999997</v>
      </c>
      <c r="D139" s="4">
        <v>17.100000000000001</v>
      </c>
    </row>
    <row r="140" spans="1:4">
      <c r="A140" s="3">
        <v>5.8570000000000002</v>
      </c>
      <c r="B140" s="3">
        <v>13.3</v>
      </c>
      <c r="C140" s="3">
        <v>5.8570000000000002</v>
      </c>
      <c r="D140" s="3">
        <v>13.3</v>
      </c>
    </row>
    <row r="141" spans="1:4">
      <c r="A141" s="4">
        <v>6.1509999999999998</v>
      </c>
      <c r="B141" s="4">
        <v>17.8</v>
      </c>
      <c r="C141" s="4">
        <v>6.1509999999999998</v>
      </c>
      <c r="D141" s="4">
        <v>17.8</v>
      </c>
    </row>
    <row r="142" spans="1:4">
      <c r="A142" s="3">
        <v>6.1740000000000004</v>
      </c>
      <c r="B142" s="3">
        <v>14</v>
      </c>
      <c r="C142" s="3">
        <v>6.1740000000000004</v>
      </c>
      <c r="D142" s="3">
        <v>14</v>
      </c>
    </row>
    <row r="143" spans="1:4">
      <c r="A143" s="4">
        <v>5.0190000000000001</v>
      </c>
      <c r="B143" s="4">
        <v>14.4</v>
      </c>
      <c r="C143" s="4">
        <v>5.0190000000000001</v>
      </c>
      <c r="D143" s="4">
        <v>14.4</v>
      </c>
    </row>
    <row r="144" spans="1:4">
      <c r="A144" s="3">
        <v>5.4029999999999996</v>
      </c>
      <c r="B144" s="3">
        <v>13.4</v>
      </c>
      <c r="C144" s="3">
        <v>5.4029999999999996</v>
      </c>
      <c r="D144" s="3">
        <v>13.4</v>
      </c>
    </row>
    <row r="145" spans="1:4">
      <c r="A145" s="4">
        <v>5.468</v>
      </c>
      <c r="B145" s="4">
        <v>15.6</v>
      </c>
      <c r="C145" s="4">
        <v>5.468</v>
      </c>
      <c r="D145" s="4">
        <v>15.6</v>
      </c>
    </row>
    <row r="146" spans="1:4">
      <c r="A146" s="3">
        <v>4.9029999999999996</v>
      </c>
      <c r="B146" s="3">
        <v>11.8</v>
      </c>
      <c r="C146" s="3">
        <v>4.9029999999999996</v>
      </c>
      <c r="D146" s="3">
        <v>11.8</v>
      </c>
    </row>
    <row r="147" spans="1:4">
      <c r="A147" s="4">
        <v>6.13</v>
      </c>
      <c r="B147" s="4">
        <v>13.8</v>
      </c>
      <c r="C147" s="4">
        <v>6.13</v>
      </c>
      <c r="D147" s="4">
        <v>13.8</v>
      </c>
    </row>
    <row r="148" spans="1:4">
      <c r="A148" s="3">
        <v>5.6280000000000001</v>
      </c>
      <c r="B148" s="3">
        <v>15.6</v>
      </c>
      <c r="C148" s="3">
        <v>5.6280000000000001</v>
      </c>
      <c r="D148" s="3">
        <v>15.6</v>
      </c>
    </row>
    <row r="149" spans="1:4">
      <c r="A149" s="4">
        <v>4.9260000000000002</v>
      </c>
      <c r="B149" s="4">
        <v>14.6</v>
      </c>
      <c r="C149" s="4">
        <v>4.9260000000000002</v>
      </c>
      <c r="D149" s="4">
        <v>14.6</v>
      </c>
    </row>
    <row r="150" spans="1:4">
      <c r="A150" s="3">
        <v>5.1859999999999999</v>
      </c>
      <c r="B150" s="3">
        <v>17.8</v>
      </c>
      <c r="C150" s="3">
        <v>5.1859999999999999</v>
      </c>
      <c r="D150" s="3">
        <v>17.8</v>
      </c>
    </row>
    <row r="151" spans="1:4">
      <c r="A151" s="4">
        <v>5.5970000000000004</v>
      </c>
      <c r="B151" s="4">
        <v>15.4</v>
      </c>
      <c r="C151" s="4">
        <v>5.5970000000000004</v>
      </c>
      <c r="D151" s="4">
        <v>15.4</v>
      </c>
    </row>
    <row r="152" spans="1:4">
      <c r="A152" s="3">
        <v>6.1219999999999999</v>
      </c>
      <c r="B152" s="3">
        <v>21.5</v>
      </c>
      <c r="C152" s="3">
        <v>6.1219999999999999</v>
      </c>
      <c r="D152" s="3">
        <v>21.5</v>
      </c>
    </row>
    <row r="153" spans="1:4">
      <c r="A153" s="4">
        <v>5.4039999999999999</v>
      </c>
      <c r="B153" s="4">
        <v>19.600000000000001</v>
      </c>
      <c r="C153" s="4">
        <v>5.4039999999999999</v>
      </c>
      <c r="D153" s="4">
        <v>19.600000000000001</v>
      </c>
    </row>
    <row r="154" spans="1:4">
      <c r="A154" s="3">
        <v>5.0119999999999996</v>
      </c>
      <c r="B154" s="3">
        <v>15.3</v>
      </c>
      <c r="C154" s="3">
        <v>5.0119999999999996</v>
      </c>
      <c r="D154" s="3">
        <v>15.3</v>
      </c>
    </row>
    <row r="155" spans="1:4">
      <c r="A155" s="4">
        <v>5.7089999999999996</v>
      </c>
      <c r="B155" s="4">
        <v>19.399999999999999</v>
      </c>
      <c r="C155" s="4">
        <v>5.7089999999999996</v>
      </c>
      <c r="D155" s="4">
        <v>19.399999999999999</v>
      </c>
    </row>
    <row r="156" spans="1:4">
      <c r="A156" s="3">
        <v>6.1289999999999996</v>
      </c>
      <c r="B156" s="3">
        <v>17</v>
      </c>
      <c r="C156" s="3">
        <v>6.1289999999999996</v>
      </c>
      <c r="D156" s="3">
        <v>17</v>
      </c>
    </row>
    <row r="157" spans="1:4">
      <c r="A157" s="4">
        <v>6.1520000000000001</v>
      </c>
      <c r="B157" s="4">
        <v>15.6</v>
      </c>
      <c r="C157" s="4">
        <v>6.1520000000000001</v>
      </c>
      <c r="D157" s="4">
        <v>15.6</v>
      </c>
    </row>
    <row r="158" spans="1:4">
      <c r="A158" s="3">
        <v>5.2720000000000002</v>
      </c>
      <c r="B158" s="3">
        <v>13.1</v>
      </c>
      <c r="C158" s="3">
        <v>5.2720000000000002</v>
      </c>
      <c r="D158" s="3">
        <v>13.1</v>
      </c>
    </row>
    <row r="159" spans="1:4">
      <c r="A159" s="4">
        <v>6.9429999999999996</v>
      </c>
      <c r="B159" s="4">
        <v>41.3</v>
      </c>
      <c r="C159" s="4">
        <v>6.9429999999999996</v>
      </c>
      <c r="D159" s="4">
        <v>41.3</v>
      </c>
    </row>
    <row r="160" spans="1:4">
      <c r="A160" s="3">
        <v>6.0659999999999998</v>
      </c>
      <c r="B160" s="3">
        <v>24.3</v>
      </c>
      <c r="C160" s="3">
        <v>6.0659999999999998</v>
      </c>
      <c r="D160" s="3">
        <v>24.3</v>
      </c>
    </row>
    <row r="161" spans="1:4">
      <c r="A161" s="4">
        <v>6.51</v>
      </c>
      <c r="B161" s="4">
        <v>23.3</v>
      </c>
      <c r="C161" s="4">
        <v>6.51</v>
      </c>
      <c r="D161" s="4">
        <v>23.3</v>
      </c>
    </row>
    <row r="162" spans="1:4">
      <c r="A162" s="3">
        <v>6.25</v>
      </c>
      <c r="B162" s="3">
        <v>27</v>
      </c>
      <c r="C162" s="3">
        <v>6.25</v>
      </c>
      <c r="D162" s="3">
        <v>27</v>
      </c>
    </row>
    <row r="163" spans="1:4">
      <c r="A163" s="4">
        <v>7.4889999999999999</v>
      </c>
      <c r="B163" s="4">
        <v>50</v>
      </c>
      <c r="C163" s="4">
        <v>7.4889999999999999</v>
      </c>
      <c r="D163" s="4">
        <v>50</v>
      </c>
    </row>
    <row r="164" spans="1:4">
      <c r="A164" s="3">
        <v>7.8019999999999996</v>
      </c>
      <c r="B164" s="3">
        <v>50</v>
      </c>
      <c r="C164" s="3">
        <v>7.8019999999999996</v>
      </c>
      <c r="D164" s="3">
        <v>50</v>
      </c>
    </row>
    <row r="165" spans="1:4">
      <c r="A165" s="4">
        <v>8.375</v>
      </c>
      <c r="B165" s="4">
        <v>50</v>
      </c>
      <c r="C165" s="4">
        <v>8.375</v>
      </c>
      <c r="D165" s="4">
        <v>50</v>
      </c>
    </row>
    <row r="166" spans="1:4">
      <c r="A166" s="3">
        <v>5.8540000000000001</v>
      </c>
      <c r="B166" s="3">
        <v>22.7</v>
      </c>
      <c r="C166" s="3">
        <v>5.8540000000000001</v>
      </c>
      <c r="D166" s="3">
        <v>22.7</v>
      </c>
    </row>
    <row r="167" spans="1:4">
      <c r="A167" s="4">
        <v>6.101</v>
      </c>
      <c r="B167" s="4">
        <v>25</v>
      </c>
      <c r="C167" s="4">
        <v>6.101</v>
      </c>
      <c r="D167" s="4">
        <v>25</v>
      </c>
    </row>
    <row r="168" spans="1:4">
      <c r="A168" s="3">
        <v>7.9290000000000003</v>
      </c>
      <c r="B168" s="3">
        <v>50</v>
      </c>
      <c r="C168" s="3">
        <v>7.9290000000000003</v>
      </c>
      <c r="D168" s="3">
        <v>50</v>
      </c>
    </row>
    <row r="169" spans="1:4">
      <c r="A169" s="4">
        <v>5.8769999999999998</v>
      </c>
      <c r="B169" s="4">
        <v>23.8</v>
      </c>
      <c r="C169" s="4">
        <v>5.8769999999999998</v>
      </c>
      <c r="D169" s="4">
        <v>23.8</v>
      </c>
    </row>
    <row r="170" spans="1:4">
      <c r="A170" s="3">
        <v>6.319</v>
      </c>
      <c r="B170" s="3">
        <v>23.8</v>
      </c>
      <c r="C170" s="3">
        <v>6.319</v>
      </c>
      <c r="D170" s="3">
        <v>23.8</v>
      </c>
    </row>
    <row r="171" spans="1:4">
      <c r="A171" s="4">
        <v>6.4020000000000001</v>
      </c>
      <c r="B171" s="4">
        <v>22.3</v>
      </c>
      <c r="C171" s="4">
        <v>6.4020000000000001</v>
      </c>
      <c r="D171" s="4">
        <v>22.3</v>
      </c>
    </row>
    <row r="172" spans="1:4">
      <c r="A172" s="3">
        <v>5.875</v>
      </c>
      <c r="B172" s="3">
        <v>17.399999999999999</v>
      </c>
      <c r="C172" s="3">
        <v>5.875</v>
      </c>
      <c r="D172" s="3">
        <v>17.399999999999999</v>
      </c>
    </row>
    <row r="173" spans="1:4">
      <c r="A173" s="4">
        <v>5.88</v>
      </c>
      <c r="B173" s="4">
        <v>19.100000000000001</v>
      </c>
      <c r="C173" s="4">
        <v>5.88</v>
      </c>
      <c r="D173" s="4">
        <v>19.100000000000001</v>
      </c>
    </row>
    <row r="174" spans="1:4">
      <c r="A174" s="3">
        <v>5.5720000000000001</v>
      </c>
      <c r="B174" s="3">
        <v>23.1</v>
      </c>
      <c r="C174" s="3">
        <v>5.5720000000000001</v>
      </c>
      <c r="D174" s="3">
        <v>23.1</v>
      </c>
    </row>
    <row r="175" spans="1:4">
      <c r="A175" s="4">
        <v>6.4160000000000004</v>
      </c>
      <c r="B175" s="4">
        <v>23.6</v>
      </c>
      <c r="C175" s="4">
        <v>6.4160000000000004</v>
      </c>
      <c r="D175" s="4">
        <v>23.6</v>
      </c>
    </row>
    <row r="176" spans="1:4">
      <c r="A176" s="3">
        <v>5.859</v>
      </c>
      <c r="B176" s="3">
        <v>22.6</v>
      </c>
      <c r="C176" s="3">
        <v>5.859</v>
      </c>
      <c r="D176" s="3">
        <v>22.6</v>
      </c>
    </row>
    <row r="177" spans="1:4">
      <c r="A177" s="4">
        <v>6.5460000000000003</v>
      </c>
      <c r="B177" s="4">
        <v>29.4</v>
      </c>
      <c r="C177" s="4">
        <v>6.5460000000000003</v>
      </c>
      <c r="D177" s="4">
        <v>29.4</v>
      </c>
    </row>
    <row r="178" spans="1:4">
      <c r="A178" s="3">
        <v>6.02</v>
      </c>
      <c r="B178" s="3">
        <v>23.2</v>
      </c>
      <c r="C178" s="3">
        <v>6.02</v>
      </c>
      <c r="D178" s="3">
        <v>23.2</v>
      </c>
    </row>
    <row r="179" spans="1:4">
      <c r="A179" s="4">
        <v>6.3150000000000004</v>
      </c>
      <c r="B179" s="4">
        <v>24.6</v>
      </c>
      <c r="C179" s="4">
        <v>6.3150000000000004</v>
      </c>
      <c r="D179" s="4">
        <v>24.6</v>
      </c>
    </row>
    <row r="180" spans="1:4">
      <c r="A180" s="3">
        <v>6.86</v>
      </c>
      <c r="B180" s="3">
        <v>29.9</v>
      </c>
      <c r="C180" s="3">
        <v>6.86</v>
      </c>
      <c r="D180" s="3">
        <v>29.9</v>
      </c>
    </row>
    <row r="181" spans="1:4">
      <c r="A181" s="4">
        <v>6.98</v>
      </c>
      <c r="B181" s="4">
        <v>37.200000000000003</v>
      </c>
      <c r="C181" s="4">
        <v>6.98</v>
      </c>
      <c r="D181" s="4">
        <v>37.200000000000003</v>
      </c>
    </row>
    <row r="182" spans="1:4">
      <c r="A182" s="3">
        <v>7.7649999999999997</v>
      </c>
      <c r="B182" s="3">
        <v>39.799999999999997</v>
      </c>
      <c r="C182" s="3">
        <v>7.7649999999999997</v>
      </c>
      <c r="D182" s="3">
        <v>39.799999999999997</v>
      </c>
    </row>
    <row r="183" spans="1:4">
      <c r="A183" s="4">
        <v>6.1440000000000001</v>
      </c>
      <c r="B183" s="4">
        <v>36.200000000000003</v>
      </c>
      <c r="C183" s="4">
        <v>6.1440000000000001</v>
      </c>
      <c r="D183" s="4">
        <v>36.200000000000003</v>
      </c>
    </row>
    <row r="184" spans="1:4">
      <c r="A184" s="3">
        <v>7.1550000000000002</v>
      </c>
      <c r="B184" s="3">
        <v>37.9</v>
      </c>
      <c r="C184" s="3">
        <v>7.1550000000000002</v>
      </c>
      <c r="D184" s="3">
        <v>37.9</v>
      </c>
    </row>
    <row r="185" spans="1:4">
      <c r="A185" s="4">
        <v>6.5629999999999997</v>
      </c>
      <c r="B185" s="4">
        <v>32.5</v>
      </c>
      <c r="C185" s="4">
        <v>6.5629999999999997</v>
      </c>
      <c r="D185" s="4">
        <v>32.5</v>
      </c>
    </row>
    <row r="186" spans="1:4">
      <c r="A186" s="3">
        <v>5.6040000000000001</v>
      </c>
      <c r="B186" s="3">
        <v>26.4</v>
      </c>
      <c r="C186" s="3">
        <v>5.6040000000000001</v>
      </c>
      <c r="D186" s="3">
        <v>26.4</v>
      </c>
    </row>
    <row r="187" spans="1:4">
      <c r="A187" s="4">
        <v>6.1529999999999996</v>
      </c>
      <c r="B187" s="4">
        <v>29.6</v>
      </c>
      <c r="C187" s="4">
        <v>6.1529999999999996</v>
      </c>
      <c r="D187" s="4">
        <v>29.6</v>
      </c>
    </row>
    <row r="188" spans="1:4">
      <c r="A188" s="3">
        <v>7.8310000000000004</v>
      </c>
      <c r="B188" s="3">
        <v>50</v>
      </c>
      <c r="C188" s="3">
        <v>7.8310000000000004</v>
      </c>
      <c r="D188" s="3">
        <v>50</v>
      </c>
    </row>
    <row r="189" spans="1:4">
      <c r="A189" s="4">
        <v>6.782</v>
      </c>
      <c r="B189" s="4">
        <v>32</v>
      </c>
      <c r="C189" s="4">
        <v>6.782</v>
      </c>
      <c r="D189" s="4">
        <v>32</v>
      </c>
    </row>
    <row r="190" spans="1:4">
      <c r="A190" s="3">
        <v>6.556</v>
      </c>
      <c r="B190" s="3">
        <v>29.8</v>
      </c>
      <c r="C190" s="3">
        <v>6.556</v>
      </c>
      <c r="D190" s="3">
        <v>29.8</v>
      </c>
    </row>
    <row r="191" spans="1:4">
      <c r="A191" s="4">
        <v>7.1849999999999996</v>
      </c>
      <c r="B191" s="4">
        <v>34.9</v>
      </c>
      <c r="C191" s="4">
        <v>7.1849999999999996</v>
      </c>
      <c r="D191" s="4">
        <v>34.9</v>
      </c>
    </row>
    <row r="192" spans="1:4">
      <c r="A192" s="3">
        <v>6.9509999999999996</v>
      </c>
      <c r="B192" s="3">
        <v>37</v>
      </c>
      <c r="C192" s="3">
        <v>6.9509999999999996</v>
      </c>
      <c r="D192" s="3">
        <v>37</v>
      </c>
    </row>
    <row r="193" spans="1:4">
      <c r="A193" s="4">
        <v>6.7389999999999999</v>
      </c>
      <c r="B193" s="4">
        <v>30.5</v>
      </c>
      <c r="C193" s="4">
        <v>6.7389999999999999</v>
      </c>
      <c r="D193" s="4">
        <v>30.5</v>
      </c>
    </row>
    <row r="194" spans="1:4">
      <c r="A194" s="3">
        <v>7.1779999999999999</v>
      </c>
      <c r="B194" s="3">
        <v>36.4</v>
      </c>
      <c r="C194" s="3">
        <v>7.1779999999999999</v>
      </c>
      <c r="D194" s="3">
        <v>36.4</v>
      </c>
    </row>
    <row r="195" spans="1:4">
      <c r="A195" s="4">
        <v>6.8</v>
      </c>
      <c r="B195" s="4">
        <v>31.1</v>
      </c>
      <c r="C195" s="4">
        <v>6.8</v>
      </c>
      <c r="D195" s="4">
        <v>31.1</v>
      </c>
    </row>
    <row r="196" spans="1:4">
      <c r="A196" s="3">
        <v>6.6040000000000001</v>
      </c>
      <c r="B196" s="3">
        <v>29.1</v>
      </c>
      <c r="C196" s="3">
        <v>6.6040000000000001</v>
      </c>
      <c r="D196" s="3">
        <v>29.1</v>
      </c>
    </row>
    <row r="197" spans="1:4">
      <c r="A197" s="4">
        <v>7.875</v>
      </c>
      <c r="B197" s="4">
        <v>50</v>
      </c>
      <c r="C197" s="4">
        <v>7.875</v>
      </c>
      <c r="D197" s="4">
        <v>50</v>
      </c>
    </row>
    <row r="198" spans="1:4">
      <c r="A198" s="3">
        <v>7.2869999999999999</v>
      </c>
      <c r="B198" s="3">
        <v>33.299999999999997</v>
      </c>
      <c r="C198" s="3">
        <v>7.2869999999999999</v>
      </c>
      <c r="D198" s="3">
        <v>33.299999999999997</v>
      </c>
    </row>
    <row r="199" spans="1:4">
      <c r="A199" s="4">
        <v>7.1070000000000002</v>
      </c>
      <c r="B199" s="4">
        <v>30.3</v>
      </c>
      <c r="C199" s="4">
        <v>7.1070000000000002</v>
      </c>
      <c r="D199" s="4">
        <v>30.3</v>
      </c>
    </row>
    <row r="200" spans="1:4">
      <c r="A200" s="3">
        <v>7.274</v>
      </c>
      <c r="B200" s="3">
        <v>34.6</v>
      </c>
      <c r="C200" s="3">
        <v>7.274</v>
      </c>
      <c r="D200" s="3">
        <v>34.6</v>
      </c>
    </row>
    <row r="201" spans="1:4">
      <c r="A201" s="4">
        <v>6.9749999999999996</v>
      </c>
      <c r="B201" s="4">
        <v>34.9</v>
      </c>
      <c r="C201" s="4">
        <v>6.9749999999999996</v>
      </c>
      <c r="D201" s="4">
        <v>34.9</v>
      </c>
    </row>
    <row r="202" spans="1:4">
      <c r="A202" s="3">
        <v>7.1349999999999998</v>
      </c>
      <c r="B202" s="3">
        <v>32.9</v>
      </c>
      <c r="C202" s="3">
        <v>7.1349999999999998</v>
      </c>
      <c r="D202" s="3">
        <v>32.9</v>
      </c>
    </row>
    <row r="203" spans="1:4">
      <c r="A203" s="4">
        <v>6.1619999999999999</v>
      </c>
      <c r="B203" s="4">
        <v>24.1</v>
      </c>
      <c r="C203" s="4">
        <v>6.1619999999999999</v>
      </c>
      <c r="D203" s="4">
        <v>24.1</v>
      </c>
    </row>
    <row r="204" spans="1:4">
      <c r="A204" s="3">
        <v>7.61</v>
      </c>
      <c r="B204" s="3">
        <v>42.3</v>
      </c>
      <c r="C204" s="3">
        <v>7.61</v>
      </c>
      <c r="D204" s="3">
        <v>42.3</v>
      </c>
    </row>
    <row r="205" spans="1:4">
      <c r="A205" s="4">
        <v>7.8529999999999998</v>
      </c>
      <c r="B205" s="4">
        <v>48.5</v>
      </c>
      <c r="C205" s="4">
        <v>7.8529999999999998</v>
      </c>
      <c r="D205" s="4">
        <v>48.5</v>
      </c>
    </row>
    <row r="206" spans="1:4">
      <c r="A206" s="3">
        <v>8.0340000000000007</v>
      </c>
      <c r="B206" s="3">
        <v>50</v>
      </c>
      <c r="C206" s="3">
        <v>8.0340000000000007</v>
      </c>
      <c r="D206" s="3">
        <v>50</v>
      </c>
    </row>
    <row r="207" spans="1:4">
      <c r="A207" s="4">
        <v>5.891</v>
      </c>
      <c r="B207" s="4">
        <v>22.6</v>
      </c>
      <c r="C207" s="4">
        <v>5.891</v>
      </c>
      <c r="D207" s="4">
        <v>22.6</v>
      </c>
    </row>
    <row r="208" spans="1:4">
      <c r="A208" s="3">
        <v>6.3259999999999996</v>
      </c>
      <c r="B208" s="3">
        <v>24.4</v>
      </c>
      <c r="C208" s="3">
        <v>6.3259999999999996</v>
      </c>
      <c r="D208" s="3">
        <v>24.4</v>
      </c>
    </row>
    <row r="209" spans="1:4">
      <c r="A209" s="4">
        <v>5.7830000000000004</v>
      </c>
      <c r="B209" s="4">
        <v>22.5</v>
      </c>
      <c r="C209" s="4">
        <v>5.7830000000000004</v>
      </c>
      <c r="D209" s="4">
        <v>22.5</v>
      </c>
    </row>
    <row r="210" spans="1:4">
      <c r="A210" s="3">
        <v>6.0640000000000001</v>
      </c>
      <c r="B210" s="3">
        <v>24.4</v>
      </c>
      <c r="C210" s="3">
        <v>6.0640000000000001</v>
      </c>
      <c r="D210" s="3">
        <v>24.4</v>
      </c>
    </row>
    <row r="211" spans="1:4">
      <c r="A211" s="4">
        <v>5.3440000000000003</v>
      </c>
      <c r="B211" s="4">
        <v>20</v>
      </c>
      <c r="C211" s="4">
        <v>5.3440000000000003</v>
      </c>
      <c r="D211" s="4">
        <v>20</v>
      </c>
    </row>
    <row r="212" spans="1:4">
      <c r="A212" s="3">
        <v>5.96</v>
      </c>
      <c r="B212" s="3">
        <v>21.7</v>
      </c>
      <c r="C212" s="3">
        <v>5.96</v>
      </c>
      <c r="D212" s="3">
        <v>21.7</v>
      </c>
    </row>
    <row r="213" spans="1:4">
      <c r="A213" s="4">
        <v>5.4039999999999999</v>
      </c>
      <c r="B213" s="4">
        <v>19.3</v>
      </c>
      <c r="C213" s="4">
        <v>5.4039999999999999</v>
      </c>
      <c r="D213" s="4">
        <v>19.3</v>
      </c>
    </row>
    <row r="214" spans="1:4">
      <c r="A214" s="3">
        <v>5.8070000000000004</v>
      </c>
      <c r="B214" s="3">
        <v>22.4</v>
      </c>
      <c r="C214" s="3">
        <v>5.8070000000000004</v>
      </c>
      <c r="D214" s="3">
        <v>22.4</v>
      </c>
    </row>
    <row r="215" spans="1:4">
      <c r="A215" s="4">
        <v>6.375</v>
      </c>
      <c r="B215" s="4">
        <v>28.1</v>
      </c>
      <c r="C215" s="4">
        <v>6.375</v>
      </c>
      <c r="D215" s="4">
        <v>28.1</v>
      </c>
    </row>
    <row r="216" spans="1:4">
      <c r="A216" s="3">
        <v>5.4119999999999999</v>
      </c>
      <c r="B216" s="3">
        <v>23.7</v>
      </c>
      <c r="C216" s="3">
        <v>5.4119999999999999</v>
      </c>
      <c r="D216" s="3">
        <v>23.7</v>
      </c>
    </row>
    <row r="217" spans="1:4">
      <c r="A217" s="4">
        <v>6.1820000000000004</v>
      </c>
      <c r="B217" s="4">
        <v>25</v>
      </c>
      <c r="C217" s="4">
        <v>6.1820000000000004</v>
      </c>
      <c r="D217" s="4">
        <v>25</v>
      </c>
    </row>
    <row r="218" spans="1:4">
      <c r="A218" s="3">
        <v>5.8879999999999999</v>
      </c>
      <c r="B218" s="3">
        <v>23.3</v>
      </c>
      <c r="C218" s="3">
        <v>5.8879999999999999</v>
      </c>
      <c r="D218" s="3">
        <v>23.3</v>
      </c>
    </row>
    <row r="219" spans="1:4">
      <c r="A219" s="4">
        <v>6.6420000000000003</v>
      </c>
      <c r="B219" s="4">
        <v>28.7</v>
      </c>
      <c r="C219" s="4">
        <v>6.6420000000000003</v>
      </c>
      <c r="D219" s="4">
        <v>28.7</v>
      </c>
    </row>
    <row r="220" spans="1:4">
      <c r="A220" s="3">
        <v>5.9509999999999996</v>
      </c>
      <c r="B220" s="3">
        <v>21.5</v>
      </c>
      <c r="C220" s="3">
        <v>5.9509999999999996</v>
      </c>
      <c r="D220" s="3">
        <v>21.5</v>
      </c>
    </row>
    <row r="221" spans="1:4">
      <c r="A221" s="4">
        <v>6.3730000000000002</v>
      </c>
      <c r="B221" s="4">
        <v>23</v>
      </c>
      <c r="C221" s="4">
        <v>6.3730000000000002</v>
      </c>
      <c r="D221" s="4">
        <v>23</v>
      </c>
    </row>
    <row r="222" spans="1:4">
      <c r="A222" s="3">
        <v>6.9509999999999996</v>
      </c>
      <c r="B222" s="3">
        <v>26.7</v>
      </c>
      <c r="C222" s="3">
        <v>6.9509999999999996</v>
      </c>
      <c r="D222" s="3">
        <v>26.7</v>
      </c>
    </row>
    <row r="223" spans="1:4">
      <c r="A223" s="4">
        <v>6.1639999999999997</v>
      </c>
      <c r="B223" s="4">
        <v>21.7</v>
      </c>
      <c r="C223" s="4">
        <v>6.1639999999999997</v>
      </c>
      <c r="D223" s="4">
        <v>21.7</v>
      </c>
    </row>
    <row r="224" spans="1:4">
      <c r="A224" s="3">
        <v>6.8789999999999996</v>
      </c>
      <c r="B224" s="3">
        <v>27.5</v>
      </c>
      <c r="C224" s="3">
        <v>6.8789999999999996</v>
      </c>
      <c r="D224" s="3">
        <v>27.5</v>
      </c>
    </row>
    <row r="225" spans="1:4">
      <c r="A225" s="4">
        <v>6.6180000000000003</v>
      </c>
      <c r="B225" s="4">
        <v>30.1</v>
      </c>
      <c r="C225" s="4">
        <v>6.6180000000000003</v>
      </c>
      <c r="D225" s="4">
        <v>30.1</v>
      </c>
    </row>
    <row r="226" spans="1:4">
      <c r="A226" s="3">
        <v>8.266</v>
      </c>
      <c r="B226" s="3">
        <v>44.8</v>
      </c>
      <c r="C226" s="3">
        <v>8.266</v>
      </c>
      <c r="D226" s="3">
        <v>44.8</v>
      </c>
    </row>
    <row r="227" spans="1:4">
      <c r="A227" s="4">
        <v>8.7249999999999996</v>
      </c>
      <c r="B227" s="4">
        <v>50</v>
      </c>
      <c r="C227" s="4">
        <v>8.7249999999999996</v>
      </c>
      <c r="D227" s="4">
        <v>50</v>
      </c>
    </row>
    <row r="228" spans="1:4">
      <c r="A228" s="3">
        <v>8.0399999999999991</v>
      </c>
      <c r="B228" s="3">
        <v>37.6</v>
      </c>
      <c r="C228" s="3">
        <v>8.0399999999999991</v>
      </c>
      <c r="D228" s="3">
        <v>37.6</v>
      </c>
    </row>
    <row r="229" spans="1:4">
      <c r="A229" s="4">
        <v>7.1630000000000003</v>
      </c>
      <c r="B229" s="4">
        <v>31.6</v>
      </c>
      <c r="C229" s="4">
        <v>7.1630000000000003</v>
      </c>
      <c r="D229" s="4">
        <v>31.6</v>
      </c>
    </row>
    <row r="230" spans="1:4">
      <c r="A230" s="3">
        <v>7.6859999999999999</v>
      </c>
      <c r="B230" s="3">
        <v>46.7</v>
      </c>
      <c r="C230" s="3">
        <v>7.6859999999999999</v>
      </c>
      <c r="D230" s="3">
        <v>46.7</v>
      </c>
    </row>
    <row r="231" spans="1:4">
      <c r="A231" s="4">
        <v>6.5519999999999996</v>
      </c>
      <c r="B231" s="4">
        <v>31.5</v>
      </c>
      <c r="C231" s="4">
        <v>6.5519999999999996</v>
      </c>
      <c r="D231" s="4">
        <v>31.5</v>
      </c>
    </row>
    <row r="232" spans="1:4">
      <c r="A232" s="3">
        <v>5.9809999999999999</v>
      </c>
      <c r="B232" s="3">
        <v>24.3</v>
      </c>
      <c r="C232" s="3">
        <v>5.9809999999999999</v>
      </c>
      <c r="D232" s="3">
        <v>24.3</v>
      </c>
    </row>
    <row r="233" spans="1:4">
      <c r="A233" s="4">
        <v>7.4119999999999999</v>
      </c>
      <c r="B233" s="4">
        <v>31.7</v>
      </c>
      <c r="C233" s="4">
        <v>7.4119999999999999</v>
      </c>
      <c r="D233" s="4">
        <v>31.7</v>
      </c>
    </row>
    <row r="234" spans="1:4">
      <c r="A234" s="3">
        <v>8.3369999999999997</v>
      </c>
      <c r="B234" s="3">
        <v>41.7</v>
      </c>
      <c r="C234" s="3">
        <v>8.3369999999999997</v>
      </c>
      <c r="D234" s="3">
        <v>41.7</v>
      </c>
    </row>
    <row r="235" spans="1:4">
      <c r="A235" s="4">
        <v>8.2469999999999999</v>
      </c>
      <c r="B235" s="4">
        <v>48.3</v>
      </c>
      <c r="C235" s="4">
        <v>8.2469999999999999</v>
      </c>
      <c r="D235" s="4">
        <v>48.3</v>
      </c>
    </row>
    <row r="236" spans="1:4">
      <c r="A236" s="3">
        <v>6.726</v>
      </c>
      <c r="B236" s="3">
        <v>29</v>
      </c>
      <c r="C236" s="3">
        <v>6.726</v>
      </c>
      <c r="D236" s="3">
        <v>29</v>
      </c>
    </row>
    <row r="237" spans="1:4">
      <c r="A237" s="4">
        <v>6.0860000000000003</v>
      </c>
      <c r="B237" s="4">
        <v>24</v>
      </c>
      <c r="C237" s="4">
        <v>6.0860000000000003</v>
      </c>
      <c r="D237" s="4">
        <v>24</v>
      </c>
    </row>
    <row r="238" spans="1:4">
      <c r="A238" s="3">
        <v>6.6310000000000002</v>
      </c>
      <c r="B238" s="3">
        <v>25.1</v>
      </c>
      <c r="C238" s="3">
        <v>6.6310000000000002</v>
      </c>
      <c r="D238" s="3">
        <v>25.1</v>
      </c>
    </row>
    <row r="239" spans="1:4">
      <c r="A239" s="4">
        <v>7.3579999999999997</v>
      </c>
      <c r="B239" s="4">
        <v>31.5</v>
      </c>
      <c r="C239" s="4">
        <v>7.3579999999999997</v>
      </c>
      <c r="D239" s="4">
        <v>31.5</v>
      </c>
    </row>
    <row r="240" spans="1:4">
      <c r="A240" s="3">
        <v>6.4809999999999999</v>
      </c>
      <c r="B240" s="3">
        <v>23.7</v>
      </c>
      <c r="C240" s="3">
        <v>6.4809999999999999</v>
      </c>
      <c r="D240" s="3">
        <v>23.7</v>
      </c>
    </row>
    <row r="241" spans="1:4">
      <c r="A241" s="4">
        <v>6.6059999999999999</v>
      </c>
      <c r="B241" s="4">
        <v>23.3</v>
      </c>
      <c r="C241" s="4">
        <v>6.6059999999999999</v>
      </c>
      <c r="D241" s="4">
        <v>23.3</v>
      </c>
    </row>
    <row r="242" spans="1:4">
      <c r="A242" s="3">
        <v>6.8970000000000002</v>
      </c>
      <c r="B242" s="3">
        <v>22</v>
      </c>
      <c r="C242" s="3">
        <v>6.8970000000000002</v>
      </c>
      <c r="D242" s="3">
        <v>22</v>
      </c>
    </row>
    <row r="243" spans="1:4">
      <c r="A243" s="4">
        <v>6.0949999999999998</v>
      </c>
      <c r="B243" s="4">
        <v>20.100000000000001</v>
      </c>
      <c r="C243" s="4">
        <v>6.0949999999999998</v>
      </c>
      <c r="D243" s="4">
        <v>20.100000000000001</v>
      </c>
    </row>
    <row r="244" spans="1:4">
      <c r="A244" s="3">
        <v>6.3579999999999997</v>
      </c>
      <c r="B244" s="3">
        <v>22.2</v>
      </c>
      <c r="C244" s="3">
        <v>6.3579999999999997</v>
      </c>
      <c r="D244" s="3">
        <v>22.2</v>
      </c>
    </row>
    <row r="245" spans="1:4">
      <c r="A245" s="4">
        <v>6.3929999999999998</v>
      </c>
      <c r="B245" s="4">
        <v>23.7</v>
      </c>
      <c r="C245" s="4">
        <v>6.3929999999999998</v>
      </c>
      <c r="D245" s="4">
        <v>23.7</v>
      </c>
    </row>
    <row r="246" spans="1:4">
      <c r="A246" s="3">
        <v>5.593</v>
      </c>
      <c r="B246" s="3">
        <v>17.600000000000001</v>
      </c>
      <c r="C246" s="3">
        <v>5.593</v>
      </c>
      <c r="D246" s="3">
        <v>17.600000000000001</v>
      </c>
    </row>
    <row r="247" spans="1:4">
      <c r="A247" s="4">
        <v>5.6050000000000004</v>
      </c>
      <c r="B247" s="4">
        <v>18.5</v>
      </c>
      <c r="C247" s="4">
        <v>5.6050000000000004</v>
      </c>
      <c r="D247" s="4">
        <v>18.5</v>
      </c>
    </row>
    <row r="248" spans="1:4">
      <c r="A248" s="3">
        <v>6.1079999999999997</v>
      </c>
      <c r="B248" s="3">
        <v>24.3</v>
      </c>
      <c r="C248" s="3">
        <v>6.1079999999999997</v>
      </c>
      <c r="D248" s="3">
        <v>24.3</v>
      </c>
    </row>
    <row r="249" spans="1:4">
      <c r="A249" s="4">
        <v>6.226</v>
      </c>
      <c r="B249" s="4">
        <v>20.5</v>
      </c>
      <c r="C249" s="4">
        <v>6.226</v>
      </c>
      <c r="D249" s="4">
        <v>20.5</v>
      </c>
    </row>
    <row r="250" spans="1:4">
      <c r="A250" s="3">
        <v>6.4329999999999998</v>
      </c>
      <c r="B250" s="3">
        <v>24.5</v>
      </c>
      <c r="C250" s="3">
        <v>6.4329999999999998</v>
      </c>
      <c r="D250" s="3">
        <v>24.5</v>
      </c>
    </row>
    <row r="251" spans="1:4">
      <c r="A251" s="4">
        <v>6.718</v>
      </c>
      <c r="B251" s="4">
        <v>26.2</v>
      </c>
      <c r="C251" s="4">
        <v>6.718</v>
      </c>
      <c r="D251" s="4">
        <v>26.2</v>
      </c>
    </row>
    <row r="252" spans="1:4">
      <c r="A252" s="3">
        <v>6.4870000000000001</v>
      </c>
      <c r="B252" s="3">
        <v>24.4</v>
      </c>
      <c r="C252" s="3">
        <v>6.4870000000000001</v>
      </c>
      <c r="D252" s="3">
        <v>24.4</v>
      </c>
    </row>
    <row r="253" spans="1:4">
      <c r="A253" s="4">
        <v>6.4379999999999997</v>
      </c>
      <c r="B253" s="4">
        <v>24.8</v>
      </c>
      <c r="C253" s="4">
        <v>6.4379999999999997</v>
      </c>
      <c r="D253" s="4">
        <v>24.8</v>
      </c>
    </row>
    <row r="254" spans="1:4">
      <c r="A254" s="3">
        <v>6.9569999999999999</v>
      </c>
      <c r="B254" s="3">
        <v>29.6</v>
      </c>
      <c r="C254" s="3">
        <v>6.9569999999999999</v>
      </c>
      <c r="D254" s="3">
        <v>29.6</v>
      </c>
    </row>
    <row r="255" spans="1:4">
      <c r="A255" s="4">
        <v>8.2590000000000003</v>
      </c>
      <c r="B255" s="4">
        <v>42.8</v>
      </c>
      <c r="C255" s="4">
        <v>8.2590000000000003</v>
      </c>
      <c r="D255" s="4">
        <v>42.8</v>
      </c>
    </row>
    <row r="256" spans="1:4">
      <c r="A256" s="3">
        <v>6.1079999999999997</v>
      </c>
      <c r="B256" s="3">
        <v>21.9</v>
      </c>
      <c r="C256" s="3">
        <v>6.1079999999999997</v>
      </c>
      <c r="D256" s="3">
        <v>21.9</v>
      </c>
    </row>
    <row r="257" spans="1:4">
      <c r="A257" s="4">
        <v>5.8760000000000003</v>
      </c>
      <c r="B257" s="4">
        <v>20.9</v>
      </c>
      <c r="C257" s="4">
        <v>5.8760000000000003</v>
      </c>
      <c r="D257" s="4">
        <v>20.9</v>
      </c>
    </row>
    <row r="258" spans="1:4">
      <c r="A258" s="3">
        <v>7.4539999999999997</v>
      </c>
      <c r="B258" s="3">
        <v>44</v>
      </c>
      <c r="C258" s="3">
        <v>7.4539999999999997</v>
      </c>
      <c r="D258" s="3">
        <v>44</v>
      </c>
    </row>
    <row r="259" spans="1:4">
      <c r="A259" s="4">
        <v>8.7040000000000006</v>
      </c>
      <c r="B259" s="4">
        <v>50</v>
      </c>
      <c r="C259" s="4">
        <v>8.7040000000000006</v>
      </c>
      <c r="D259" s="4">
        <v>50</v>
      </c>
    </row>
    <row r="260" spans="1:4">
      <c r="A260" s="3">
        <v>7.3330000000000002</v>
      </c>
      <c r="B260" s="3">
        <v>36</v>
      </c>
      <c r="C260" s="3">
        <v>7.3330000000000002</v>
      </c>
      <c r="D260" s="3">
        <v>36</v>
      </c>
    </row>
    <row r="261" spans="1:4">
      <c r="A261" s="4">
        <v>6.8419999999999996</v>
      </c>
      <c r="B261" s="4">
        <v>30.1</v>
      </c>
      <c r="C261" s="4">
        <v>6.8419999999999996</v>
      </c>
      <c r="D261" s="4">
        <v>30.1</v>
      </c>
    </row>
    <row r="262" spans="1:4">
      <c r="A262" s="3">
        <v>7.2030000000000003</v>
      </c>
      <c r="B262" s="3">
        <v>33.799999999999997</v>
      </c>
      <c r="C262" s="3">
        <v>7.2030000000000003</v>
      </c>
      <c r="D262" s="3">
        <v>33.799999999999997</v>
      </c>
    </row>
    <row r="263" spans="1:4">
      <c r="A263" s="4">
        <v>7.52</v>
      </c>
      <c r="B263" s="4">
        <v>43.1</v>
      </c>
      <c r="C263" s="4">
        <v>7.52</v>
      </c>
      <c r="D263" s="4">
        <v>43.1</v>
      </c>
    </row>
    <row r="264" spans="1:4">
      <c r="A264" s="3">
        <v>8.3979999999999997</v>
      </c>
      <c r="B264" s="3">
        <v>48.8</v>
      </c>
      <c r="C264" s="3">
        <v>8.3979999999999997</v>
      </c>
      <c r="D264" s="3">
        <v>48.8</v>
      </c>
    </row>
    <row r="265" spans="1:4">
      <c r="A265" s="4">
        <v>7.327</v>
      </c>
      <c r="B265" s="4">
        <v>31</v>
      </c>
      <c r="C265" s="4">
        <v>7.327</v>
      </c>
      <c r="D265" s="4">
        <v>31</v>
      </c>
    </row>
    <row r="266" spans="1:4">
      <c r="A266" s="3">
        <v>7.2060000000000004</v>
      </c>
      <c r="B266" s="3">
        <v>36.5</v>
      </c>
      <c r="C266" s="3">
        <v>7.2060000000000004</v>
      </c>
      <c r="D266" s="3">
        <v>36.5</v>
      </c>
    </row>
    <row r="267" spans="1:4">
      <c r="A267" s="4">
        <v>5.56</v>
      </c>
      <c r="B267" s="4">
        <v>22.8</v>
      </c>
      <c r="C267" s="4">
        <v>5.56</v>
      </c>
      <c r="D267" s="4">
        <v>22.8</v>
      </c>
    </row>
    <row r="268" spans="1:4">
      <c r="A268" s="3">
        <v>7.0140000000000002</v>
      </c>
      <c r="B268" s="3">
        <v>30.7</v>
      </c>
      <c r="C268" s="3">
        <v>7.0140000000000002</v>
      </c>
      <c r="D268" s="3">
        <v>30.7</v>
      </c>
    </row>
    <row r="269" spans="1:4">
      <c r="A269" s="4">
        <v>8.2970000000000006</v>
      </c>
      <c r="B269" s="4">
        <v>50</v>
      </c>
      <c r="C269" s="4">
        <v>8.2970000000000006</v>
      </c>
      <c r="D269" s="4">
        <v>50</v>
      </c>
    </row>
    <row r="270" spans="1:4">
      <c r="A270" s="3">
        <v>7.47</v>
      </c>
      <c r="B270" s="3">
        <v>43.5</v>
      </c>
      <c r="C270" s="3">
        <v>7.47</v>
      </c>
      <c r="D270" s="3">
        <v>43.5</v>
      </c>
    </row>
    <row r="271" spans="1:4">
      <c r="A271" s="4">
        <v>5.92</v>
      </c>
      <c r="B271" s="4">
        <v>20.7</v>
      </c>
      <c r="C271" s="4">
        <v>5.92</v>
      </c>
      <c r="D271" s="4">
        <v>20.7</v>
      </c>
    </row>
    <row r="272" spans="1:4">
      <c r="A272" s="3">
        <v>5.8559999999999999</v>
      </c>
      <c r="B272" s="3">
        <v>21.1</v>
      </c>
      <c r="C272" s="3">
        <v>5.8559999999999999</v>
      </c>
      <c r="D272" s="3">
        <v>21.1</v>
      </c>
    </row>
    <row r="273" spans="1:4">
      <c r="A273" s="4">
        <v>6.24</v>
      </c>
      <c r="B273" s="4">
        <v>25.2</v>
      </c>
      <c r="C273" s="4">
        <v>6.24</v>
      </c>
      <c r="D273" s="4">
        <v>25.2</v>
      </c>
    </row>
    <row r="274" spans="1:4">
      <c r="A274" s="3">
        <v>6.5380000000000003</v>
      </c>
      <c r="B274" s="3">
        <v>24.4</v>
      </c>
      <c r="C274" s="3">
        <v>6.5380000000000003</v>
      </c>
      <c r="D274" s="3">
        <v>24.4</v>
      </c>
    </row>
    <row r="275" spans="1:4">
      <c r="A275" s="4">
        <v>7.6909999999999998</v>
      </c>
      <c r="B275" s="4">
        <v>35.200000000000003</v>
      </c>
      <c r="C275" s="4">
        <v>7.6909999999999998</v>
      </c>
      <c r="D275" s="4">
        <v>35.200000000000003</v>
      </c>
    </row>
    <row r="276" spans="1:4">
      <c r="A276" s="3">
        <v>6.758</v>
      </c>
      <c r="B276" s="3">
        <v>32.4</v>
      </c>
      <c r="C276" s="3">
        <v>6.758</v>
      </c>
      <c r="D276" s="3">
        <v>32.4</v>
      </c>
    </row>
    <row r="277" spans="1:4">
      <c r="A277" s="4">
        <v>6.8540000000000001</v>
      </c>
      <c r="B277" s="4">
        <v>32</v>
      </c>
      <c r="C277" s="4">
        <v>6.8540000000000001</v>
      </c>
      <c r="D277" s="4">
        <v>32</v>
      </c>
    </row>
    <row r="278" spans="1:4">
      <c r="A278" s="3">
        <v>7.2670000000000003</v>
      </c>
      <c r="B278" s="3">
        <v>33.200000000000003</v>
      </c>
      <c r="C278" s="3">
        <v>7.2670000000000003</v>
      </c>
      <c r="D278" s="3">
        <v>33.200000000000003</v>
      </c>
    </row>
    <row r="279" spans="1:4">
      <c r="A279" s="4">
        <v>6.8259999999999996</v>
      </c>
      <c r="B279" s="4">
        <v>33.1</v>
      </c>
      <c r="C279" s="4">
        <v>6.8259999999999996</v>
      </c>
      <c r="D279" s="4">
        <v>33.1</v>
      </c>
    </row>
    <row r="280" spans="1:4">
      <c r="A280" s="3">
        <v>6.4820000000000002</v>
      </c>
      <c r="B280" s="3">
        <v>29.1</v>
      </c>
      <c r="C280" s="3">
        <v>6.4820000000000002</v>
      </c>
      <c r="D280" s="3">
        <v>29.1</v>
      </c>
    </row>
    <row r="281" spans="1:4">
      <c r="A281" s="4">
        <v>6.8120000000000003</v>
      </c>
      <c r="B281" s="4">
        <v>35.1</v>
      </c>
      <c r="C281" s="4">
        <v>6.8120000000000003</v>
      </c>
      <c r="D281" s="4">
        <v>35.1</v>
      </c>
    </row>
    <row r="282" spans="1:4">
      <c r="A282" s="3">
        <v>7.82</v>
      </c>
      <c r="B282" s="3">
        <v>45.4</v>
      </c>
      <c r="C282" s="3">
        <v>7.82</v>
      </c>
      <c r="D282" s="3">
        <v>45.4</v>
      </c>
    </row>
    <row r="283" spans="1:4">
      <c r="A283" s="4">
        <v>6.968</v>
      </c>
      <c r="B283" s="4">
        <v>35.4</v>
      </c>
      <c r="C283" s="4">
        <v>6.968</v>
      </c>
      <c r="D283" s="4">
        <v>35.4</v>
      </c>
    </row>
    <row r="284" spans="1:4">
      <c r="A284" s="3">
        <v>7.6449999999999996</v>
      </c>
      <c r="B284" s="3">
        <v>46</v>
      </c>
      <c r="C284" s="3">
        <v>7.6449999999999996</v>
      </c>
      <c r="D284" s="3">
        <v>46</v>
      </c>
    </row>
    <row r="285" spans="1:4">
      <c r="A285" s="4">
        <v>7.923</v>
      </c>
      <c r="B285" s="4">
        <v>50</v>
      </c>
      <c r="C285" s="4">
        <v>7.923</v>
      </c>
      <c r="D285" s="4">
        <v>50</v>
      </c>
    </row>
    <row r="286" spans="1:4">
      <c r="A286" s="3">
        <v>7.0880000000000001</v>
      </c>
      <c r="B286" s="3">
        <v>32.200000000000003</v>
      </c>
      <c r="C286" s="3">
        <v>7.0880000000000001</v>
      </c>
      <c r="D286" s="3">
        <v>32.200000000000003</v>
      </c>
    </row>
    <row r="287" spans="1:4">
      <c r="A287" s="4">
        <v>6.4530000000000003</v>
      </c>
      <c r="B287" s="4">
        <v>22</v>
      </c>
      <c r="C287" s="4">
        <v>6.4530000000000003</v>
      </c>
      <c r="D287" s="4">
        <v>22</v>
      </c>
    </row>
    <row r="288" spans="1:4">
      <c r="A288" s="3">
        <v>6.23</v>
      </c>
      <c r="B288" s="3">
        <v>20.100000000000001</v>
      </c>
      <c r="C288" s="3">
        <v>6.23</v>
      </c>
      <c r="D288" s="3">
        <v>20.100000000000001</v>
      </c>
    </row>
    <row r="289" spans="1:4">
      <c r="A289" s="4">
        <v>6.2089999999999996</v>
      </c>
      <c r="B289" s="4">
        <v>23.2</v>
      </c>
      <c r="C289" s="4">
        <v>6.2089999999999996</v>
      </c>
      <c r="D289" s="4">
        <v>23.2</v>
      </c>
    </row>
    <row r="290" spans="1:4">
      <c r="A290" s="3">
        <v>6.3150000000000004</v>
      </c>
      <c r="B290" s="3">
        <v>22.3</v>
      </c>
      <c r="C290" s="3">
        <v>6.3150000000000004</v>
      </c>
      <c r="D290" s="3">
        <v>22.3</v>
      </c>
    </row>
    <row r="291" spans="1:4">
      <c r="A291" s="4">
        <v>6.5650000000000004</v>
      </c>
      <c r="B291" s="4">
        <v>24.8</v>
      </c>
      <c r="C291" s="4">
        <v>6.5650000000000004</v>
      </c>
      <c r="D291" s="4">
        <v>24.8</v>
      </c>
    </row>
    <row r="292" spans="1:4">
      <c r="A292" s="3">
        <v>6.8609999999999998</v>
      </c>
      <c r="B292" s="3">
        <v>28.5</v>
      </c>
      <c r="C292" s="3">
        <v>6.8609999999999998</v>
      </c>
      <c r="D292" s="3">
        <v>28.5</v>
      </c>
    </row>
    <row r="293" spans="1:4">
      <c r="A293" s="4">
        <v>7.1479999999999997</v>
      </c>
      <c r="B293" s="4">
        <v>37.299999999999997</v>
      </c>
      <c r="C293" s="4">
        <v>7.1479999999999997</v>
      </c>
      <c r="D293" s="4">
        <v>37.299999999999997</v>
      </c>
    </row>
    <row r="294" spans="1:4">
      <c r="A294" s="3">
        <v>6.63</v>
      </c>
      <c r="B294" s="3">
        <v>27.9</v>
      </c>
      <c r="C294" s="3">
        <v>6.63</v>
      </c>
      <c r="D294" s="3">
        <v>27.9</v>
      </c>
    </row>
    <row r="295" spans="1:4">
      <c r="A295" s="4">
        <v>6.1269999999999998</v>
      </c>
      <c r="B295" s="4">
        <v>23.9</v>
      </c>
      <c r="C295" s="4">
        <v>6.1269999999999998</v>
      </c>
      <c r="D295" s="4">
        <v>23.9</v>
      </c>
    </row>
    <row r="296" spans="1:4">
      <c r="A296" s="3">
        <v>6.0090000000000003</v>
      </c>
      <c r="B296" s="3">
        <v>21.7</v>
      </c>
      <c r="C296" s="3">
        <v>6.0090000000000003</v>
      </c>
      <c r="D296" s="3">
        <v>21.7</v>
      </c>
    </row>
    <row r="297" spans="1:4">
      <c r="A297" s="4">
        <v>6.6779999999999999</v>
      </c>
      <c r="B297" s="4">
        <v>28.6</v>
      </c>
      <c r="C297" s="4">
        <v>6.6779999999999999</v>
      </c>
      <c r="D297" s="4">
        <v>28.6</v>
      </c>
    </row>
    <row r="298" spans="1:4">
      <c r="A298" s="3">
        <v>6.5490000000000004</v>
      </c>
      <c r="B298" s="3">
        <v>27.1</v>
      </c>
      <c r="C298" s="3">
        <v>6.5490000000000004</v>
      </c>
      <c r="D298" s="3">
        <v>27.1</v>
      </c>
    </row>
    <row r="299" spans="1:4">
      <c r="A299" s="4">
        <v>5.79</v>
      </c>
      <c r="B299" s="4">
        <v>20.3</v>
      </c>
      <c r="C299" s="4">
        <v>5.79</v>
      </c>
      <c r="D299" s="4">
        <v>20.3</v>
      </c>
    </row>
    <row r="300" spans="1:4">
      <c r="A300" s="3">
        <v>6.3449999999999998</v>
      </c>
      <c r="B300" s="3">
        <v>22.5</v>
      </c>
      <c r="C300" s="3">
        <v>6.3449999999999998</v>
      </c>
      <c r="D300" s="3">
        <v>22.5</v>
      </c>
    </row>
    <row r="301" spans="1:4">
      <c r="A301" s="4">
        <v>7.0410000000000004</v>
      </c>
      <c r="B301" s="4">
        <v>29</v>
      </c>
      <c r="C301" s="4">
        <v>7.0410000000000004</v>
      </c>
      <c r="D301" s="4">
        <v>29</v>
      </c>
    </row>
    <row r="302" spans="1:4">
      <c r="A302" s="3">
        <v>6.8710000000000004</v>
      </c>
      <c r="B302" s="3">
        <v>24.8</v>
      </c>
      <c r="C302" s="3">
        <v>6.8710000000000004</v>
      </c>
      <c r="D302" s="3">
        <v>24.8</v>
      </c>
    </row>
    <row r="303" spans="1:4">
      <c r="A303" s="4">
        <v>6.59</v>
      </c>
      <c r="B303" s="4">
        <v>22</v>
      </c>
      <c r="C303" s="4">
        <v>6.59</v>
      </c>
      <c r="D303" s="4">
        <v>22</v>
      </c>
    </row>
    <row r="304" spans="1:4">
      <c r="A304" s="3">
        <v>6.4950000000000001</v>
      </c>
      <c r="B304" s="3">
        <v>26.4</v>
      </c>
      <c r="C304" s="3">
        <v>6.4950000000000001</v>
      </c>
      <c r="D304" s="3">
        <v>26.4</v>
      </c>
    </row>
    <row r="305" spans="1:4">
      <c r="A305" s="4">
        <v>6.9820000000000002</v>
      </c>
      <c r="B305" s="4">
        <v>33.1</v>
      </c>
      <c r="C305" s="4">
        <v>6.9820000000000002</v>
      </c>
      <c r="D305" s="4">
        <v>33.1</v>
      </c>
    </row>
    <row r="306" spans="1:4">
      <c r="A306" s="3">
        <v>7.2359999999999998</v>
      </c>
      <c r="B306" s="3">
        <v>36.1</v>
      </c>
      <c r="C306" s="3">
        <v>7.2359999999999998</v>
      </c>
      <c r="D306" s="3">
        <v>36.1</v>
      </c>
    </row>
    <row r="307" spans="1:4">
      <c r="A307" s="4">
        <v>6.6159999999999997</v>
      </c>
      <c r="B307" s="4">
        <v>28.4</v>
      </c>
      <c r="C307" s="4">
        <v>6.6159999999999997</v>
      </c>
      <c r="D307" s="4">
        <v>28.4</v>
      </c>
    </row>
    <row r="308" spans="1:4">
      <c r="A308" s="3">
        <v>7.42</v>
      </c>
      <c r="B308" s="3">
        <v>33.4</v>
      </c>
      <c r="C308" s="3">
        <v>7.42</v>
      </c>
      <c r="D308" s="3">
        <v>33.4</v>
      </c>
    </row>
    <row r="309" spans="1:4">
      <c r="A309" s="4">
        <v>6.8490000000000002</v>
      </c>
      <c r="B309" s="4">
        <v>28.2</v>
      </c>
      <c r="C309" s="4">
        <v>6.8490000000000002</v>
      </c>
      <c r="D309" s="4">
        <v>28.2</v>
      </c>
    </row>
    <row r="310" spans="1:4">
      <c r="A310" s="3">
        <v>6.6349999999999998</v>
      </c>
      <c r="B310" s="3">
        <v>22.8</v>
      </c>
      <c r="C310" s="3">
        <v>6.6349999999999998</v>
      </c>
      <c r="D310" s="3">
        <v>22.8</v>
      </c>
    </row>
    <row r="311" spans="1:4">
      <c r="A311" s="4">
        <v>5.9720000000000004</v>
      </c>
      <c r="B311" s="4">
        <v>20.3</v>
      </c>
      <c r="C311" s="4">
        <v>5.9720000000000004</v>
      </c>
      <c r="D311" s="4">
        <v>20.3</v>
      </c>
    </row>
    <row r="312" spans="1:4">
      <c r="A312" s="3">
        <v>4.9729999999999999</v>
      </c>
      <c r="B312" s="3">
        <v>16.100000000000001</v>
      </c>
      <c r="C312" s="3">
        <v>4.9729999999999999</v>
      </c>
      <c r="D312" s="3">
        <v>16.100000000000001</v>
      </c>
    </row>
    <row r="313" spans="1:4">
      <c r="A313" s="4">
        <v>6.1219999999999999</v>
      </c>
      <c r="B313" s="4">
        <v>22.1</v>
      </c>
      <c r="C313" s="4">
        <v>6.1219999999999999</v>
      </c>
      <c r="D313" s="4">
        <v>22.1</v>
      </c>
    </row>
    <row r="314" spans="1:4">
      <c r="A314" s="3">
        <v>6.0229999999999997</v>
      </c>
      <c r="B314" s="3">
        <v>19.399999999999999</v>
      </c>
      <c r="C314" s="3">
        <v>6.0229999999999997</v>
      </c>
      <c r="D314" s="3">
        <v>19.399999999999999</v>
      </c>
    </row>
    <row r="315" spans="1:4">
      <c r="A315" s="4">
        <v>6.266</v>
      </c>
      <c r="B315" s="4">
        <v>21.6</v>
      </c>
      <c r="C315" s="4">
        <v>6.266</v>
      </c>
      <c r="D315" s="4">
        <v>21.6</v>
      </c>
    </row>
    <row r="316" spans="1:4">
      <c r="A316" s="3">
        <v>6.5670000000000002</v>
      </c>
      <c r="B316" s="3">
        <v>23.8</v>
      </c>
      <c r="C316" s="3">
        <v>6.5670000000000002</v>
      </c>
      <c r="D316" s="3">
        <v>23.8</v>
      </c>
    </row>
    <row r="317" spans="1:4">
      <c r="A317" s="4">
        <v>5.7050000000000001</v>
      </c>
      <c r="B317" s="4">
        <v>16.2</v>
      </c>
      <c r="C317" s="4">
        <v>5.7050000000000001</v>
      </c>
      <c r="D317" s="4">
        <v>16.2</v>
      </c>
    </row>
    <row r="318" spans="1:4">
      <c r="A318" s="3">
        <v>5.9139999999999997</v>
      </c>
      <c r="B318" s="3">
        <v>17.8</v>
      </c>
      <c r="C318" s="3">
        <v>5.9139999999999997</v>
      </c>
      <c r="D318" s="3">
        <v>17.8</v>
      </c>
    </row>
    <row r="319" spans="1:4">
      <c r="A319" s="4">
        <v>5.782</v>
      </c>
      <c r="B319" s="4">
        <v>19.8</v>
      </c>
      <c r="C319" s="4">
        <v>5.782</v>
      </c>
      <c r="D319" s="4">
        <v>19.8</v>
      </c>
    </row>
    <row r="320" spans="1:4">
      <c r="A320" s="3">
        <v>6.3819999999999997</v>
      </c>
      <c r="B320" s="3">
        <v>23.1</v>
      </c>
      <c r="C320" s="3">
        <v>6.3819999999999997</v>
      </c>
      <c r="D320" s="3">
        <v>23.1</v>
      </c>
    </row>
    <row r="321" spans="1:4">
      <c r="A321" s="4">
        <v>6.1130000000000004</v>
      </c>
      <c r="B321" s="4">
        <v>21</v>
      </c>
      <c r="C321" s="4">
        <v>6.1130000000000004</v>
      </c>
      <c r="D321" s="4">
        <v>21</v>
      </c>
    </row>
    <row r="322" spans="1:4">
      <c r="A322" s="3">
        <v>6.4260000000000002</v>
      </c>
      <c r="B322" s="3">
        <v>23.8</v>
      </c>
      <c r="C322" s="3">
        <v>6.4260000000000002</v>
      </c>
      <c r="D322" s="3">
        <v>23.8</v>
      </c>
    </row>
    <row r="323" spans="1:4">
      <c r="A323" s="4">
        <v>6.3760000000000003</v>
      </c>
      <c r="B323" s="4">
        <v>23.1</v>
      </c>
      <c r="C323" s="4">
        <v>6.3760000000000003</v>
      </c>
      <c r="D323" s="4">
        <v>23.1</v>
      </c>
    </row>
    <row r="324" spans="1:4">
      <c r="A324" s="3">
        <v>6.0410000000000004</v>
      </c>
      <c r="B324" s="3">
        <v>20.399999999999999</v>
      </c>
      <c r="C324" s="3">
        <v>6.0410000000000004</v>
      </c>
      <c r="D324" s="3">
        <v>20.399999999999999</v>
      </c>
    </row>
    <row r="325" spans="1:4">
      <c r="A325" s="4">
        <v>5.7080000000000002</v>
      </c>
      <c r="B325" s="4">
        <v>18.5</v>
      </c>
      <c r="C325" s="4">
        <v>5.7080000000000002</v>
      </c>
      <c r="D325" s="4">
        <v>18.5</v>
      </c>
    </row>
    <row r="326" spans="1:4">
      <c r="A326" s="3">
        <v>6.415</v>
      </c>
      <c r="B326" s="3">
        <v>25</v>
      </c>
      <c r="C326" s="3">
        <v>6.415</v>
      </c>
      <c r="D326" s="3">
        <v>25</v>
      </c>
    </row>
    <row r="327" spans="1:4">
      <c r="A327" s="4">
        <v>6.431</v>
      </c>
      <c r="B327" s="4">
        <v>24.6</v>
      </c>
      <c r="C327" s="4">
        <v>6.431</v>
      </c>
      <c r="D327" s="4">
        <v>24.6</v>
      </c>
    </row>
    <row r="328" spans="1:4">
      <c r="A328" s="3">
        <v>6.3120000000000003</v>
      </c>
      <c r="B328" s="3">
        <v>23</v>
      </c>
      <c r="C328" s="3">
        <v>6.3120000000000003</v>
      </c>
      <c r="D328" s="3">
        <v>23</v>
      </c>
    </row>
    <row r="329" spans="1:4">
      <c r="A329" s="4">
        <v>6.0830000000000002</v>
      </c>
      <c r="B329" s="4">
        <v>22.2</v>
      </c>
      <c r="C329" s="4">
        <v>6.0830000000000002</v>
      </c>
      <c r="D329" s="4">
        <v>22.2</v>
      </c>
    </row>
    <row r="330" spans="1:4">
      <c r="A330" s="3">
        <v>5.8680000000000003</v>
      </c>
      <c r="B330" s="3">
        <v>19.3</v>
      </c>
      <c r="C330" s="3">
        <v>5.8680000000000003</v>
      </c>
      <c r="D330" s="3">
        <v>19.3</v>
      </c>
    </row>
    <row r="331" spans="1:4">
      <c r="A331" s="4">
        <v>6.3330000000000002</v>
      </c>
      <c r="B331" s="4">
        <v>22.6</v>
      </c>
      <c r="C331" s="4">
        <v>6.3330000000000002</v>
      </c>
      <c r="D331" s="4">
        <v>22.6</v>
      </c>
    </row>
    <row r="332" spans="1:4">
      <c r="A332" s="3">
        <v>6.1440000000000001</v>
      </c>
      <c r="B332" s="3">
        <v>19.8</v>
      </c>
      <c r="C332" s="3">
        <v>6.1440000000000001</v>
      </c>
      <c r="D332" s="3">
        <v>19.8</v>
      </c>
    </row>
    <row r="333" spans="1:4">
      <c r="A333" s="4">
        <v>5.7060000000000004</v>
      </c>
      <c r="B333" s="4">
        <v>17.100000000000001</v>
      </c>
      <c r="C333" s="4">
        <v>5.7060000000000004</v>
      </c>
      <c r="D333" s="4">
        <v>17.100000000000001</v>
      </c>
    </row>
    <row r="334" spans="1:4">
      <c r="A334" s="3">
        <v>6.0309999999999997</v>
      </c>
      <c r="B334" s="3">
        <v>19.399999999999999</v>
      </c>
      <c r="C334" s="3">
        <v>6.0309999999999997</v>
      </c>
      <c r="D334" s="3">
        <v>19.399999999999999</v>
      </c>
    </row>
    <row r="335" spans="1:4">
      <c r="A335" s="4">
        <v>6.3159999999999998</v>
      </c>
      <c r="B335" s="4">
        <v>22.2</v>
      </c>
      <c r="C335" s="4">
        <v>6.3159999999999998</v>
      </c>
      <c r="D335" s="4">
        <v>22.2</v>
      </c>
    </row>
    <row r="336" spans="1:4">
      <c r="A336" s="3">
        <v>6.31</v>
      </c>
      <c r="B336" s="3">
        <v>20.7</v>
      </c>
      <c r="C336" s="3">
        <v>6.31</v>
      </c>
      <c r="D336" s="3">
        <v>20.7</v>
      </c>
    </row>
    <row r="337" spans="1:4">
      <c r="A337" s="4">
        <v>6.0369999999999999</v>
      </c>
      <c r="B337" s="4">
        <v>21.1</v>
      </c>
      <c r="C337" s="4">
        <v>6.0369999999999999</v>
      </c>
      <c r="D337" s="4">
        <v>21.1</v>
      </c>
    </row>
    <row r="338" spans="1:4">
      <c r="A338" s="3">
        <v>5.8689999999999998</v>
      </c>
      <c r="B338" s="3">
        <v>19.5</v>
      </c>
      <c r="C338" s="3">
        <v>5.8689999999999998</v>
      </c>
      <c r="D338" s="3">
        <v>19.5</v>
      </c>
    </row>
    <row r="339" spans="1:4">
      <c r="A339" s="4">
        <v>5.8949999999999996</v>
      </c>
      <c r="B339" s="4">
        <v>18.5</v>
      </c>
      <c r="C339" s="4">
        <v>5.8949999999999996</v>
      </c>
      <c r="D339" s="4">
        <v>18.5</v>
      </c>
    </row>
    <row r="340" spans="1:4">
      <c r="A340" s="3">
        <v>6.0590000000000002</v>
      </c>
      <c r="B340" s="3">
        <v>20.6</v>
      </c>
      <c r="C340" s="3">
        <v>6.0590000000000002</v>
      </c>
      <c r="D340" s="3">
        <v>20.6</v>
      </c>
    </row>
    <row r="341" spans="1:4">
      <c r="A341" s="4">
        <v>5.9850000000000003</v>
      </c>
      <c r="B341" s="4">
        <v>19</v>
      </c>
      <c r="C341" s="4">
        <v>5.9850000000000003</v>
      </c>
      <c r="D341" s="4">
        <v>19</v>
      </c>
    </row>
    <row r="342" spans="1:4">
      <c r="A342" s="3">
        <v>5.968</v>
      </c>
      <c r="B342" s="3">
        <v>18.7</v>
      </c>
      <c r="C342" s="3">
        <v>5.968</v>
      </c>
      <c r="D342" s="3">
        <v>18.7</v>
      </c>
    </row>
    <row r="343" spans="1:4">
      <c r="A343" s="4">
        <v>7.2409999999999997</v>
      </c>
      <c r="B343" s="4">
        <v>32.700000000000003</v>
      </c>
      <c r="C343" s="4">
        <v>7.2409999999999997</v>
      </c>
      <c r="D343" s="4">
        <v>32.700000000000003</v>
      </c>
    </row>
    <row r="344" spans="1:4">
      <c r="A344" s="3">
        <v>6.54</v>
      </c>
      <c r="B344" s="3">
        <v>16.5</v>
      </c>
      <c r="C344" s="3">
        <v>6.54</v>
      </c>
      <c r="D344" s="3">
        <v>16.5</v>
      </c>
    </row>
    <row r="345" spans="1:4">
      <c r="A345" s="4">
        <v>6.6959999999999997</v>
      </c>
      <c r="B345" s="4">
        <v>23.9</v>
      </c>
      <c r="C345" s="4">
        <v>6.6959999999999997</v>
      </c>
      <c r="D345" s="4">
        <v>23.9</v>
      </c>
    </row>
    <row r="346" spans="1:4">
      <c r="A346" s="3">
        <v>6.8739999999999997</v>
      </c>
      <c r="B346" s="3">
        <v>31.2</v>
      </c>
      <c r="C346" s="3">
        <v>6.8739999999999997</v>
      </c>
      <c r="D346" s="3">
        <v>31.2</v>
      </c>
    </row>
    <row r="347" spans="1:4">
      <c r="A347" s="4">
        <v>6.0140000000000002</v>
      </c>
      <c r="B347" s="4">
        <v>17.5</v>
      </c>
      <c r="C347" s="4">
        <v>6.0140000000000002</v>
      </c>
      <c r="D347" s="4">
        <v>17.5</v>
      </c>
    </row>
    <row r="348" spans="1:4">
      <c r="A348" s="3">
        <v>5.8979999999999997</v>
      </c>
      <c r="B348" s="3">
        <v>17.2</v>
      </c>
      <c r="C348" s="3">
        <v>5.8979999999999997</v>
      </c>
      <c r="D348" s="3">
        <v>17.2</v>
      </c>
    </row>
    <row r="349" spans="1:4">
      <c r="A349" s="4">
        <v>6.516</v>
      </c>
      <c r="B349" s="4">
        <v>23.1</v>
      </c>
      <c r="C349" s="4">
        <v>6.516</v>
      </c>
      <c r="D349" s="4">
        <v>23.1</v>
      </c>
    </row>
    <row r="350" spans="1:4">
      <c r="A350" s="3">
        <v>6.6349999999999998</v>
      </c>
      <c r="B350" s="3">
        <v>24.5</v>
      </c>
      <c r="C350" s="3">
        <v>6.6349999999999998</v>
      </c>
      <c r="D350" s="3">
        <v>24.5</v>
      </c>
    </row>
    <row r="351" spans="1:4">
      <c r="A351" s="4">
        <v>6.9390000000000001</v>
      </c>
      <c r="B351" s="4">
        <v>26.6</v>
      </c>
      <c r="C351" s="4">
        <v>6.9390000000000001</v>
      </c>
      <c r="D351" s="4">
        <v>26.6</v>
      </c>
    </row>
    <row r="352" spans="1:4">
      <c r="A352" s="3">
        <v>6.49</v>
      </c>
      <c r="B352" s="3">
        <v>22.9</v>
      </c>
      <c r="C352" s="3">
        <v>6.49</v>
      </c>
      <c r="D352" s="3">
        <v>22.9</v>
      </c>
    </row>
    <row r="353" spans="1:4">
      <c r="A353" s="4">
        <v>6.5789999999999997</v>
      </c>
      <c r="B353" s="4">
        <v>24.1</v>
      </c>
      <c r="C353" s="4">
        <v>6.5789999999999997</v>
      </c>
      <c r="D353" s="4">
        <v>24.1</v>
      </c>
    </row>
    <row r="354" spans="1:4">
      <c r="A354" s="3">
        <v>5.8840000000000003</v>
      </c>
      <c r="B354" s="3">
        <v>18.600000000000001</v>
      </c>
      <c r="C354" s="3">
        <v>5.8840000000000003</v>
      </c>
      <c r="D354" s="3">
        <v>18.600000000000001</v>
      </c>
    </row>
    <row r="355" spans="1:4">
      <c r="A355" s="4">
        <v>6.7279999999999998</v>
      </c>
      <c r="B355" s="4">
        <v>30.1</v>
      </c>
      <c r="C355" s="4">
        <v>6.7279999999999998</v>
      </c>
      <c r="D355" s="4">
        <v>30.1</v>
      </c>
    </row>
    <row r="356" spans="1:4">
      <c r="A356" s="3">
        <v>5.6630000000000003</v>
      </c>
      <c r="B356" s="3">
        <v>18.2</v>
      </c>
      <c r="C356" s="3">
        <v>5.6630000000000003</v>
      </c>
      <c r="D356" s="3">
        <v>18.2</v>
      </c>
    </row>
    <row r="357" spans="1:4">
      <c r="A357" s="4">
        <v>5.9359999999999999</v>
      </c>
      <c r="B357" s="4">
        <v>20.6</v>
      </c>
      <c r="C357" s="4">
        <v>5.9359999999999999</v>
      </c>
      <c r="D357" s="4">
        <v>20.6</v>
      </c>
    </row>
    <row r="358" spans="1:4">
      <c r="A358" s="3">
        <v>6.2119999999999997</v>
      </c>
      <c r="B358" s="3">
        <v>17.8</v>
      </c>
      <c r="C358" s="3">
        <v>6.2119999999999997</v>
      </c>
      <c r="D358" s="3">
        <v>17.8</v>
      </c>
    </row>
    <row r="359" spans="1:4">
      <c r="A359" s="4">
        <v>6.3949999999999996</v>
      </c>
      <c r="B359" s="4">
        <v>21.7</v>
      </c>
      <c r="C359" s="4">
        <v>6.3949999999999996</v>
      </c>
      <c r="D359" s="4">
        <v>21.7</v>
      </c>
    </row>
    <row r="360" spans="1:4">
      <c r="A360" s="3">
        <v>6.1269999999999998</v>
      </c>
      <c r="B360" s="3">
        <v>22.7</v>
      </c>
      <c r="C360" s="3">
        <v>6.1269999999999998</v>
      </c>
      <c r="D360" s="3">
        <v>22.7</v>
      </c>
    </row>
    <row r="361" spans="1:4">
      <c r="A361" s="4">
        <v>6.1120000000000001</v>
      </c>
      <c r="B361" s="4">
        <v>22.6</v>
      </c>
      <c r="C361" s="4">
        <v>6.1120000000000001</v>
      </c>
      <c r="D361" s="4">
        <v>22.6</v>
      </c>
    </row>
    <row r="362" spans="1:4">
      <c r="A362" s="3">
        <v>6.3979999999999997</v>
      </c>
      <c r="B362" s="3">
        <v>25</v>
      </c>
      <c r="C362" s="3">
        <v>6.3979999999999997</v>
      </c>
      <c r="D362" s="3">
        <v>25</v>
      </c>
    </row>
    <row r="363" spans="1:4">
      <c r="A363" s="4">
        <v>6.2510000000000003</v>
      </c>
      <c r="B363" s="4">
        <v>19.899999999999999</v>
      </c>
      <c r="C363" s="4">
        <v>6.2510000000000003</v>
      </c>
      <c r="D363" s="4">
        <v>19.899999999999999</v>
      </c>
    </row>
    <row r="364" spans="1:4">
      <c r="A364" s="3">
        <v>5.3620000000000001</v>
      </c>
      <c r="B364" s="3">
        <v>20.8</v>
      </c>
      <c r="C364" s="3">
        <v>5.3620000000000001</v>
      </c>
      <c r="D364" s="3">
        <v>20.8</v>
      </c>
    </row>
    <row r="365" spans="1:4">
      <c r="A365" s="4">
        <v>5.8029999999999999</v>
      </c>
      <c r="B365" s="4">
        <v>16.8</v>
      </c>
      <c r="C365" s="4">
        <v>5.8029999999999999</v>
      </c>
      <c r="D365" s="4">
        <v>16.8</v>
      </c>
    </row>
    <row r="366" spans="1:4">
      <c r="A366" s="3">
        <v>8.7799999999999994</v>
      </c>
      <c r="B366" s="3">
        <v>21.9</v>
      </c>
      <c r="C366" s="3">
        <v>8.7799999999999994</v>
      </c>
      <c r="D366" s="3">
        <v>21.9</v>
      </c>
    </row>
    <row r="367" spans="1:4">
      <c r="A367" s="4">
        <v>3.5609999999999999</v>
      </c>
      <c r="B367" s="4">
        <v>27.5</v>
      </c>
      <c r="C367" s="4">
        <v>3.5609999999999999</v>
      </c>
      <c r="D367" s="4">
        <v>27.5</v>
      </c>
    </row>
    <row r="368" spans="1:4">
      <c r="A368" s="3">
        <v>4.9630000000000001</v>
      </c>
      <c r="B368" s="3">
        <v>21.9</v>
      </c>
      <c r="C368" s="3">
        <v>4.9630000000000001</v>
      </c>
      <c r="D368" s="3">
        <v>21.9</v>
      </c>
    </row>
    <row r="369" spans="1:4">
      <c r="A369" s="4">
        <v>3.863</v>
      </c>
      <c r="B369" s="4">
        <v>23.1</v>
      </c>
      <c r="C369" s="4">
        <v>3.863</v>
      </c>
      <c r="D369" s="4">
        <v>23.1</v>
      </c>
    </row>
    <row r="370" spans="1:4">
      <c r="A370" s="3">
        <v>4.97</v>
      </c>
      <c r="B370" s="3">
        <v>50</v>
      </c>
      <c r="C370" s="3">
        <v>4.97</v>
      </c>
      <c r="D370" s="3">
        <v>50</v>
      </c>
    </row>
    <row r="371" spans="1:4">
      <c r="A371" s="4">
        <v>6.6829999999999998</v>
      </c>
      <c r="B371" s="4">
        <v>50</v>
      </c>
      <c r="C371" s="4">
        <v>6.6829999999999998</v>
      </c>
      <c r="D371" s="4">
        <v>50</v>
      </c>
    </row>
    <row r="372" spans="1:4">
      <c r="A372" s="3">
        <v>7.016</v>
      </c>
      <c r="B372" s="3">
        <v>50</v>
      </c>
      <c r="C372" s="3">
        <v>7.016</v>
      </c>
      <c r="D372" s="3">
        <v>50</v>
      </c>
    </row>
    <row r="373" spans="1:4">
      <c r="A373" s="4">
        <v>6.2160000000000002</v>
      </c>
      <c r="B373" s="4">
        <v>50</v>
      </c>
      <c r="C373" s="4">
        <v>6.2160000000000002</v>
      </c>
      <c r="D373" s="4">
        <v>50</v>
      </c>
    </row>
    <row r="374" spans="1:4">
      <c r="A374" s="3">
        <v>5.875</v>
      </c>
      <c r="B374" s="3">
        <v>50</v>
      </c>
      <c r="C374" s="3">
        <v>5.875</v>
      </c>
      <c r="D374" s="3">
        <v>50</v>
      </c>
    </row>
    <row r="375" spans="1:4">
      <c r="A375" s="4">
        <v>4.9059999999999997</v>
      </c>
      <c r="B375" s="4">
        <v>13.8</v>
      </c>
      <c r="C375" s="4">
        <v>4.9059999999999997</v>
      </c>
      <c r="D375" s="4">
        <v>13.8</v>
      </c>
    </row>
    <row r="376" spans="1:4">
      <c r="A376" s="3">
        <v>4.1379999999999999</v>
      </c>
      <c r="B376" s="3">
        <v>13.8</v>
      </c>
      <c r="C376" s="3">
        <v>4.1379999999999999</v>
      </c>
      <c r="D376" s="3">
        <v>13.8</v>
      </c>
    </row>
    <row r="377" spans="1:4">
      <c r="A377" s="4">
        <v>7.3129999999999997</v>
      </c>
      <c r="B377" s="4">
        <v>15</v>
      </c>
      <c r="C377" s="4">
        <v>7.3129999999999997</v>
      </c>
      <c r="D377" s="4">
        <v>15</v>
      </c>
    </row>
    <row r="378" spans="1:4">
      <c r="A378" s="3">
        <v>6.649</v>
      </c>
      <c r="B378" s="3">
        <v>13.9</v>
      </c>
      <c r="C378" s="3">
        <v>6.649</v>
      </c>
      <c r="D378" s="3">
        <v>13.9</v>
      </c>
    </row>
    <row r="379" spans="1:4">
      <c r="A379" s="4">
        <v>6.7939999999999996</v>
      </c>
      <c r="B379" s="4">
        <v>13.3</v>
      </c>
      <c r="C379" s="4">
        <v>6.7939999999999996</v>
      </c>
      <c r="D379" s="4">
        <v>13.3</v>
      </c>
    </row>
    <row r="380" spans="1:4">
      <c r="A380" s="3">
        <v>6.38</v>
      </c>
      <c r="B380" s="3">
        <v>13.1</v>
      </c>
      <c r="C380" s="3">
        <v>6.38</v>
      </c>
      <c r="D380" s="3">
        <v>13.1</v>
      </c>
    </row>
    <row r="381" spans="1:4">
      <c r="A381" s="4">
        <v>6.2229999999999999</v>
      </c>
      <c r="B381" s="4">
        <v>10.199999999999999</v>
      </c>
      <c r="C381" s="4">
        <v>6.2229999999999999</v>
      </c>
      <c r="D381" s="4">
        <v>10.199999999999999</v>
      </c>
    </row>
    <row r="382" spans="1:4">
      <c r="A382" s="3">
        <v>6.968</v>
      </c>
      <c r="B382" s="3">
        <v>10.4</v>
      </c>
      <c r="C382" s="3">
        <v>6.968</v>
      </c>
      <c r="D382" s="3">
        <v>10.4</v>
      </c>
    </row>
    <row r="383" spans="1:4">
      <c r="A383" s="4">
        <v>6.5449999999999999</v>
      </c>
      <c r="B383" s="4">
        <v>10.9</v>
      </c>
      <c r="C383" s="4">
        <v>6.5449999999999999</v>
      </c>
      <c r="D383" s="4">
        <v>10.9</v>
      </c>
    </row>
    <row r="384" spans="1:4">
      <c r="A384" s="3">
        <v>5.5359999999999996</v>
      </c>
      <c r="B384" s="3">
        <v>11.3</v>
      </c>
      <c r="C384" s="3">
        <v>5.5359999999999996</v>
      </c>
      <c r="D384" s="3">
        <v>11.3</v>
      </c>
    </row>
    <row r="385" spans="1:4">
      <c r="A385" s="4">
        <v>5.52</v>
      </c>
      <c r="B385" s="4">
        <v>12.3</v>
      </c>
      <c r="C385" s="4">
        <v>5.52</v>
      </c>
      <c r="D385" s="4">
        <v>12.3</v>
      </c>
    </row>
    <row r="386" spans="1:4">
      <c r="A386" s="3">
        <v>4.3680000000000003</v>
      </c>
      <c r="B386" s="3">
        <v>8.8000000000000007</v>
      </c>
      <c r="C386" s="3">
        <v>4.3680000000000003</v>
      </c>
      <c r="D386" s="3">
        <v>8.8000000000000007</v>
      </c>
    </row>
    <row r="387" spans="1:4">
      <c r="A387" s="4">
        <v>5.2770000000000001</v>
      </c>
      <c r="B387" s="4">
        <v>7.2</v>
      </c>
      <c r="C387" s="4">
        <v>5.2770000000000001</v>
      </c>
      <c r="D387" s="4">
        <v>7.2</v>
      </c>
    </row>
    <row r="388" spans="1:4">
      <c r="A388" s="3">
        <v>4.6520000000000001</v>
      </c>
      <c r="B388" s="3">
        <v>10.5</v>
      </c>
      <c r="C388" s="3">
        <v>4.6520000000000001</v>
      </c>
      <c r="D388" s="3">
        <v>10.5</v>
      </c>
    </row>
    <row r="389" spans="1:4">
      <c r="A389" s="4">
        <v>5</v>
      </c>
      <c r="B389" s="4">
        <v>7.4</v>
      </c>
      <c r="C389" s="4">
        <v>5</v>
      </c>
      <c r="D389" s="4">
        <v>7.4</v>
      </c>
    </row>
    <row r="390" spans="1:4">
      <c r="A390" s="3">
        <v>4.88</v>
      </c>
      <c r="B390" s="3">
        <v>10.199999999999999</v>
      </c>
      <c r="C390" s="3">
        <v>4.88</v>
      </c>
      <c r="D390" s="3">
        <v>10.199999999999999</v>
      </c>
    </row>
    <row r="391" spans="1:4">
      <c r="A391" s="4">
        <v>5.39</v>
      </c>
      <c r="B391" s="4">
        <v>11.5</v>
      </c>
      <c r="C391" s="4">
        <v>5.39</v>
      </c>
      <c r="D391" s="4">
        <v>11.5</v>
      </c>
    </row>
    <row r="392" spans="1:4">
      <c r="A392" s="3">
        <v>5.7130000000000001</v>
      </c>
      <c r="B392" s="3">
        <v>15.1</v>
      </c>
      <c r="C392" s="3">
        <v>5.7130000000000001</v>
      </c>
      <c r="D392" s="3">
        <v>15.1</v>
      </c>
    </row>
    <row r="393" spans="1:4">
      <c r="A393" s="4">
        <v>6.0510000000000002</v>
      </c>
      <c r="B393" s="4">
        <v>23.2</v>
      </c>
      <c r="C393" s="4">
        <v>6.0510000000000002</v>
      </c>
      <c r="D393" s="4">
        <v>23.2</v>
      </c>
    </row>
    <row r="394" spans="1:4">
      <c r="A394" s="3">
        <v>5.0359999999999996</v>
      </c>
      <c r="B394" s="3">
        <v>9.6999999999999993</v>
      </c>
      <c r="C394" s="3">
        <v>5.0359999999999996</v>
      </c>
      <c r="D394" s="3">
        <v>9.6999999999999993</v>
      </c>
    </row>
    <row r="395" spans="1:4">
      <c r="A395" s="4">
        <v>6.1929999999999996</v>
      </c>
      <c r="B395" s="4">
        <v>13.8</v>
      </c>
      <c r="C395" s="4">
        <v>6.1929999999999996</v>
      </c>
      <c r="D395" s="4">
        <v>13.8</v>
      </c>
    </row>
    <row r="396" spans="1:4">
      <c r="A396" s="3">
        <v>5.8869999999999996</v>
      </c>
      <c r="B396" s="3">
        <v>12.7</v>
      </c>
      <c r="C396" s="3">
        <v>5.8869999999999996</v>
      </c>
      <c r="D396" s="3">
        <v>12.7</v>
      </c>
    </row>
    <row r="397" spans="1:4">
      <c r="A397" s="4">
        <v>6.4710000000000001</v>
      </c>
      <c r="B397" s="4">
        <v>13.1</v>
      </c>
      <c r="C397" s="4">
        <v>6.4710000000000001</v>
      </c>
      <c r="D397" s="4">
        <v>13.1</v>
      </c>
    </row>
    <row r="398" spans="1:4">
      <c r="A398" s="3">
        <v>6.4050000000000002</v>
      </c>
      <c r="B398" s="3">
        <v>12.5</v>
      </c>
      <c r="C398" s="3">
        <v>6.4050000000000002</v>
      </c>
      <c r="D398" s="3">
        <v>12.5</v>
      </c>
    </row>
    <row r="399" spans="1:4">
      <c r="A399" s="4">
        <v>5.7469999999999999</v>
      </c>
      <c r="B399" s="4">
        <v>8.5</v>
      </c>
      <c r="C399" s="4">
        <v>5.7469999999999999</v>
      </c>
      <c r="D399" s="4">
        <v>8.5</v>
      </c>
    </row>
    <row r="400" spans="1:4">
      <c r="A400" s="3">
        <v>5.4530000000000003</v>
      </c>
      <c r="B400" s="3">
        <v>5</v>
      </c>
      <c r="C400" s="3">
        <v>5.4530000000000003</v>
      </c>
      <c r="D400" s="3">
        <v>5</v>
      </c>
    </row>
    <row r="401" spans="1:4">
      <c r="A401" s="4">
        <v>5.8520000000000003</v>
      </c>
      <c r="B401" s="4">
        <v>6.3</v>
      </c>
      <c r="C401" s="4">
        <v>5.8520000000000003</v>
      </c>
      <c r="D401" s="4">
        <v>6.3</v>
      </c>
    </row>
    <row r="402" spans="1:4">
      <c r="A402" s="3">
        <v>5.9870000000000001</v>
      </c>
      <c r="B402" s="3">
        <v>5.6</v>
      </c>
      <c r="C402" s="3">
        <v>5.9870000000000001</v>
      </c>
      <c r="D402" s="3">
        <v>5.6</v>
      </c>
    </row>
    <row r="403" spans="1:4">
      <c r="A403" s="4">
        <v>6.343</v>
      </c>
      <c r="B403" s="4">
        <v>7.2</v>
      </c>
      <c r="C403" s="4">
        <v>6.343</v>
      </c>
      <c r="D403" s="4">
        <v>7.2</v>
      </c>
    </row>
    <row r="404" spans="1:4">
      <c r="A404" s="3">
        <v>6.4039999999999999</v>
      </c>
      <c r="B404" s="3">
        <v>12.1</v>
      </c>
      <c r="C404" s="3">
        <v>6.4039999999999999</v>
      </c>
      <c r="D404" s="3">
        <v>12.1</v>
      </c>
    </row>
    <row r="405" spans="1:4">
      <c r="A405" s="4">
        <v>5.3490000000000002</v>
      </c>
      <c r="B405" s="4">
        <v>8.3000000000000007</v>
      </c>
      <c r="C405" s="4">
        <v>5.3490000000000002</v>
      </c>
      <c r="D405" s="4">
        <v>8.3000000000000007</v>
      </c>
    </row>
    <row r="406" spans="1:4">
      <c r="A406" s="3">
        <v>5.5309999999999997</v>
      </c>
      <c r="B406" s="3">
        <v>8.5</v>
      </c>
      <c r="C406" s="3">
        <v>5.5309999999999997</v>
      </c>
      <c r="D406" s="3">
        <v>8.5</v>
      </c>
    </row>
    <row r="407" spans="1:4">
      <c r="A407" s="4">
        <v>5.6829999999999998</v>
      </c>
      <c r="B407" s="4">
        <v>5</v>
      </c>
      <c r="C407" s="4">
        <v>5.6829999999999998</v>
      </c>
      <c r="D407" s="4">
        <v>5</v>
      </c>
    </row>
    <row r="408" spans="1:4">
      <c r="A408" s="3">
        <v>4.1379999999999999</v>
      </c>
      <c r="B408" s="3">
        <v>11.9</v>
      </c>
      <c r="C408" s="3">
        <v>4.1379999999999999</v>
      </c>
      <c r="D408" s="3">
        <v>11.9</v>
      </c>
    </row>
    <row r="409" spans="1:4">
      <c r="A409" s="4">
        <v>5.6079999999999997</v>
      </c>
      <c r="B409" s="4">
        <v>27.9</v>
      </c>
      <c r="C409" s="4">
        <v>5.6079999999999997</v>
      </c>
      <c r="D409" s="4">
        <v>27.9</v>
      </c>
    </row>
    <row r="410" spans="1:4">
      <c r="A410" s="3">
        <v>5.617</v>
      </c>
      <c r="B410" s="3">
        <v>17.2</v>
      </c>
      <c r="C410" s="3">
        <v>5.617</v>
      </c>
      <c r="D410" s="3">
        <v>17.2</v>
      </c>
    </row>
    <row r="411" spans="1:4">
      <c r="A411" s="4">
        <v>6.8520000000000003</v>
      </c>
      <c r="B411" s="4">
        <v>27.5</v>
      </c>
      <c r="C411" s="4">
        <v>6.8520000000000003</v>
      </c>
      <c r="D411" s="4">
        <v>27.5</v>
      </c>
    </row>
    <row r="412" spans="1:4">
      <c r="A412" s="3">
        <v>5.7569999999999997</v>
      </c>
      <c r="B412" s="3">
        <v>15</v>
      </c>
      <c r="C412" s="3">
        <v>5.7569999999999997</v>
      </c>
      <c r="D412" s="3">
        <v>15</v>
      </c>
    </row>
    <row r="413" spans="1:4">
      <c r="A413" s="4">
        <v>6.657</v>
      </c>
      <c r="B413" s="4">
        <v>17.2</v>
      </c>
      <c r="C413" s="4">
        <v>6.657</v>
      </c>
      <c r="D413" s="4">
        <v>17.2</v>
      </c>
    </row>
    <row r="414" spans="1:4">
      <c r="A414" s="3">
        <v>4.6280000000000001</v>
      </c>
      <c r="B414" s="3">
        <v>17.899999999999999</v>
      </c>
      <c r="C414" s="3">
        <v>4.6280000000000001</v>
      </c>
      <c r="D414" s="3">
        <v>17.899999999999999</v>
      </c>
    </row>
    <row r="415" spans="1:4">
      <c r="A415" s="4">
        <v>5.1550000000000002</v>
      </c>
      <c r="B415" s="4">
        <v>16.3</v>
      </c>
      <c r="C415" s="4">
        <v>5.1550000000000002</v>
      </c>
      <c r="D415" s="4">
        <v>16.3</v>
      </c>
    </row>
    <row r="416" spans="1:4">
      <c r="A416" s="3">
        <v>4.5190000000000001</v>
      </c>
      <c r="B416" s="3">
        <v>7</v>
      </c>
      <c r="C416" s="3">
        <v>4.5190000000000001</v>
      </c>
      <c r="D416" s="3">
        <v>7</v>
      </c>
    </row>
    <row r="417" spans="1:4">
      <c r="A417" s="4">
        <v>6.4340000000000002</v>
      </c>
      <c r="B417" s="4">
        <v>7.2</v>
      </c>
      <c r="C417" s="4">
        <v>6.4340000000000002</v>
      </c>
      <c r="D417" s="4">
        <v>7.2</v>
      </c>
    </row>
    <row r="418" spans="1:4">
      <c r="A418" s="3">
        <v>6.782</v>
      </c>
      <c r="B418" s="3">
        <v>7.5</v>
      </c>
      <c r="C418" s="3">
        <v>6.782</v>
      </c>
      <c r="D418" s="3">
        <v>7.5</v>
      </c>
    </row>
    <row r="419" spans="1:4">
      <c r="A419" s="4">
        <v>5.3040000000000003</v>
      </c>
      <c r="B419" s="4">
        <v>10.4</v>
      </c>
      <c r="C419" s="4">
        <v>5.3040000000000003</v>
      </c>
      <c r="D419" s="4">
        <v>10.4</v>
      </c>
    </row>
    <row r="420" spans="1:4">
      <c r="A420" s="3">
        <v>5.9569999999999999</v>
      </c>
      <c r="B420" s="3">
        <v>8.8000000000000007</v>
      </c>
      <c r="C420" s="3">
        <v>5.9569999999999999</v>
      </c>
      <c r="D420" s="3">
        <v>8.8000000000000007</v>
      </c>
    </row>
    <row r="421" spans="1:4">
      <c r="A421" s="4">
        <v>6.8239999999999998</v>
      </c>
      <c r="B421" s="4">
        <v>8.4</v>
      </c>
      <c r="C421" s="4">
        <v>6.8239999999999998</v>
      </c>
      <c r="D421" s="4">
        <v>8.4</v>
      </c>
    </row>
    <row r="422" spans="1:4">
      <c r="A422" s="3">
        <v>6.4109999999999996</v>
      </c>
      <c r="B422" s="3">
        <v>16.7</v>
      </c>
      <c r="C422" s="3">
        <v>6.4109999999999996</v>
      </c>
      <c r="D422" s="3">
        <v>16.7</v>
      </c>
    </row>
    <row r="423" spans="1:4">
      <c r="A423" s="4">
        <v>6.0060000000000002</v>
      </c>
      <c r="B423" s="4">
        <v>14.2</v>
      </c>
      <c r="C423" s="4">
        <v>6.0060000000000002</v>
      </c>
      <c r="D423" s="4">
        <v>14.2</v>
      </c>
    </row>
    <row r="424" spans="1:4">
      <c r="A424" s="3">
        <v>5.6479999999999997</v>
      </c>
      <c r="B424" s="3">
        <v>20.8</v>
      </c>
      <c r="C424" s="3">
        <v>5.6479999999999997</v>
      </c>
      <c r="D424" s="3">
        <v>20.8</v>
      </c>
    </row>
    <row r="425" spans="1:4">
      <c r="A425" s="4">
        <v>6.1029999999999998</v>
      </c>
      <c r="B425" s="4">
        <v>13.4</v>
      </c>
      <c r="C425" s="4">
        <v>6.1029999999999998</v>
      </c>
      <c r="D425" s="4">
        <v>13.4</v>
      </c>
    </row>
    <row r="426" spans="1:4">
      <c r="A426" s="3">
        <v>5.5650000000000004</v>
      </c>
      <c r="B426" s="3">
        <v>11.7</v>
      </c>
      <c r="C426" s="3">
        <v>5.5650000000000004</v>
      </c>
      <c r="D426" s="3">
        <v>11.7</v>
      </c>
    </row>
    <row r="427" spans="1:4">
      <c r="A427" s="4">
        <v>5.8959999999999999</v>
      </c>
      <c r="B427" s="4">
        <v>8.3000000000000007</v>
      </c>
      <c r="C427" s="4">
        <v>5.8959999999999999</v>
      </c>
      <c r="D427" s="4">
        <v>8.3000000000000007</v>
      </c>
    </row>
    <row r="428" spans="1:4">
      <c r="A428" s="3">
        <v>5.8369999999999997</v>
      </c>
      <c r="B428" s="3">
        <v>10.199999999999999</v>
      </c>
      <c r="C428" s="3">
        <v>5.8369999999999997</v>
      </c>
      <c r="D428" s="3">
        <v>10.199999999999999</v>
      </c>
    </row>
    <row r="429" spans="1:4">
      <c r="A429" s="4">
        <v>6.202</v>
      </c>
      <c r="B429" s="4">
        <v>10.9</v>
      </c>
      <c r="C429" s="4">
        <v>6.202</v>
      </c>
      <c r="D429" s="4">
        <v>10.9</v>
      </c>
    </row>
    <row r="430" spans="1:4">
      <c r="A430" s="3">
        <v>6.1929999999999996</v>
      </c>
      <c r="B430" s="3">
        <v>11</v>
      </c>
      <c r="C430" s="3">
        <v>6.1929999999999996</v>
      </c>
      <c r="D430" s="3">
        <v>11</v>
      </c>
    </row>
    <row r="431" spans="1:4">
      <c r="A431" s="4">
        <v>6.38</v>
      </c>
      <c r="B431" s="4">
        <v>9.5</v>
      </c>
      <c r="C431" s="4">
        <v>6.38</v>
      </c>
      <c r="D431" s="4">
        <v>9.5</v>
      </c>
    </row>
    <row r="432" spans="1:4">
      <c r="A432" s="3">
        <v>6.3479999999999999</v>
      </c>
      <c r="B432" s="3">
        <v>14.5</v>
      </c>
      <c r="C432" s="3">
        <v>6.3479999999999999</v>
      </c>
      <c r="D432" s="3">
        <v>14.5</v>
      </c>
    </row>
    <row r="433" spans="1:4">
      <c r="A433" s="4">
        <v>6.8330000000000002</v>
      </c>
      <c r="B433" s="4">
        <v>14.1</v>
      </c>
      <c r="C433" s="4">
        <v>6.8330000000000002</v>
      </c>
      <c r="D433" s="4">
        <v>14.1</v>
      </c>
    </row>
    <row r="434" spans="1:4">
      <c r="A434" s="3">
        <v>6.4249999999999998</v>
      </c>
      <c r="B434" s="3">
        <v>16.100000000000001</v>
      </c>
      <c r="C434" s="3">
        <v>6.4249999999999998</v>
      </c>
      <c r="D434" s="3">
        <v>16.100000000000001</v>
      </c>
    </row>
    <row r="435" spans="1:4">
      <c r="A435" s="4">
        <v>6.4359999999999999</v>
      </c>
      <c r="B435" s="4">
        <v>14.3</v>
      </c>
      <c r="C435" s="4">
        <v>6.4359999999999999</v>
      </c>
      <c r="D435" s="4">
        <v>14.3</v>
      </c>
    </row>
    <row r="436" spans="1:4">
      <c r="A436" s="3">
        <v>6.2080000000000002</v>
      </c>
      <c r="B436" s="3">
        <v>11.7</v>
      </c>
      <c r="C436" s="3">
        <v>6.2080000000000002</v>
      </c>
      <c r="D436" s="3">
        <v>11.7</v>
      </c>
    </row>
    <row r="437" spans="1:4">
      <c r="A437" s="4">
        <v>6.6289999999999996</v>
      </c>
      <c r="B437" s="4">
        <v>13.4</v>
      </c>
      <c r="C437" s="4">
        <v>6.6289999999999996</v>
      </c>
      <c r="D437" s="4">
        <v>13.4</v>
      </c>
    </row>
    <row r="438" spans="1:4">
      <c r="A438" s="3">
        <v>6.4610000000000003</v>
      </c>
      <c r="B438" s="3">
        <v>9.6</v>
      </c>
      <c r="C438" s="3">
        <v>6.4610000000000003</v>
      </c>
      <c r="D438" s="3">
        <v>9.6</v>
      </c>
    </row>
    <row r="439" spans="1:4">
      <c r="A439" s="4">
        <v>6.1520000000000001</v>
      </c>
      <c r="B439" s="4">
        <v>8.6999999999999993</v>
      </c>
      <c r="C439" s="4">
        <v>6.1520000000000001</v>
      </c>
      <c r="D439" s="4">
        <v>8.6999999999999993</v>
      </c>
    </row>
    <row r="440" spans="1:4">
      <c r="A440" s="3">
        <v>5.9349999999999996</v>
      </c>
      <c r="B440" s="3">
        <v>8.4</v>
      </c>
      <c r="C440" s="3">
        <v>5.9349999999999996</v>
      </c>
      <c r="D440" s="3">
        <v>8.4</v>
      </c>
    </row>
    <row r="441" spans="1:4">
      <c r="A441" s="4">
        <v>5.6269999999999998</v>
      </c>
      <c r="B441" s="4">
        <v>12.8</v>
      </c>
      <c r="C441" s="4">
        <v>5.6269999999999998</v>
      </c>
      <c r="D441" s="4">
        <v>12.8</v>
      </c>
    </row>
    <row r="442" spans="1:4">
      <c r="A442" s="3">
        <v>5.8179999999999996</v>
      </c>
      <c r="B442" s="3">
        <v>10.5</v>
      </c>
      <c r="C442" s="3">
        <v>5.8179999999999996</v>
      </c>
      <c r="D442" s="3">
        <v>10.5</v>
      </c>
    </row>
    <row r="443" spans="1:4">
      <c r="A443" s="4">
        <v>6.4059999999999997</v>
      </c>
      <c r="B443" s="4">
        <v>17.100000000000001</v>
      </c>
      <c r="C443" s="4">
        <v>6.4059999999999997</v>
      </c>
      <c r="D443" s="4">
        <v>17.100000000000001</v>
      </c>
    </row>
    <row r="444" spans="1:4">
      <c r="A444" s="3">
        <v>6.2190000000000003</v>
      </c>
      <c r="B444" s="3">
        <v>18.399999999999999</v>
      </c>
      <c r="C444" s="3">
        <v>6.2190000000000003</v>
      </c>
      <c r="D444" s="3">
        <v>18.399999999999999</v>
      </c>
    </row>
    <row r="445" spans="1:4">
      <c r="A445" s="4">
        <v>6.4850000000000003</v>
      </c>
      <c r="B445" s="4">
        <v>15.4</v>
      </c>
      <c r="C445" s="4">
        <v>6.4850000000000003</v>
      </c>
      <c r="D445" s="4">
        <v>15.4</v>
      </c>
    </row>
    <row r="446" spans="1:4">
      <c r="A446" s="3">
        <v>5.8540000000000001</v>
      </c>
      <c r="B446" s="3">
        <v>10.8</v>
      </c>
      <c r="C446" s="3">
        <v>5.8540000000000001</v>
      </c>
      <c r="D446" s="3">
        <v>10.8</v>
      </c>
    </row>
    <row r="447" spans="1:4">
      <c r="A447" s="4">
        <v>6.4589999999999996</v>
      </c>
      <c r="B447" s="4">
        <v>11.8</v>
      </c>
      <c r="C447" s="4">
        <v>6.4589999999999996</v>
      </c>
      <c r="D447" s="4">
        <v>11.8</v>
      </c>
    </row>
    <row r="448" spans="1:4">
      <c r="A448" s="3">
        <v>6.3410000000000002</v>
      </c>
      <c r="B448" s="3">
        <v>14.9</v>
      </c>
      <c r="C448" s="3">
        <v>6.3410000000000002</v>
      </c>
      <c r="D448" s="3">
        <v>14.9</v>
      </c>
    </row>
    <row r="449" spans="1:4">
      <c r="A449" s="4">
        <v>6.2510000000000003</v>
      </c>
      <c r="B449" s="4">
        <v>12.6</v>
      </c>
      <c r="C449" s="4">
        <v>6.2510000000000003</v>
      </c>
      <c r="D449" s="4">
        <v>12.6</v>
      </c>
    </row>
    <row r="450" spans="1:4">
      <c r="A450" s="3">
        <v>6.1849999999999996</v>
      </c>
      <c r="B450" s="3">
        <v>14.1</v>
      </c>
      <c r="C450" s="3">
        <v>6.1849999999999996</v>
      </c>
      <c r="D450" s="3">
        <v>14.1</v>
      </c>
    </row>
    <row r="451" spans="1:4">
      <c r="A451" s="4">
        <v>6.4169999999999998</v>
      </c>
      <c r="B451" s="4">
        <v>13</v>
      </c>
      <c r="C451" s="4">
        <v>6.4169999999999998</v>
      </c>
      <c r="D451" s="4">
        <v>13</v>
      </c>
    </row>
    <row r="452" spans="1:4">
      <c r="A452" s="3">
        <v>6.7489999999999997</v>
      </c>
      <c r="B452" s="3">
        <v>13.4</v>
      </c>
      <c r="C452" s="3">
        <v>6.7489999999999997</v>
      </c>
      <c r="D452" s="3">
        <v>13.4</v>
      </c>
    </row>
    <row r="453" spans="1:4">
      <c r="A453" s="4">
        <v>6.6550000000000002</v>
      </c>
      <c r="B453" s="4">
        <v>15.2</v>
      </c>
      <c r="C453" s="4">
        <v>6.6550000000000002</v>
      </c>
      <c r="D453" s="4">
        <v>15.2</v>
      </c>
    </row>
    <row r="454" spans="1:4">
      <c r="A454" s="3">
        <v>6.2969999999999997</v>
      </c>
      <c r="B454" s="3">
        <v>16.100000000000001</v>
      </c>
      <c r="C454" s="3">
        <v>6.2969999999999997</v>
      </c>
      <c r="D454" s="3">
        <v>16.100000000000001</v>
      </c>
    </row>
    <row r="455" spans="1:4">
      <c r="A455" s="4">
        <v>7.3929999999999998</v>
      </c>
      <c r="B455" s="4">
        <v>17.8</v>
      </c>
      <c r="C455" s="4">
        <v>7.3929999999999998</v>
      </c>
      <c r="D455" s="4">
        <v>17.8</v>
      </c>
    </row>
    <row r="456" spans="1:4">
      <c r="A456" s="3">
        <v>6.7279999999999998</v>
      </c>
      <c r="B456" s="3">
        <v>14.9</v>
      </c>
      <c r="C456" s="3">
        <v>6.7279999999999998</v>
      </c>
      <c r="D456" s="3">
        <v>14.9</v>
      </c>
    </row>
    <row r="457" spans="1:4">
      <c r="A457" s="4">
        <v>6.5250000000000004</v>
      </c>
      <c r="B457" s="4">
        <v>14.1</v>
      </c>
      <c r="C457" s="4">
        <v>6.5250000000000004</v>
      </c>
      <c r="D457" s="4">
        <v>14.1</v>
      </c>
    </row>
    <row r="458" spans="1:4">
      <c r="A458" s="3">
        <v>5.976</v>
      </c>
      <c r="B458" s="3">
        <v>12.7</v>
      </c>
      <c r="C458" s="3">
        <v>5.976</v>
      </c>
      <c r="D458" s="3">
        <v>12.7</v>
      </c>
    </row>
    <row r="459" spans="1:4">
      <c r="A459" s="4">
        <v>5.9359999999999999</v>
      </c>
      <c r="B459" s="4">
        <v>13.5</v>
      </c>
      <c r="C459" s="4">
        <v>5.9359999999999999</v>
      </c>
      <c r="D459" s="4">
        <v>13.5</v>
      </c>
    </row>
    <row r="460" spans="1:4">
      <c r="A460" s="3">
        <v>6.3010000000000002</v>
      </c>
      <c r="B460" s="3">
        <v>14.9</v>
      </c>
      <c r="C460" s="3">
        <v>6.3010000000000002</v>
      </c>
      <c r="D460" s="3">
        <v>14.9</v>
      </c>
    </row>
    <row r="461" spans="1:4">
      <c r="A461" s="4">
        <v>6.0810000000000004</v>
      </c>
      <c r="B461" s="4">
        <v>20</v>
      </c>
      <c r="C461" s="4">
        <v>6.0810000000000004</v>
      </c>
      <c r="D461" s="4">
        <v>20</v>
      </c>
    </row>
    <row r="462" spans="1:4">
      <c r="A462" s="3">
        <v>6.7009999999999996</v>
      </c>
      <c r="B462" s="3">
        <v>16.399999999999999</v>
      </c>
      <c r="C462" s="3">
        <v>6.7009999999999996</v>
      </c>
      <c r="D462" s="3">
        <v>16.399999999999999</v>
      </c>
    </row>
    <row r="463" spans="1:4">
      <c r="A463" s="4">
        <v>6.3760000000000003</v>
      </c>
      <c r="B463" s="4">
        <v>17.7</v>
      </c>
      <c r="C463" s="4">
        <v>6.3760000000000003</v>
      </c>
      <c r="D463" s="4">
        <v>17.7</v>
      </c>
    </row>
    <row r="464" spans="1:4">
      <c r="A464" s="3">
        <v>6.3170000000000002</v>
      </c>
      <c r="B464" s="3">
        <v>19.5</v>
      </c>
      <c r="C464" s="3">
        <v>6.3170000000000002</v>
      </c>
      <c r="D464" s="3">
        <v>19.5</v>
      </c>
    </row>
    <row r="465" spans="1:4">
      <c r="A465" s="4">
        <v>6.5129999999999999</v>
      </c>
      <c r="B465" s="4">
        <v>20.2</v>
      </c>
      <c r="C465" s="4">
        <v>6.5129999999999999</v>
      </c>
      <c r="D465" s="4">
        <v>20.2</v>
      </c>
    </row>
    <row r="466" spans="1:4">
      <c r="A466" s="3">
        <v>6.2089999999999996</v>
      </c>
      <c r="B466" s="3">
        <v>21.4</v>
      </c>
      <c r="C466" s="3">
        <v>6.2089999999999996</v>
      </c>
      <c r="D466" s="3">
        <v>21.4</v>
      </c>
    </row>
    <row r="467" spans="1:4">
      <c r="A467" s="4">
        <v>5.7590000000000003</v>
      </c>
      <c r="B467" s="4">
        <v>19.899999999999999</v>
      </c>
      <c r="C467" s="4">
        <v>5.7590000000000003</v>
      </c>
      <c r="D467" s="4">
        <v>19.899999999999999</v>
      </c>
    </row>
    <row r="468" spans="1:4">
      <c r="A468" s="3">
        <v>5.952</v>
      </c>
      <c r="B468" s="3">
        <v>19</v>
      </c>
      <c r="C468" s="3">
        <v>5.952</v>
      </c>
      <c r="D468" s="3">
        <v>19</v>
      </c>
    </row>
    <row r="469" spans="1:4">
      <c r="A469" s="4">
        <v>6.0030000000000001</v>
      </c>
      <c r="B469" s="4">
        <v>19.100000000000001</v>
      </c>
      <c r="C469" s="4">
        <v>6.0030000000000001</v>
      </c>
      <c r="D469" s="4">
        <v>19.100000000000001</v>
      </c>
    </row>
    <row r="470" spans="1:4">
      <c r="A470" s="3">
        <v>5.9260000000000002</v>
      </c>
      <c r="B470" s="3">
        <v>19.100000000000001</v>
      </c>
      <c r="C470" s="3">
        <v>5.9260000000000002</v>
      </c>
      <c r="D470" s="3">
        <v>19.100000000000001</v>
      </c>
    </row>
    <row r="471" spans="1:4">
      <c r="A471" s="4">
        <v>5.7130000000000001</v>
      </c>
      <c r="B471" s="4">
        <v>20.100000000000001</v>
      </c>
      <c r="C471" s="4">
        <v>5.7130000000000001</v>
      </c>
      <c r="D471" s="4">
        <v>20.100000000000001</v>
      </c>
    </row>
    <row r="472" spans="1:4">
      <c r="A472" s="3">
        <v>6.1669999999999998</v>
      </c>
      <c r="B472" s="3">
        <v>19.899999999999999</v>
      </c>
      <c r="C472" s="3">
        <v>6.1669999999999998</v>
      </c>
      <c r="D472" s="3">
        <v>19.899999999999999</v>
      </c>
    </row>
    <row r="473" spans="1:4">
      <c r="A473" s="4">
        <v>6.2290000000000001</v>
      </c>
      <c r="B473" s="4">
        <v>19.600000000000001</v>
      </c>
      <c r="C473" s="4">
        <v>6.2290000000000001</v>
      </c>
      <c r="D473" s="4">
        <v>19.600000000000001</v>
      </c>
    </row>
    <row r="474" spans="1:4">
      <c r="A474" s="3">
        <v>6.4370000000000003</v>
      </c>
      <c r="B474" s="3">
        <v>23.2</v>
      </c>
      <c r="C474" s="3">
        <v>6.4370000000000003</v>
      </c>
      <c r="D474" s="3">
        <v>23.2</v>
      </c>
    </row>
    <row r="475" spans="1:4">
      <c r="A475" s="4">
        <v>6.98</v>
      </c>
      <c r="B475" s="4">
        <v>29.8</v>
      </c>
      <c r="C475" s="4">
        <v>6.98</v>
      </c>
      <c r="D475" s="4">
        <v>29.8</v>
      </c>
    </row>
    <row r="476" spans="1:4">
      <c r="A476" s="3">
        <v>5.4269999999999996</v>
      </c>
      <c r="B476" s="3">
        <v>13.8</v>
      </c>
      <c r="C476" s="3">
        <v>5.4269999999999996</v>
      </c>
      <c r="D476" s="3">
        <v>13.8</v>
      </c>
    </row>
    <row r="477" spans="1:4">
      <c r="A477" s="4">
        <v>6.1619999999999999</v>
      </c>
      <c r="B477" s="4">
        <v>13.3</v>
      </c>
      <c r="C477" s="4">
        <v>6.1619999999999999</v>
      </c>
      <c r="D477" s="4">
        <v>13.3</v>
      </c>
    </row>
    <row r="478" spans="1:4">
      <c r="A478" s="3">
        <v>6.484</v>
      </c>
      <c r="B478" s="3">
        <v>16.7</v>
      </c>
      <c r="C478" s="3">
        <v>6.484</v>
      </c>
      <c r="D478" s="3">
        <v>16.7</v>
      </c>
    </row>
    <row r="479" spans="1:4">
      <c r="A479" s="4">
        <v>5.3040000000000003</v>
      </c>
      <c r="B479" s="4">
        <v>12</v>
      </c>
      <c r="C479" s="4">
        <v>5.3040000000000003</v>
      </c>
      <c r="D479" s="4">
        <v>12</v>
      </c>
    </row>
    <row r="480" spans="1:4">
      <c r="A480" s="3">
        <v>6.1849999999999996</v>
      </c>
      <c r="B480" s="3">
        <v>14.6</v>
      </c>
      <c r="C480" s="3">
        <v>6.1849999999999996</v>
      </c>
      <c r="D480" s="3">
        <v>14.6</v>
      </c>
    </row>
    <row r="481" spans="1:4">
      <c r="A481" s="4">
        <v>6.2290000000000001</v>
      </c>
      <c r="B481" s="4">
        <v>21.4</v>
      </c>
      <c r="C481" s="4">
        <v>6.2290000000000001</v>
      </c>
      <c r="D481" s="4">
        <v>21.4</v>
      </c>
    </row>
    <row r="482" spans="1:4">
      <c r="A482" s="3">
        <v>6.242</v>
      </c>
      <c r="B482" s="3">
        <v>23</v>
      </c>
      <c r="C482" s="3">
        <v>6.242</v>
      </c>
      <c r="D482" s="3">
        <v>23</v>
      </c>
    </row>
    <row r="483" spans="1:4">
      <c r="A483" s="4">
        <v>6.75</v>
      </c>
      <c r="B483" s="4">
        <v>23.7</v>
      </c>
      <c r="C483" s="4">
        <v>6.75</v>
      </c>
      <c r="D483" s="4">
        <v>23.7</v>
      </c>
    </row>
    <row r="484" spans="1:4">
      <c r="A484" s="3">
        <v>7.0609999999999999</v>
      </c>
      <c r="B484" s="3">
        <v>25</v>
      </c>
      <c r="C484" s="3">
        <v>7.0609999999999999</v>
      </c>
      <c r="D484" s="3">
        <v>25</v>
      </c>
    </row>
    <row r="485" spans="1:4">
      <c r="A485" s="4">
        <v>5.7619999999999996</v>
      </c>
      <c r="B485" s="4">
        <v>21.8</v>
      </c>
      <c r="C485" s="4">
        <v>5.7619999999999996</v>
      </c>
      <c r="D485" s="4">
        <v>21.8</v>
      </c>
    </row>
    <row r="486" spans="1:4">
      <c r="A486" s="3">
        <v>5.8710000000000004</v>
      </c>
      <c r="B486" s="3">
        <v>20.6</v>
      </c>
      <c r="C486" s="3">
        <v>5.8710000000000004</v>
      </c>
      <c r="D486" s="3">
        <v>20.6</v>
      </c>
    </row>
    <row r="487" spans="1:4">
      <c r="A487" s="4">
        <v>6.3120000000000003</v>
      </c>
      <c r="B487" s="4">
        <v>21.2</v>
      </c>
      <c r="C487" s="4">
        <v>6.3120000000000003</v>
      </c>
      <c r="D487" s="4">
        <v>21.2</v>
      </c>
    </row>
    <row r="488" spans="1:4">
      <c r="A488" s="3">
        <v>6.1139999999999999</v>
      </c>
      <c r="B488" s="3">
        <v>19.100000000000001</v>
      </c>
      <c r="C488" s="3">
        <v>6.1139999999999999</v>
      </c>
      <c r="D488" s="3">
        <v>19.100000000000001</v>
      </c>
    </row>
    <row r="489" spans="1:4">
      <c r="A489" s="4">
        <v>5.9050000000000002</v>
      </c>
      <c r="B489" s="4">
        <v>20.6</v>
      </c>
      <c r="C489" s="4">
        <v>5.9050000000000002</v>
      </c>
      <c r="D489" s="4">
        <v>20.6</v>
      </c>
    </row>
    <row r="490" spans="1:4">
      <c r="A490" s="3">
        <v>5.4539999999999997</v>
      </c>
      <c r="B490" s="3">
        <v>15.2</v>
      </c>
      <c r="C490" s="3">
        <v>5.4539999999999997</v>
      </c>
      <c r="D490" s="3">
        <v>15.2</v>
      </c>
    </row>
    <row r="491" spans="1:4">
      <c r="A491" s="4">
        <v>5.4139999999999997</v>
      </c>
      <c r="B491" s="4">
        <v>7</v>
      </c>
      <c r="C491" s="4">
        <v>5.4139999999999997</v>
      </c>
      <c r="D491" s="4">
        <v>7</v>
      </c>
    </row>
    <row r="492" spans="1:4">
      <c r="A492" s="3">
        <v>5.093</v>
      </c>
      <c r="B492" s="3">
        <v>8.1</v>
      </c>
      <c r="C492" s="3">
        <v>5.093</v>
      </c>
      <c r="D492" s="3">
        <v>8.1</v>
      </c>
    </row>
    <row r="493" spans="1:4">
      <c r="A493" s="4">
        <v>5.9829999999999997</v>
      </c>
      <c r="B493" s="4">
        <v>13.6</v>
      </c>
      <c r="C493" s="4">
        <v>5.9829999999999997</v>
      </c>
      <c r="D493" s="4">
        <v>13.6</v>
      </c>
    </row>
    <row r="494" spans="1:4">
      <c r="A494" s="3">
        <v>5.9829999999999997</v>
      </c>
      <c r="B494" s="3">
        <v>20.100000000000001</v>
      </c>
      <c r="C494" s="3">
        <v>5.9829999999999997</v>
      </c>
      <c r="D494" s="3">
        <v>20.100000000000001</v>
      </c>
    </row>
    <row r="495" spans="1:4">
      <c r="A495" s="4">
        <v>5.7069999999999999</v>
      </c>
      <c r="B495" s="4">
        <v>21.8</v>
      </c>
      <c r="C495" s="4">
        <v>5.7069999999999999</v>
      </c>
      <c r="D495" s="4">
        <v>21.8</v>
      </c>
    </row>
    <row r="496" spans="1:4">
      <c r="A496" s="3">
        <v>5.9260000000000002</v>
      </c>
      <c r="B496" s="3">
        <v>24.5</v>
      </c>
      <c r="C496" s="3">
        <v>5.9260000000000002</v>
      </c>
      <c r="D496" s="3">
        <v>24.5</v>
      </c>
    </row>
    <row r="497" spans="1:4">
      <c r="A497" s="4">
        <v>5.67</v>
      </c>
      <c r="B497" s="4">
        <v>23.1</v>
      </c>
      <c r="C497" s="4">
        <v>5.67</v>
      </c>
      <c r="D497" s="4">
        <v>23.1</v>
      </c>
    </row>
    <row r="498" spans="1:4">
      <c r="A498" s="3">
        <v>5.39</v>
      </c>
      <c r="B498" s="3">
        <v>19.7</v>
      </c>
      <c r="C498" s="3">
        <v>5.39</v>
      </c>
      <c r="D498" s="3">
        <v>19.7</v>
      </c>
    </row>
    <row r="499" spans="1:4">
      <c r="A499" s="4">
        <v>5.7939999999999996</v>
      </c>
      <c r="B499" s="4">
        <v>18.3</v>
      </c>
      <c r="C499" s="4">
        <v>5.7939999999999996</v>
      </c>
      <c r="D499" s="4">
        <v>18.3</v>
      </c>
    </row>
    <row r="500" spans="1:4">
      <c r="A500" s="3">
        <v>6.0190000000000001</v>
      </c>
      <c r="B500" s="3">
        <v>21.2</v>
      </c>
      <c r="C500" s="3">
        <v>6.0190000000000001</v>
      </c>
      <c r="D500" s="3">
        <v>21.2</v>
      </c>
    </row>
    <row r="501" spans="1:4">
      <c r="A501" s="4">
        <v>5.569</v>
      </c>
      <c r="B501" s="4">
        <v>17.5</v>
      </c>
      <c r="C501" s="4">
        <v>5.569</v>
      </c>
      <c r="D501" s="4">
        <v>17.5</v>
      </c>
    </row>
    <row r="502" spans="1:4">
      <c r="A502" s="3">
        <v>6.0270000000000001</v>
      </c>
      <c r="B502" s="3">
        <v>16.8</v>
      </c>
      <c r="C502" s="3">
        <v>6.0270000000000001</v>
      </c>
      <c r="D502" s="3">
        <v>16.8</v>
      </c>
    </row>
    <row r="503" spans="1:4">
      <c r="A503" s="4">
        <v>6.593</v>
      </c>
      <c r="B503" s="4">
        <v>22.4</v>
      </c>
      <c r="C503" s="4">
        <v>6.593</v>
      </c>
      <c r="D503" s="4">
        <v>22.4</v>
      </c>
    </row>
    <row r="504" spans="1:4">
      <c r="A504" s="3">
        <v>6.12</v>
      </c>
      <c r="B504" s="3">
        <v>20.6</v>
      </c>
      <c r="C504" s="3">
        <v>6.12</v>
      </c>
      <c r="D504" s="3">
        <v>20.6</v>
      </c>
    </row>
    <row r="505" spans="1:4">
      <c r="A505" s="4">
        <v>6.976</v>
      </c>
      <c r="B505" s="4">
        <v>23.9</v>
      </c>
      <c r="C505" s="4">
        <v>6.976</v>
      </c>
      <c r="D505" s="4">
        <v>23.9</v>
      </c>
    </row>
    <row r="506" spans="1:4">
      <c r="A506" s="3">
        <v>6.7939999999999996</v>
      </c>
      <c r="B506" s="3">
        <v>22</v>
      </c>
      <c r="C506" s="3">
        <v>6.7939999999999996</v>
      </c>
      <c r="D506" s="3">
        <v>22</v>
      </c>
    </row>
    <row r="507" spans="1:4">
      <c r="A507" s="5">
        <v>6.03</v>
      </c>
      <c r="B507" s="5">
        <v>11.9</v>
      </c>
      <c r="C507" s="5">
        <v>6.03</v>
      </c>
      <c r="D507" s="5">
        <v>11.9</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18FFC-A64E-482A-A036-00596BF9BC33}">
  <dimension ref="C1:P14"/>
  <sheetViews>
    <sheetView showGridLines="0" zoomScale="91" zoomScaleNormal="100" workbookViewId="0">
      <selection activeCell="F28" sqref="F28"/>
    </sheetView>
  </sheetViews>
  <sheetFormatPr defaultRowHeight="15"/>
  <cols>
    <col min="3" max="3" width="13.85546875" bestFit="1" customWidth="1"/>
    <col min="4" max="4" width="16.28515625" bestFit="1" customWidth="1"/>
    <col min="5" max="5" width="3.28515625" bestFit="1" customWidth="1"/>
    <col min="6" max="6" width="11.28515625" bestFit="1" customWidth="1"/>
  </cols>
  <sheetData>
    <row r="1" spans="3:16" ht="18.75">
      <c r="C1" s="17" t="s">
        <v>42</v>
      </c>
      <c r="D1" s="17"/>
      <c r="E1" s="17"/>
      <c r="F1" s="17"/>
      <c r="G1" s="17"/>
      <c r="H1" s="17"/>
      <c r="I1" s="17"/>
      <c r="J1" s="17"/>
      <c r="K1" s="17"/>
      <c r="L1" s="17"/>
      <c r="M1" s="17"/>
      <c r="N1" s="17"/>
      <c r="O1" s="16"/>
      <c r="P1" s="16"/>
    </row>
    <row r="3" spans="3:16">
      <c r="C3" s="6" t="s">
        <v>43</v>
      </c>
      <c r="D3" s="6" t="s">
        <v>37</v>
      </c>
    </row>
    <row r="4" spans="3:16">
      <c r="C4" s="6" t="s">
        <v>18</v>
      </c>
      <c r="D4">
        <v>0</v>
      </c>
      <c r="E4">
        <v>1</v>
      </c>
    </row>
    <row r="5" spans="3:16">
      <c r="C5" s="7">
        <v>1</v>
      </c>
      <c r="D5" s="8">
        <v>19</v>
      </c>
      <c r="E5" s="8">
        <v>1</v>
      </c>
    </row>
    <row r="6" spans="3:16">
      <c r="C6" s="7">
        <v>2</v>
      </c>
      <c r="D6" s="8">
        <v>24</v>
      </c>
      <c r="E6" s="8"/>
    </row>
    <row r="7" spans="3:16">
      <c r="C7" s="7">
        <v>3</v>
      </c>
      <c r="D7" s="8">
        <v>36</v>
      </c>
      <c r="E7" s="8">
        <v>2</v>
      </c>
    </row>
    <row r="8" spans="3:16">
      <c r="C8" s="7">
        <v>4</v>
      </c>
      <c r="D8" s="8">
        <v>102</v>
      </c>
      <c r="E8" s="8">
        <v>8</v>
      </c>
    </row>
    <row r="9" spans="3:16">
      <c r="C9" s="7">
        <v>5</v>
      </c>
      <c r="D9" s="8">
        <v>104</v>
      </c>
      <c r="E9" s="8">
        <v>11</v>
      </c>
    </row>
    <row r="10" spans="3:16">
      <c r="C10" s="7">
        <v>6</v>
      </c>
      <c r="D10" s="8">
        <v>26</v>
      </c>
      <c r="E10" s="8"/>
    </row>
    <row r="11" spans="3:16">
      <c r="C11" s="7">
        <v>7</v>
      </c>
      <c r="D11" s="8">
        <v>17</v>
      </c>
      <c r="E11" s="8"/>
    </row>
    <row r="12" spans="3:16">
      <c r="C12" s="7">
        <v>8</v>
      </c>
      <c r="D12" s="8">
        <v>19</v>
      </c>
      <c r="E12" s="8">
        <v>5</v>
      </c>
    </row>
    <row r="13" spans="3:16">
      <c r="C13" s="7">
        <v>24</v>
      </c>
      <c r="D13" s="8">
        <v>124</v>
      </c>
      <c r="E13" s="8">
        <v>8</v>
      </c>
    </row>
    <row r="14" spans="3:16">
      <c r="C14" s="7" t="s">
        <v>19</v>
      </c>
      <c r="D14" s="8">
        <v>471</v>
      </c>
      <c r="E14" s="8">
        <v>35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FA996-3919-476F-8AC5-F6DC3E5C12D8}">
  <dimension ref="C1:K508"/>
  <sheetViews>
    <sheetView workbookViewId="0">
      <selection activeCell="L29" sqref="L29"/>
    </sheetView>
  </sheetViews>
  <sheetFormatPr defaultRowHeight="15"/>
  <cols>
    <col min="3" max="3" width="13.140625" bestFit="1" customWidth="1"/>
    <col min="4" max="4" width="16.5703125" bestFit="1" customWidth="1"/>
  </cols>
  <sheetData>
    <row r="1" spans="3:11" ht="18.75">
      <c r="C1" s="17" t="s">
        <v>68</v>
      </c>
      <c r="D1" s="35"/>
      <c r="E1" s="35"/>
      <c r="F1" s="35"/>
      <c r="G1" s="35"/>
      <c r="H1" s="35"/>
      <c r="I1" s="35"/>
      <c r="J1" s="35"/>
      <c r="K1" s="35"/>
    </row>
    <row r="3" spans="3:11">
      <c r="C3" s="6" t="s">
        <v>18</v>
      </c>
      <c r="D3" t="s">
        <v>20</v>
      </c>
    </row>
    <row r="4" spans="3:11">
      <c r="C4" s="7">
        <v>6.3200000000000001E-3</v>
      </c>
      <c r="D4" s="8">
        <v>24</v>
      </c>
    </row>
    <row r="5" spans="3:11">
      <c r="C5" s="7">
        <v>9.0600000000000003E-3</v>
      </c>
      <c r="D5" s="8">
        <v>32.200000000000003</v>
      </c>
    </row>
    <row r="6" spans="3:11">
      <c r="C6" s="7">
        <v>1.0959999999999999E-2</v>
      </c>
      <c r="D6" s="8">
        <v>22</v>
      </c>
    </row>
    <row r="7" spans="3:11">
      <c r="C7" s="7">
        <v>1.3010000000000001E-2</v>
      </c>
      <c r="D7" s="8">
        <v>32.700000000000003</v>
      </c>
    </row>
    <row r="8" spans="3:11">
      <c r="C8" s="7">
        <v>1.311E-2</v>
      </c>
      <c r="D8" s="8">
        <v>35.4</v>
      </c>
    </row>
    <row r="9" spans="3:11">
      <c r="C9" s="7">
        <v>1.3599999999999999E-2</v>
      </c>
      <c r="D9" s="8">
        <v>18.899999999999999</v>
      </c>
    </row>
    <row r="10" spans="3:11">
      <c r="C10" s="7">
        <v>1.3809999999999999E-2</v>
      </c>
      <c r="D10" s="8">
        <v>50</v>
      </c>
    </row>
    <row r="11" spans="3:11">
      <c r="C11" s="7">
        <v>1.4319999999999999E-2</v>
      </c>
      <c r="D11" s="8">
        <v>31.6</v>
      </c>
    </row>
    <row r="12" spans="3:11">
      <c r="C12" s="7">
        <v>1.439E-2</v>
      </c>
      <c r="D12" s="8">
        <v>29.1</v>
      </c>
    </row>
    <row r="13" spans="3:11">
      <c r="C13" s="7">
        <v>1.5010000000000001E-2</v>
      </c>
      <c r="D13" s="8">
        <v>37.25</v>
      </c>
    </row>
    <row r="14" spans="3:11">
      <c r="C14" s="7">
        <v>1.538E-2</v>
      </c>
      <c r="D14" s="8">
        <v>44</v>
      </c>
    </row>
    <row r="15" spans="3:11">
      <c r="C15" s="7">
        <v>1.7090000000000001E-2</v>
      </c>
      <c r="D15" s="8">
        <v>30.1</v>
      </c>
    </row>
    <row r="16" spans="3:11">
      <c r="C16" s="7">
        <v>1.7780000000000001E-2</v>
      </c>
      <c r="D16" s="8">
        <v>32.9</v>
      </c>
    </row>
    <row r="17" spans="3:4">
      <c r="C17" s="7">
        <v>1.8700000000000001E-2</v>
      </c>
      <c r="D17" s="8">
        <v>23.1</v>
      </c>
    </row>
    <row r="18" spans="3:4">
      <c r="C18" s="7">
        <v>1.951E-2</v>
      </c>
      <c r="D18" s="8">
        <v>33</v>
      </c>
    </row>
    <row r="19" spans="3:4">
      <c r="C19" s="7">
        <v>1.9650000000000001E-2</v>
      </c>
      <c r="D19" s="8">
        <v>20.100000000000001</v>
      </c>
    </row>
    <row r="20" spans="3:4">
      <c r="C20" s="7">
        <v>2.009E-2</v>
      </c>
      <c r="D20" s="8">
        <v>50</v>
      </c>
    </row>
    <row r="21" spans="3:4">
      <c r="C21" s="7">
        <v>2.0549999999999999E-2</v>
      </c>
      <c r="D21" s="8">
        <v>24.7</v>
      </c>
    </row>
    <row r="22" spans="3:4">
      <c r="C22" s="7">
        <v>2.1770000000000001E-2</v>
      </c>
      <c r="D22" s="8">
        <v>42.3</v>
      </c>
    </row>
    <row r="23" spans="3:4">
      <c r="C23" s="7">
        <v>2.1870000000000001E-2</v>
      </c>
      <c r="D23" s="8">
        <v>31.1</v>
      </c>
    </row>
    <row r="24" spans="3:4">
      <c r="C24" s="7">
        <v>2.4979999999999999E-2</v>
      </c>
      <c r="D24" s="8">
        <v>16.5</v>
      </c>
    </row>
    <row r="25" spans="3:4">
      <c r="C25" s="7">
        <v>2.5430000000000001E-2</v>
      </c>
      <c r="D25" s="8">
        <v>23.9</v>
      </c>
    </row>
    <row r="26" spans="3:4">
      <c r="C26" s="7">
        <v>2.7289999999999998E-2</v>
      </c>
      <c r="D26" s="8">
        <v>34.700000000000003</v>
      </c>
    </row>
    <row r="27" spans="3:4">
      <c r="C27" s="7">
        <v>2.7310000000000001E-2</v>
      </c>
      <c r="D27" s="8">
        <v>21.6</v>
      </c>
    </row>
    <row r="28" spans="3:4">
      <c r="C28" s="7">
        <v>2.7629999999999998E-2</v>
      </c>
      <c r="D28" s="8">
        <v>30.8</v>
      </c>
    </row>
    <row r="29" spans="3:4">
      <c r="C29" s="7">
        <v>2.8750000000000001E-2</v>
      </c>
      <c r="D29" s="8">
        <v>25</v>
      </c>
    </row>
    <row r="30" spans="3:4">
      <c r="C30" s="7">
        <v>2.8989999999999998E-2</v>
      </c>
      <c r="D30" s="8">
        <v>26.6</v>
      </c>
    </row>
    <row r="31" spans="3:4">
      <c r="C31" s="7">
        <v>2.9850000000000002E-2</v>
      </c>
      <c r="D31" s="8">
        <v>28.7</v>
      </c>
    </row>
    <row r="32" spans="3:4">
      <c r="C32" s="7">
        <v>3.041E-2</v>
      </c>
      <c r="D32" s="8">
        <v>18.5</v>
      </c>
    </row>
    <row r="33" spans="3:4">
      <c r="C33" s="7">
        <v>3.049E-2</v>
      </c>
      <c r="D33" s="8">
        <v>31.2</v>
      </c>
    </row>
    <row r="34" spans="3:4">
      <c r="C34" s="7">
        <v>3.1130000000000001E-2</v>
      </c>
      <c r="D34" s="8">
        <v>17.5</v>
      </c>
    </row>
    <row r="35" spans="3:4">
      <c r="C35" s="7">
        <v>3.15E-2</v>
      </c>
      <c r="D35" s="8">
        <v>34.9</v>
      </c>
    </row>
    <row r="36" spans="3:4">
      <c r="C36" s="7">
        <v>3.2370000000000003E-2</v>
      </c>
      <c r="D36" s="8">
        <v>33.4</v>
      </c>
    </row>
    <row r="37" spans="3:4">
      <c r="C37" s="7">
        <v>3.3059999999999999E-2</v>
      </c>
      <c r="D37" s="8">
        <v>20.6</v>
      </c>
    </row>
    <row r="38" spans="3:4">
      <c r="C38" s="7">
        <v>3.3590000000000002E-2</v>
      </c>
      <c r="D38" s="8">
        <v>34.9</v>
      </c>
    </row>
    <row r="39" spans="3:4">
      <c r="C39" s="7">
        <v>3.4270000000000002E-2</v>
      </c>
      <c r="D39" s="8">
        <v>19.5</v>
      </c>
    </row>
    <row r="40" spans="3:4">
      <c r="C40" s="7">
        <v>3.4450000000000001E-2</v>
      </c>
      <c r="D40" s="8">
        <v>24.1</v>
      </c>
    </row>
    <row r="41" spans="3:4">
      <c r="C41" s="7">
        <v>3.4660000000000003E-2</v>
      </c>
      <c r="D41" s="8">
        <v>19.399999999999999</v>
      </c>
    </row>
    <row r="42" spans="3:4">
      <c r="C42" s="7">
        <v>3.5020000000000003E-2</v>
      </c>
      <c r="D42" s="8">
        <v>28.5</v>
      </c>
    </row>
    <row r="43" spans="3:4">
      <c r="C43" s="7">
        <v>3.5099999999999999E-2</v>
      </c>
      <c r="D43" s="8">
        <v>48.5</v>
      </c>
    </row>
    <row r="44" spans="3:4">
      <c r="C44" s="7">
        <v>3.5369999999999999E-2</v>
      </c>
      <c r="D44" s="8">
        <v>22</v>
      </c>
    </row>
    <row r="45" spans="3:4">
      <c r="C45" s="7">
        <v>3.5479999999999998E-2</v>
      </c>
      <c r="D45" s="8">
        <v>20.9</v>
      </c>
    </row>
    <row r="46" spans="3:4">
      <c r="C46" s="7">
        <v>3.551E-2</v>
      </c>
      <c r="D46" s="8">
        <v>22.9</v>
      </c>
    </row>
    <row r="47" spans="3:4">
      <c r="C47" s="7">
        <v>3.5779999999999999E-2</v>
      </c>
      <c r="D47" s="8">
        <v>45.4</v>
      </c>
    </row>
    <row r="48" spans="3:4">
      <c r="C48" s="7">
        <v>3.5839999999999997E-2</v>
      </c>
      <c r="D48" s="8">
        <v>23.5</v>
      </c>
    </row>
    <row r="49" spans="3:4">
      <c r="C49" s="7">
        <v>3.6150000000000002E-2</v>
      </c>
      <c r="D49" s="8">
        <v>27.9</v>
      </c>
    </row>
    <row r="50" spans="3:4">
      <c r="C50" s="7">
        <v>3.6589999999999998E-2</v>
      </c>
      <c r="D50" s="8">
        <v>24.8</v>
      </c>
    </row>
    <row r="51" spans="3:4">
      <c r="C51" s="7">
        <v>3.705E-2</v>
      </c>
      <c r="D51" s="8">
        <v>35.4</v>
      </c>
    </row>
    <row r="52" spans="3:4">
      <c r="C52" s="7">
        <v>3.7379999999999997E-2</v>
      </c>
      <c r="D52" s="8">
        <v>20.7</v>
      </c>
    </row>
    <row r="53" spans="3:4">
      <c r="C53" s="7">
        <v>3.7679999999999998E-2</v>
      </c>
      <c r="D53" s="8">
        <v>34.6</v>
      </c>
    </row>
    <row r="54" spans="3:4">
      <c r="C54" s="7">
        <v>3.8710000000000001E-2</v>
      </c>
      <c r="D54" s="8">
        <v>23.2</v>
      </c>
    </row>
    <row r="55" spans="3:4">
      <c r="C55" s="7">
        <v>3.9320000000000001E-2</v>
      </c>
      <c r="D55" s="8">
        <v>22</v>
      </c>
    </row>
    <row r="56" spans="3:4">
      <c r="C56" s="7">
        <v>3.9609999999999999E-2</v>
      </c>
      <c r="D56" s="8">
        <v>21.1</v>
      </c>
    </row>
    <row r="57" spans="3:4">
      <c r="C57" s="7">
        <v>4.011E-2</v>
      </c>
      <c r="D57" s="8">
        <v>33.299999999999997</v>
      </c>
    </row>
    <row r="58" spans="3:4">
      <c r="C58" s="7">
        <v>4.113E-2</v>
      </c>
      <c r="D58" s="8">
        <v>28</v>
      </c>
    </row>
    <row r="59" spans="3:4">
      <c r="C59" s="7">
        <v>4.2029999999999998E-2</v>
      </c>
      <c r="D59" s="8">
        <v>22.9</v>
      </c>
    </row>
    <row r="60" spans="3:4">
      <c r="C60" s="7">
        <v>4.2939999999999999E-2</v>
      </c>
      <c r="D60" s="8">
        <v>20.6</v>
      </c>
    </row>
    <row r="61" spans="3:4">
      <c r="C61" s="7">
        <v>4.2970000000000001E-2</v>
      </c>
      <c r="D61" s="8">
        <v>24.8</v>
      </c>
    </row>
    <row r="62" spans="3:4">
      <c r="C62" s="7">
        <v>4.301E-2</v>
      </c>
      <c r="D62" s="8">
        <v>18.2</v>
      </c>
    </row>
    <row r="63" spans="3:4">
      <c r="C63" s="7">
        <v>4.3369999999999999E-2</v>
      </c>
      <c r="D63" s="8">
        <v>20.5</v>
      </c>
    </row>
    <row r="64" spans="3:4">
      <c r="C64" s="7">
        <v>4.3790000000000003E-2</v>
      </c>
      <c r="D64" s="8">
        <v>19.399999999999999</v>
      </c>
    </row>
    <row r="65" spans="3:4">
      <c r="C65" s="7">
        <v>4.4170000000000001E-2</v>
      </c>
      <c r="D65" s="8">
        <v>24.8</v>
      </c>
    </row>
    <row r="66" spans="3:4">
      <c r="C66" s="7">
        <v>4.462E-2</v>
      </c>
      <c r="D66" s="8">
        <v>23.9</v>
      </c>
    </row>
    <row r="67" spans="3:4">
      <c r="C67" s="7">
        <v>4.5269999999999998E-2</v>
      </c>
      <c r="D67" s="8">
        <v>20.6</v>
      </c>
    </row>
    <row r="68" spans="3:4">
      <c r="C68" s="7">
        <v>4.5440000000000001E-2</v>
      </c>
      <c r="D68" s="8">
        <v>19.8</v>
      </c>
    </row>
    <row r="69" spans="3:4">
      <c r="C69" s="7">
        <v>4.5600000000000002E-2</v>
      </c>
      <c r="D69" s="8">
        <v>23.3</v>
      </c>
    </row>
    <row r="70" spans="3:4">
      <c r="C70" s="7">
        <v>4.5900000000000003E-2</v>
      </c>
      <c r="D70" s="8">
        <v>22.3</v>
      </c>
    </row>
    <row r="71" spans="3:4">
      <c r="C71" s="7">
        <v>4.666E-2</v>
      </c>
      <c r="D71" s="8">
        <v>30.3</v>
      </c>
    </row>
    <row r="72" spans="3:4">
      <c r="C72" s="7">
        <v>4.684E-2</v>
      </c>
      <c r="D72" s="8">
        <v>22.6</v>
      </c>
    </row>
    <row r="73" spans="3:4">
      <c r="C73" s="7">
        <v>4.7410000000000001E-2</v>
      </c>
      <c r="D73" s="8">
        <v>11.9</v>
      </c>
    </row>
    <row r="74" spans="3:4">
      <c r="C74" s="7">
        <v>4.8189999999999997E-2</v>
      </c>
      <c r="D74" s="8">
        <v>21.9</v>
      </c>
    </row>
    <row r="75" spans="3:4">
      <c r="C75" s="7">
        <v>4.9320000000000003E-2</v>
      </c>
      <c r="D75" s="8">
        <v>28.2</v>
      </c>
    </row>
    <row r="76" spans="3:4">
      <c r="C76" s="7">
        <v>4.981E-2</v>
      </c>
      <c r="D76" s="8">
        <v>23.4</v>
      </c>
    </row>
    <row r="77" spans="3:4">
      <c r="C77" s="7">
        <v>5.0229999999999997E-2</v>
      </c>
      <c r="D77" s="8">
        <v>17.100000000000001</v>
      </c>
    </row>
    <row r="78" spans="3:4">
      <c r="C78" s="7">
        <v>5.0590000000000003E-2</v>
      </c>
      <c r="D78" s="8">
        <v>23.9</v>
      </c>
    </row>
    <row r="79" spans="3:4">
      <c r="C79" s="7">
        <v>5.083E-2</v>
      </c>
      <c r="D79" s="8">
        <v>22.2</v>
      </c>
    </row>
    <row r="80" spans="3:4">
      <c r="C80" s="7">
        <v>5.1880000000000003E-2</v>
      </c>
      <c r="D80" s="8">
        <v>22.5</v>
      </c>
    </row>
    <row r="81" spans="3:4">
      <c r="C81" s="7">
        <v>5.3019999999999998E-2</v>
      </c>
      <c r="D81" s="8">
        <v>28.7</v>
      </c>
    </row>
    <row r="82" spans="3:4">
      <c r="C82" s="7">
        <v>5.3600000000000002E-2</v>
      </c>
      <c r="D82" s="8">
        <v>25</v>
      </c>
    </row>
    <row r="83" spans="3:4">
      <c r="C83" s="7">
        <v>5.3719999999999997E-2</v>
      </c>
      <c r="D83" s="8">
        <v>27.1</v>
      </c>
    </row>
    <row r="84" spans="3:4">
      <c r="C84" s="7">
        <v>5.425E-2</v>
      </c>
      <c r="D84" s="8">
        <v>24.6</v>
      </c>
    </row>
    <row r="85" spans="3:4">
      <c r="C85" s="7">
        <v>5.4789999999999998E-2</v>
      </c>
      <c r="D85" s="8">
        <v>28.4</v>
      </c>
    </row>
    <row r="86" spans="3:4">
      <c r="C86" s="7">
        <v>5.4969999999999998E-2</v>
      </c>
      <c r="D86" s="8">
        <v>19</v>
      </c>
    </row>
    <row r="87" spans="3:4">
      <c r="C87" s="7">
        <v>5.5149999999999998E-2</v>
      </c>
      <c r="D87" s="8">
        <v>36.1</v>
      </c>
    </row>
    <row r="88" spans="3:4">
      <c r="C88" s="7">
        <v>5.561E-2</v>
      </c>
      <c r="D88" s="8">
        <v>29</v>
      </c>
    </row>
    <row r="89" spans="3:4">
      <c r="C89" s="7">
        <v>5.602E-2</v>
      </c>
      <c r="D89" s="8">
        <v>50</v>
      </c>
    </row>
    <row r="90" spans="3:4">
      <c r="C90" s="7">
        <v>5.6439999999999997E-2</v>
      </c>
      <c r="D90" s="8">
        <v>32.4</v>
      </c>
    </row>
    <row r="91" spans="3:4">
      <c r="C91" s="7">
        <v>5.6460000000000003E-2</v>
      </c>
      <c r="D91" s="8">
        <v>21.2</v>
      </c>
    </row>
    <row r="92" spans="3:4">
      <c r="C92" s="7">
        <v>5.6599999999999998E-2</v>
      </c>
      <c r="D92" s="8">
        <v>23.6</v>
      </c>
    </row>
    <row r="93" spans="3:4">
      <c r="C93" s="7">
        <v>5.7349999999999998E-2</v>
      </c>
      <c r="D93" s="8">
        <v>26.6</v>
      </c>
    </row>
    <row r="94" spans="3:4">
      <c r="C94" s="7">
        <v>5.7799999999999997E-2</v>
      </c>
      <c r="D94" s="8">
        <v>37.200000000000003</v>
      </c>
    </row>
    <row r="95" spans="3:4">
      <c r="C95" s="7">
        <v>5.7889999999999997E-2</v>
      </c>
      <c r="D95" s="8">
        <v>22</v>
      </c>
    </row>
    <row r="96" spans="3:4">
      <c r="C96" s="7">
        <v>6.0470000000000003E-2</v>
      </c>
      <c r="D96" s="8">
        <v>29.6</v>
      </c>
    </row>
    <row r="97" spans="3:4">
      <c r="C97" s="7">
        <v>6.0760000000000002E-2</v>
      </c>
      <c r="D97" s="8">
        <v>23.9</v>
      </c>
    </row>
    <row r="98" spans="3:4">
      <c r="C98" s="7">
        <v>6.1269999999999998E-2</v>
      </c>
      <c r="D98" s="8">
        <v>33.1</v>
      </c>
    </row>
    <row r="99" spans="3:4">
      <c r="C99" s="7">
        <v>6.1289999999999997E-2</v>
      </c>
      <c r="D99" s="8">
        <v>46</v>
      </c>
    </row>
    <row r="100" spans="3:4">
      <c r="C100" s="7">
        <v>6.1510000000000002E-2</v>
      </c>
      <c r="D100" s="8">
        <v>18.7</v>
      </c>
    </row>
    <row r="101" spans="3:4">
      <c r="C101" s="7">
        <v>6.1620000000000001E-2</v>
      </c>
      <c r="D101" s="8">
        <v>17.2</v>
      </c>
    </row>
    <row r="102" spans="3:4">
      <c r="C102" s="7">
        <v>6.2109999999999999E-2</v>
      </c>
      <c r="D102" s="8">
        <v>22.9</v>
      </c>
    </row>
    <row r="103" spans="3:4">
      <c r="C103" s="7">
        <v>6.2630000000000005E-2</v>
      </c>
      <c r="D103" s="8">
        <v>22.4</v>
      </c>
    </row>
    <row r="104" spans="3:4">
      <c r="C104" s="7">
        <v>6.4170000000000005E-2</v>
      </c>
      <c r="D104" s="8">
        <v>18.899999999999999</v>
      </c>
    </row>
    <row r="105" spans="3:4">
      <c r="C105" s="7">
        <v>6.4659999999999995E-2</v>
      </c>
      <c r="D105" s="8">
        <v>22.5</v>
      </c>
    </row>
    <row r="106" spans="3:4">
      <c r="C106" s="7">
        <v>6.5879999999999994E-2</v>
      </c>
      <c r="D106" s="8">
        <v>39.799999999999997</v>
      </c>
    </row>
    <row r="107" spans="3:4">
      <c r="C107" s="7">
        <v>6.6170000000000007E-2</v>
      </c>
      <c r="D107" s="8">
        <v>19.3</v>
      </c>
    </row>
    <row r="108" spans="3:4">
      <c r="C108" s="7">
        <v>6.6420000000000007E-2</v>
      </c>
      <c r="D108" s="8">
        <v>29.9</v>
      </c>
    </row>
    <row r="109" spans="3:4">
      <c r="C109" s="7">
        <v>6.6640000000000005E-2</v>
      </c>
      <c r="D109" s="8">
        <v>29.4</v>
      </c>
    </row>
    <row r="110" spans="3:4">
      <c r="C110" s="7">
        <v>6.7239999999999994E-2</v>
      </c>
      <c r="D110" s="8">
        <v>22.6</v>
      </c>
    </row>
    <row r="111" spans="3:4">
      <c r="C111" s="7">
        <v>6.8599999999999994E-2</v>
      </c>
      <c r="D111" s="8">
        <v>33.200000000000003</v>
      </c>
    </row>
    <row r="112" spans="3:4">
      <c r="C112" s="7">
        <v>6.8879999999999997E-2</v>
      </c>
      <c r="D112" s="8">
        <v>36.200000000000003</v>
      </c>
    </row>
    <row r="113" spans="3:4">
      <c r="C113" s="7">
        <v>6.8989999999999996E-2</v>
      </c>
      <c r="D113" s="8">
        <v>22</v>
      </c>
    </row>
    <row r="114" spans="3:4">
      <c r="C114" s="7">
        <v>6.905E-2</v>
      </c>
      <c r="D114" s="8">
        <v>36.200000000000003</v>
      </c>
    </row>
    <row r="115" spans="3:4">
      <c r="C115" s="7">
        <v>6.9110000000000005E-2</v>
      </c>
      <c r="D115" s="8">
        <v>30.5</v>
      </c>
    </row>
    <row r="116" spans="3:4">
      <c r="C116" s="7">
        <v>7.0129999999999998E-2</v>
      </c>
      <c r="D116" s="8">
        <v>28.7</v>
      </c>
    </row>
    <row r="117" spans="3:4">
      <c r="C117" s="7">
        <v>7.0220000000000005E-2</v>
      </c>
      <c r="D117" s="8">
        <v>23.2</v>
      </c>
    </row>
    <row r="118" spans="3:4">
      <c r="C118" s="7">
        <v>7.1510000000000004E-2</v>
      </c>
      <c r="D118" s="8">
        <v>22.2</v>
      </c>
    </row>
    <row r="119" spans="3:4">
      <c r="C119" s="7">
        <v>7.1650000000000005E-2</v>
      </c>
      <c r="D119" s="8">
        <v>20.3</v>
      </c>
    </row>
    <row r="120" spans="3:4">
      <c r="C120" s="7">
        <v>7.2440000000000004E-2</v>
      </c>
      <c r="D120" s="8">
        <v>18.600000000000001</v>
      </c>
    </row>
    <row r="121" spans="3:4">
      <c r="C121" s="7">
        <v>7.5029999999999999E-2</v>
      </c>
      <c r="D121" s="8">
        <v>33.4</v>
      </c>
    </row>
    <row r="122" spans="3:4">
      <c r="C122" s="7">
        <v>7.8750000000000001E-2</v>
      </c>
      <c r="D122" s="8">
        <v>32</v>
      </c>
    </row>
    <row r="123" spans="3:4">
      <c r="C123" s="7">
        <v>7.886E-2</v>
      </c>
      <c r="D123" s="8">
        <v>37.299999999999997</v>
      </c>
    </row>
    <row r="124" spans="3:4">
      <c r="C124" s="7">
        <v>7.8960000000000002E-2</v>
      </c>
      <c r="D124" s="8">
        <v>24.1</v>
      </c>
    </row>
    <row r="125" spans="3:4">
      <c r="C125" s="7">
        <v>7.9500000000000001E-2</v>
      </c>
      <c r="D125" s="8">
        <v>24.1</v>
      </c>
    </row>
    <row r="126" spans="3:4">
      <c r="C126" s="7">
        <v>7.9780000000000004E-2</v>
      </c>
      <c r="D126" s="8">
        <v>29.1</v>
      </c>
    </row>
    <row r="127" spans="3:4">
      <c r="C127" s="7">
        <v>8.0140000000000003E-2</v>
      </c>
      <c r="D127" s="8">
        <v>21</v>
      </c>
    </row>
    <row r="128" spans="3:4">
      <c r="C128" s="7">
        <v>8.1869999999999998E-2</v>
      </c>
      <c r="D128" s="8">
        <v>43.8</v>
      </c>
    </row>
    <row r="129" spans="3:4">
      <c r="C129" s="7">
        <v>8.1989999999999993E-2</v>
      </c>
      <c r="D129" s="8">
        <v>21.7</v>
      </c>
    </row>
    <row r="130" spans="3:4">
      <c r="C130" s="7">
        <v>8.2210000000000005E-2</v>
      </c>
      <c r="D130" s="8">
        <v>29.6</v>
      </c>
    </row>
    <row r="131" spans="3:4">
      <c r="C131" s="7">
        <v>8.2439999999999999E-2</v>
      </c>
      <c r="D131" s="8">
        <v>23.7</v>
      </c>
    </row>
    <row r="132" spans="3:4">
      <c r="C132" s="7">
        <v>8.2650000000000001E-2</v>
      </c>
      <c r="D132" s="8">
        <v>23.9</v>
      </c>
    </row>
    <row r="133" spans="3:4">
      <c r="C133" s="7">
        <v>8.3080000000000001E-2</v>
      </c>
      <c r="D133" s="8">
        <v>26.4</v>
      </c>
    </row>
    <row r="134" spans="3:4">
      <c r="C134" s="7">
        <v>8.3699999999999997E-2</v>
      </c>
      <c r="D134" s="8">
        <v>34.9</v>
      </c>
    </row>
    <row r="135" spans="3:4">
      <c r="C135" s="7">
        <v>8.387E-2</v>
      </c>
      <c r="D135" s="8">
        <v>20.3</v>
      </c>
    </row>
    <row r="136" spans="3:4">
      <c r="C136" s="7">
        <v>8.4470000000000003E-2</v>
      </c>
      <c r="D136" s="8">
        <v>22.6</v>
      </c>
    </row>
    <row r="137" spans="3:4">
      <c r="C137" s="7">
        <v>8.6639999999999995E-2</v>
      </c>
      <c r="D137" s="8">
        <v>36.4</v>
      </c>
    </row>
    <row r="138" spans="3:4">
      <c r="C138" s="7">
        <v>8.7069999999999995E-2</v>
      </c>
      <c r="D138" s="8">
        <v>20.8</v>
      </c>
    </row>
    <row r="139" spans="3:4">
      <c r="C139" s="7">
        <v>8.8260000000000005E-2</v>
      </c>
      <c r="D139" s="8">
        <v>24.2</v>
      </c>
    </row>
    <row r="140" spans="3:4">
      <c r="C140" s="7">
        <v>8.8289999999999993E-2</v>
      </c>
      <c r="D140" s="8">
        <v>22.9</v>
      </c>
    </row>
    <row r="141" spans="3:4">
      <c r="C141" s="7">
        <v>8.8730000000000003E-2</v>
      </c>
      <c r="D141" s="8">
        <v>19.7</v>
      </c>
    </row>
    <row r="142" spans="3:4">
      <c r="C142" s="7">
        <v>9.0649999999999994E-2</v>
      </c>
      <c r="D142" s="8">
        <v>20.7</v>
      </c>
    </row>
    <row r="143" spans="3:4">
      <c r="C143" s="7">
        <v>9.0679999999999997E-2</v>
      </c>
      <c r="D143" s="8">
        <v>37</v>
      </c>
    </row>
    <row r="144" spans="3:4">
      <c r="C144" s="7">
        <v>9.103E-2</v>
      </c>
      <c r="D144" s="8">
        <v>37.9</v>
      </c>
    </row>
    <row r="145" spans="3:4">
      <c r="C145" s="7">
        <v>9.1639999999999999E-2</v>
      </c>
      <c r="D145" s="8">
        <v>22.8</v>
      </c>
    </row>
    <row r="146" spans="3:4">
      <c r="C146" s="7">
        <v>9.178E-2</v>
      </c>
      <c r="D146" s="8">
        <v>23.6</v>
      </c>
    </row>
    <row r="147" spans="3:4">
      <c r="C147" s="7">
        <v>9.2520000000000005E-2</v>
      </c>
      <c r="D147" s="8">
        <v>23.3</v>
      </c>
    </row>
    <row r="148" spans="3:4">
      <c r="C148" s="7">
        <v>9.2660000000000006E-2</v>
      </c>
      <c r="D148" s="8">
        <v>26.4</v>
      </c>
    </row>
    <row r="149" spans="3:4">
      <c r="C149" s="7">
        <v>9.2990000000000003E-2</v>
      </c>
      <c r="D149" s="8">
        <v>20.5</v>
      </c>
    </row>
    <row r="150" spans="3:4">
      <c r="C150" s="7">
        <v>9.3780000000000002E-2</v>
      </c>
      <c r="D150" s="8">
        <v>21.7</v>
      </c>
    </row>
    <row r="151" spans="3:4">
      <c r="C151" s="7">
        <v>9.5119999999999996E-2</v>
      </c>
      <c r="D151" s="8">
        <v>21.4</v>
      </c>
    </row>
    <row r="152" spans="3:4">
      <c r="C152" s="7">
        <v>9.604E-2</v>
      </c>
      <c r="D152" s="8">
        <v>32</v>
      </c>
    </row>
    <row r="153" spans="3:4">
      <c r="C153" s="7">
        <v>9.7439999999999999E-2</v>
      </c>
      <c r="D153" s="8">
        <v>20</v>
      </c>
    </row>
    <row r="154" spans="3:4">
      <c r="C154" s="7">
        <v>9.8489999999999994E-2</v>
      </c>
      <c r="D154" s="8">
        <v>18.8</v>
      </c>
    </row>
    <row r="155" spans="3:4">
      <c r="C155" s="7">
        <v>0.1</v>
      </c>
      <c r="D155" s="8">
        <v>33.1</v>
      </c>
    </row>
    <row r="156" spans="3:4">
      <c r="C156" s="7">
        <v>0.10008</v>
      </c>
      <c r="D156" s="8">
        <v>32.5</v>
      </c>
    </row>
    <row r="157" spans="3:4">
      <c r="C157" s="7">
        <v>0.10084</v>
      </c>
      <c r="D157" s="8">
        <v>22.8</v>
      </c>
    </row>
    <row r="158" spans="3:4">
      <c r="C158" s="7">
        <v>0.10153</v>
      </c>
      <c r="D158" s="8">
        <v>20</v>
      </c>
    </row>
    <row r="159" spans="3:4">
      <c r="C159" s="7">
        <v>0.10290000000000001</v>
      </c>
      <c r="D159" s="8">
        <v>22.2</v>
      </c>
    </row>
    <row r="160" spans="3:4">
      <c r="C160" s="7">
        <v>0.10328</v>
      </c>
      <c r="D160" s="8">
        <v>19.600000000000001</v>
      </c>
    </row>
    <row r="161" spans="3:4">
      <c r="C161" s="7">
        <v>0.10469000000000001</v>
      </c>
      <c r="D161" s="8">
        <v>33.200000000000003</v>
      </c>
    </row>
    <row r="162" spans="3:4">
      <c r="C162" s="7">
        <v>0.10574</v>
      </c>
      <c r="D162" s="8">
        <v>13.6</v>
      </c>
    </row>
    <row r="163" spans="3:4">
      <c r="C163" s="7">
        <v>0.10612000000000001</v>
      </c>
      <c r="D163" s="8">
        <v>20.100000000000001</v>
      </c>
    </row>
    <row r="164" spans="3:4">
      <c r="C164" s="7">
        <v>0.10659</v>
      </c>
      <c r="D164" s="8">
        <v>20.6</v>
      </c>
    </row>
    <row r="165" spans="3:4">
      <c r="C165" s="7">
        <v>0.10793</v>
      </c>
      <c r="D165" s="8">
        <v>21.7</v>
      </c>
    </row>
    <row r="166" spans="3:4">
      <c r="C166" s="7">
        <v>0.10959000000000001</v>
      </c>
      <c r="D166" s="8">
        <v>22</v>
      </c>
    </row>
    <row r="167" spans="3:4">
      <c r="C167" s="7">
        <v>0.11027000000000001</v>
      </c>
      <c r="D167" s="8">
        <v>22.2</v>
      </c>
    </row>
    <row r="168" spans="3:4">
      <c r="C168" s="7">
        <v>0.11069</v>
      </c>
      <c r="D168" s="8">
        <v>21.5</v>
      </c>
    </row>
    <row r="169" spans="3:4">
      <c r="C169" s="7">
        <v>0.11132</v>
      </c>
      <c r="D169" s="8">
        <v>20.100000000000001</v>
      </c>
    </row>
    <row r="170" spans="3:4">
      <c r="C170" s="7">
        <v>0.11329</v>
      </c>
      <c r="D170" s="8">
        <v>22</v>
      </c>
    </row>
    <row r="171" spans="3:4">
      <c r="C171" s="7">
        <v>0.11425</v>
      </c>
      <c r="D171" s="8">
        <v>23</v>
      </c>
    </row>
    <row r="172" spans="3:4">
      <c r="C172" s="7">
        <v>0.11432</v>
      </c>
      <c r="D172" s="8">
        <v>26.5</v>
      </c>
    </row>
    <row r="173" spans="3:4">
      <c r="C173" s="7">
        <v>0.11459999999999999</v>
      </c>
      <c r="D173" s="8">
        <v>24.4</v>
      </c>
    </row>
    <row r="174" spans="3:4">
      <c r="C174" s="7">
        <v>0.11504</v>
      </c>
      <c r="D174" s="8">
        <v>21.4</v>
      </c>
    </row>
    <row r="175" spans="3:4">
      <c r="C175" s="7">
        <v>0.11747</v>
      </c>
      <c r="D175" s="8">
        <v>18.899999999999999</v>
      </c>
    </row>
    <row r="176" spans="3:4">
      <c r="C176" s="7">
        <v>0.12083000000000001</v>
      </c>
      <c r="D176" s="8">
        <v>38.700000000000003</v>
      </c>
    </row>
    <row r="177" spans="3:4">
      <c r="C177" s="7">
        <v>0.12204</v>
      </c>
      <c r="D177" s="8">
        <v>28.4</v>
      </c>
    </row>
    <row r="178" spans="3:4">
      <c r="C178" s="7">
        <v>0.12268999999999999</v>
      </c>
      <c r="D178" s="8">
        <v>21.2</v>
      </c>
    </row>
    <row r="179" spans="3:4">
      <c r="C179" s="7">
        <v>0.12329</v>
      </c>
      <c r="D179" s="8">
        <v>18.8</v>
      </c>
    </row>
    <row r="180" spans="3:4">
      <c r="C180" s="7">
        <v>0.12579000000000001</v>
      </c>
      <c r="D180" s="8">
        <v>29.8</v>
      </c>
    </row>
    <row r="181" spans="3:4">
      <c r="C181" s="7">
        <v>0.1265</v>
      </c>
      <c r="D181" s="8">
        <v>25</v>
      </c>
    </row>
    <row r="182" spans="3:4">
      <c r="C182" s="7">
        <v>0.12744</v>
      </c>
      <c r="D182" s="8">
        <v>26.6</v>
      </c>
    </row>
    <row r="183" spans="3:4">
      <c r="C183" s="7">
        <v>0.12756999999999999</v>
      </c>
      <c r="D183" s="8">
        <v>23.7</v>
      </c>
    </row>
    <row r="184" spans="3:4">
      <c r="C184" s="7">
        <v>0.12801999999999999</v>
      </c>
      <c r="D184" s="8">
        <v>19.8</v>
      </c>
    </row>
    <row r="185" spans="3:4">
      <c r="C185" s="7">
        <v>0.12816</v>
      </c>
      <c r="D185" s="8">
        <v>20.9</v>
      </c>
    </row>
    <row r="186" spans="3:4">
      <c r="C186" s="7">
        <v>0.12931999999999999</v>
      </c>
      <c r="D186" s="8">
        <v>28.6</v>
      </c>
    </row>
    <row r="187" spans="3:4">
      <c r="C187" s="7">
        <v>0.13058</v>
      </c>
      <c r="D187" s="8">
        <v>20.399999999999999</v>
      </c>
    </row>
    <row r="188" spans="3:4">
      <c r="C188" s="7">
        <v>0.13117000000000001</v>
      </c>
      <c r="D188" s="8">
        <v>20.399999999999999</v>
      </c>
    </row>
    <row r="189" spans="3:4">
      <c r="C189" s="7">
        <v>0.13158</v>
      </c>
      <c r="D189" s="8">
        <v>21.2</v>
      </c>
    </row>
    <row r="190" spans="3:4">
      <c r="C190" s="7">
        <v>0.13261999999999999</v>
      </c>
      <c r="D190" s="8">
        <v>19.5</v>
      </c>
    </row>
    <row r="191" spans="3:4">
      <c r="C191" s="7">
        <v>0.13553999999999999</v>
      </c>
      <c r="D191" s="8">
        <v>17.399999999999999</v>
      </c>
    </row>
    <row r="192" spans="3:4">
      <c r="C192" s="7">
        <v>0.13586999999999999</v>
      </c>
      <c r="D192" s="8">
        <v>24.4</v>
      </c>
    </row>
    <row r="193" spans="3:4">
      <c r="C193" s="7">
        <v>0.13642000000000001</v>
      </c>
      <c r="D193" s="8">
        <v>22.6</v>
      </c>
    </row>
    <row r="194" spans="3:4">
      <c r="C194" s="7">
        <v>0.13914000000000001</v>
      </c>
      <c r="D194" s="8">
        <v>23.1</v>
      </c>
    </row>
    <row r="195" spans="3:4">
      <c r="C195" s="7">
        <v>0.1396</v>
      </c>
      <c r="D195" s="8">
        <v>20.100000000000001</v>
      </c>
    </row>
    <row r="196" spans="3:4">
      <c r="C196" s="7">
        <v>0.14030000000000001</v>
      </c>
      <c r="D196" s="8">
        <v>24.4</v>
      </c>
    </row>
    <row r="197" spans="3:4">
      <c r="C197" s="7">
        <v>0.14052000000000001</v>
      </c>
      <c r="D197" s="8">
        <v>28.1</v>
      </c>
    </row>
    <row r="198" spans="3:4">
      <c r="C198" s="7">
        <v>0.14102999999999999</v>
      </c>
      <c r="D198" s="8">
        <v>20.3</v>
      </c>
    </row>
    <row r="199" spans="3:4">
      <c r="C199" s="7">
        <v>0.14149999999999999</v>
      </c>
      <c r="D199" s="8">
        <v>25.3</v>
      </c>
    </row>
    <row r="200" spans="3:4">
      <c r="C200" s="7">
        <v>0.14230999999999999</v>
      </c>
      <c r="D200" s="8">
        <v>18.5</v>
      </c>
    </row>
    <row r="201" spans="3:4">
      <c r="C201" s="7">
        <v>0.14455000000000001</v>
      </c>
      <c r="D201" s="8">
        <v>27.1</v>
      </c>
    </row>
    <row r="202" spans="3:4">
      <c r="C202" s="7">
        <v>0.14476</v>
      </c>
      <c r="D202" s="8">
        <v>19.3</v>
      </c>
    </row>
    <row r="203" spans="3:4">
      <c r="C203" s="7">
        <v>0.14865999999999999</v>
      </c>
      <c r="D203" s="8">
        <v>27.5</v>
      </c>
    </row>
    <row r="204" spans="3:4">
      <c r="C204" s="7">
        <v>0.14932000000000001</v>
      </c>
      <c r="D204" s="8">
        <v>18.7</v>
      </c>
    </row>
    <row r="205" spans="3:4">
      <c r="C205" s="7">
        <v>0.15038000000000001</v>
      </c>
      <c r="D205" s="8">
        <v>17.3</v>
      </c>
    </row>
    <row r="206" spans="3:4">
      <c r="C206" s="7">
        <v>0.15085999999999999</v>
      </c>
      <c r="D206" s="8">
        <v>15.2</v>
      </c>
    </row>
    <row r="207" spans="3:4">
      <c r="C207" s="7">
        <v>0.15098</v>
      </c>
      <c r="D207" s="8">
        <v>19.2</v>
      </c>
    </row>
    <row r="208" spans="3:4">
      <c r="C208" s="7">
        <v>0.15445</v>
      </c>
      <c r="D208" s="8">
        <v>23.3</v>
      </c>
    </row>
    <row r="209" spans="3:4">
      <c r="C209" s="7">
        <v>0.15876000000000001</v>
      </c>
      <c r="D209" s="8">
        <v>21.7</v>
      </c>
    </row>
    <row r="210" spans="3:4">
      <c r="C210" s="7">
        <v>0.15936</v>
      </c>
      <c r="D210" s="8">
        <v>24.7</v>
      </c>
    </row>
    <row r="211" spans="3:4">
      <c r="C211" s="7">
        <v>0.16211</v>
      </c>
      <c r="D211" s="8">
        <v>25.2</v>
      </c>
    </row>
    <row r="212" spans="3:4">
      <c r="C212" s="7">
        <v>0.16439000000000001</v>
      </c>
      <c r="D212" s="8">
        <v>24.5</v>
      </c>
    </row>
    <row r="213" spans="3:4">
      <c r="C213" s="7">
        <v>0.1676</v>
      </c>
      <c r="D213" s="8">
        <v>23.8</v>
      </c>
    </row>
    <row r="214" spans="3:4">
      <c r="C214" s="7">
        <v>0.16902</v>
      </c>
      <c r="D214" s="8">
        <v>21.4</v>
      </c>
    </row>
    <row r="215" spans="3:4">
      <c r="C215" s="7">
        <v>0.17004</v>
      </c>
      <c r="D215" s="8">
        <v>18.899999999999999</v>
      </c>
    </row>
    <row r="216" spans="3:4">
      <c r="C216" s="7">
        <v>0.17119999999999999</v>
      </c>
      <c r="D216" s="8">
        <v>19.5</v>
      </c>
    </row>
    <row r="217" spans="3:4">
      <c r="C217" s="7">
        <v>0.17133999999999999</v>
      </c>
      <c r="D217" s="8">
        <v>18.3</v>
      </c>
    </row>
    <row r="218" spans="3:4">
      <c r="C218" s="7">
        <v>0.17141999999999999</v>
      </c>
      <c r="D218" s="8">
        <v>19.3</v>
      </c>
    </row>
    <row r="219" spans="3:4">
      <c r="C219" s="7">
        <v>0.17171</v>
      </c>
      <c r="D219" s="8">
        <v>16</v>
      </c>
    </row>
    <row r="220" spans="3:4">
      <c r="C220" s="7">
        <v>0.17330999999999999</v>
      </c>
      <c r="D220" s="8">
        <v>21.8</v>
      </c>
    </row>
    <row r="221" spans="3:4">
      <c r="C221" s="7">
        <v>0.17446</v>
      </c>
      <c r="D221" s="8">
        <v>21.7</v>
      </c>
    </row>
    <row r="222" spans="3:4">
      <c r="C222" s="7">
        <v>0.17505000000000001</v>
      </c>
      <c r="D222" s="8">
        <v>24.7</v>
      </c>
    </row>
    <row r="223" spans="3:4">
      <c r="C223" s="7">
        <v>0.17782999999999999</v>
      </c>
      <c r="D223" s="8">
        <v>17.5</v>
      </c>
    </row>
    <row r="224" spans="3:4">
      <c r="C224" s="7">
        <v>0.17899000000000001</v>
      </c>
      <c r="D224" s="8">
        <v>23.1</v>
      </c>
    </row>
    <row r="225" spans="3:4">
      <c r="C225" s="7">
        <v>0.18159</v>
      </c>
      <c r="D225" s="8">
        <v>23.1</v>
      </c>
    </row>
    <row r="226" spans="3:4">
      <c r="C226" s="7">
        <v>0.18337000000000001</v>
      </c>
      <c r="D226" s="8">
        <v>7</v>
      </c>
    </row>
    <row r="227" spans="3:4">
      <c r="C227" s="7">
        <v>0.18836</v>
      </c>
      <c r="D227" s="8">
        <v>20</v>
      </c>
    </row>
    <row r="228" spans="3:4">
      <c r="C228" s="7">
        <v>0.19073000000000001</v>
      </c>
      <c r="D228" s="8">
        <v>26.2</v>
      </c>
    </row>
    <row r="229" spans="3:4">
      <c r="C229" s="7">
        <v>0.19133</v>
      </c>
      <c r="D229" s="8">
        <v>18.5</v>
      </c>
    </row>
    <row r="230" spans="3:4">
      <c r="C230" s="7">
        <v>0.19186</v>
      </c>
      <c r="D230" s="8">
        <v>24.6</v>
      </c>
    </row>
    <row r="231" spans="3:4">
      <c r="C231" s="7">
        <v>0.19539000000000001</v>
      </c>
      <c r="D231" s="8">
        <v>23.4</v>
      </c>
    </row>
    <row r="232" spans="3:4">
      <c r="C232" s="7">
        <v>0.19656999999999999</v>
      </c>
      <c r="D232" s="8">
        <v>20.5</v>
      </c>
    </row>
    <row r="233" spans="3:4">
      <c r="C233" s="7">
        <v>0.19802</v>
      </c>
      <c r="D233" s="8">
        <v>25</v>
      </c>
    </row>
    <row r="234" spans="3:4">
      <c r="C234" s="7">
        <v>0.20608000000000001</v>
      </c>
      <c r="D234" s="8">
        <v>17.600000000000001</v>
      </c>
    </row>
    <row r="235" spans="3:4">
      <c r="C235" s="7">
        <v>0.20746000000000001</v>
      </c>
      <c r="D235" s="8">
        <v>8.1</v>
      </c>
    </row>
    <row r="236" spans="3:4">
      <c r="C236" s="7">
        <v>0.21038000000000001</v>
      </c>
      <c r="D236" s="8">
        <v>35.1</v>
      </c>
    </row>
    <row r="237" spans="3:4">
      <c r="C237" s="7">
        <v>0.21124000000000001</v>
      </c>
      <c r="D237" s="8">
        <v>16.5</v>
      </c>
    </row>
    <row r="238" spans="3:4">
      <c r="C238" s="7">
        <v>0.21160999999999999</v>
      </c>
      <c r="D238" s="8">
        <v>19.3</v>
      </c>
    </row>
    <row r="239" spans="3:4">
      <c r="C239" s="7">
        <v>0.21409</v>
      </c>
      <c r="D239" s="8">
        <v>24.8</v>
      </c>
    </row>
    <row r="240" spans="3:4">
      <c r="C240" s="7">
        <v>0.21718999999999999</v>
      </c>
      <c r="D240" s="8">
        <v>22.4</v>
      </c>
    </row>
    <row r="241" spans="3:4">
      <c r="C241" s="7">
        <v>0.21976999999999999</v>
      </c>
      <c r="D241" s="8">
        <v>19.399999999999999</v>
      </c>
    </row>
    <row r="242" spans="3:4">
      <c r="C242" s="7">
        <v>0.22187999999999999</v>
      </c>
      <c r="D242" s="8">
        <v>35.200000000000003</v>
      </c>
    </row>
    <row r="243" spans="3:4">
      <c r="C243" s="7">
        <v>0.22212000000000001</v>
      </c>
      <c r="D243" s="8">
        <v>18.7</v>
      </c>
    </row>
    <row r="244" spans="3:4">
      <c r="C244" s="7">
        <v>0.22438</v>
      </c>
      <c r="D244" s="8">
        <v>16.8</v>
      </c>
    </row>
    <row r="245" spans="3:4">
      <c r="C245" s="7">
        <v>0.22489000000000001</v>
      </c>
      <c r="D245" s="8">
        <v>15</v>
      </c>
    </row>
    <row r="246" spans="3:4">
      <c r="C246" s="7">
        <v>0.22875999999999999</v>
      </c>
      <c r="D246" s="8">
        <v>18.600000000000001</v>
      </c>
    </row>
    <row r="247" spans="3:4">
      <c r="C247" s="7">
        <v>0.22927</v>
      </c>
      <c r="D247" s="8">
        <v>16.600000000000001</v>
      </c>
    </row>
    <row r="248" spans="3:4">
      <c r="C248" s="7">
        <v>0.22969000000000001</v>
      </c>
      <c r="D248" s="8">
        <v>24.4</v>
      </c>
    </row>
    <row r="249" spans="3:4">
      <c r="C249" s="7">
        <v>0.23912</v>
      </c>
      <c r="D249" s="8">
        <v>21.2</v>
      </c>
    </row>
    <row r="250" spans="3:4">
      <c r="C250" s="7">
        <v>0.24102999999999999</v>
      </c>
      <c r="D250" s="8">
        <v>22.2</v>
      </c>
    </row>
    <row r="251" spans="3:4">
      <c r="C251" s="7">
        <v>0.24521999999999999</v>
      </c>
      <c r="D251" s="8">
        <v>19.8</v>
      </c>
    </row>
    <row r="252" spans="3:4">
      <c r="C252" s="7">
        <v>0.24979999999999999</v>
      </c>
      <c r="D252" s="8">
        <v>13.3</v>
      </c>
    </row>
    <row r="253" spans="3:4">
      <c r="C253" s="7">
        <v>0.25198999999999999</v>
      </c>
      <c r="D253" s="8">
        <v>22.5</v>
      </c>
    </row>
    <row r="254" spans="3:4">
      <c r="C254" s="7">
        <v>0.25356000000000001</v>
      </c>
      <c r="D254" s="8">
        <v>16.2</v>
      </c>
    </row>
    <row r="255" spans="3:4">
      <c r="C255" s="7">
        <v>0.25386999999999998</v>
      </c>
      <c r="D255" s="8">
        <v>14.4</v>
      </c>
    </row>
    <row r="256" spans="3:4">
      <c r="C256" s="7">
        <v>0.25914999999999999</v>
      </c>
      <c r="D256" s="8">
        <v>16.2</v>
      </c>
    </row>
    <row r="257" spans="3:4">
      <c r="C257" s="7">
        <v>0.26168999999999998</v>
      </c>
      <c r="D257" s="8">
        <v>19.399999999999999</v>
      </c>
    </row>
    <row r="258" spans="3:4">
      <c r="C258" s="7">
        <v>0.26362999999999998</v>
      </c>
      <c r="D258" s="8">
        <v>19.399999999999999</v>
      </c>
    </row>
    <row r="259" spans="3:4">
      <c r="C259" s="7">
        <v>0.26838000000000001</v>
      </c>
      <c r="D259" s="8">
        <v>18.3</v>
      </c>
    </row>
    <row r="260" spans="3:4">
      <c r="C260" s="7">
        <v>0.26938000000000001</v>
      </c>
      <c r="D260" s="8">
        <v>21.6</v>
      </c>
    </row>
    <row r="261" spans="3:4">
      <c r="C261" s="7">
        <v>0.27956999999999999</v>
      </c>
      <c r="D261" s="8">
        <v>24.5</v>
      </c>
    </row>
    <row r="262" spans="3:4">
      <c r="C262" s="7">
        <v>0.28392000000000001</v>
      </c>
      <c r="D262" s="8">
        <v>18.5</v>
      </c>
    </row>
    <row r="263" spans="3:4">
      <c r="C263" s="7">
        <v>0.28954999999999997</v>
      </c>
      <c r="D263" s="8">
        <v>23.7</v>
      </c>
    </row>
    <row r="264" spans="3:4">
      <c r="C264" s="7">
        <v>0.28960000000000002</v>
      </c>
      <c r="D264" s="8">
        <v>19.7</v>
      </c>
    </row>
    <row r="265" spans="3:4">
      <c r="C265" s="7">
        <v>0.29089999999999999</v>
      </c>
      <c r="D265" s="8">
        <v>14</v>
      </c>
    </row>
    <row r="266" spans="3:4">
      <c r="C266" s="7">
        <v>0.29819000000000001</v>
      </c>
      <c r="D266" s="8">
        <v>46.7</v>
      </c>
    </row>
    <row r="267" spans="3:4">
      <c r="C267" s="7">
        <v>0.29915999999999998</v>
      </c>
      <c r="D267" s="8">
        <v>21.1</v>
      </c>
    </row>
    <row r="268" spans="3:4">
      <c r="C268" s="7">
        <v>0.30347000000000002</v>
      </c>
      <c r="D268" s="8">
        <v>23</v>
      </c>
    </row>
    <row r="269" spans="3:4">
      <c r="C269" s="7">
        <v>0.31533</v>
      </c>
      <c r="D269" s="8">
        <v>44.8</v>
      </c>
    </row>
    <row r="270" spans="3:4">
      <c r="C270" s="7">
        <v>0.31827</v>
      </c>
      <c r="D270" s="8">
        <v>17.8</v>
      </c>
    </row>
    <row r="271" spans="3:4">
      <c r="C271" s="7">
        <v>0.32263999999999998</v>
      </c>
      <c r="D271" s="8">
        <v>17.399999999999999</v>
      </c>
    </row>
    <row r="272" spans="3:4">
      <c r="C272" s="7">
        <v>0.32543</v>
      </c>
      <c r="D272" s="8">
        <v>18</v>
      </c>
    </row>
    <row r="273" spans="3:4">
      <c r="C273" s="7">
        <v>0.32982</v>
      </c>
      <c r="D273" s="8">
        <v>18.399999999999999</v>
      </c>
    </row>
    <row r="274" spans="3:4">
      <c r="C274" s="7">
        <v>0.33045000000000002</v>
      </c>
      <c r="D274" s="8">
        <v>24</v>
      </c>
    </row>
    <row r="275" spans="3:4">
      <c r="C275" s="7">
        <v>0.33146999999999999</v>
      </c>
      <c r="D275" s="8">
        <v>48.3</v>
      </c>
    </row>
    <row r="276" spans="3:4">
      <c r="C276" s="7">
        <v>0.33983000000000002</v>
      </c>
      <c r="D276" s="8">
        <v>24.3</v>
      </c>
    </row>
    <row r="277" spans="3:4">
      <c r="C277" s="7">
        <v>0.34005999999999997</v>
      </c>
      <c r="D277" s="8">
        <v>19.2</v>
      </c>
    </row>
    <row r="278" spans="3:4">
      <c r="C278" s="7">
        <v>0.34109</v>
      </c>
      <c r="D278" s="8">
        <v>25</v>
      </c>
    </row>
    <row r="279" spans="3:4">
      <c r="C279" s="7">
        <v>0.34939999999999999</v>
      </c>
      <c r="D279" s="8">
        <v>20.3</v>
      </c>
    </row>
    <row r="280" spans="3:4">
      <c r="C280" s="7">
        <v>0.35114000000000001</v>
      </c>
      <c r="D280" s="8">
        <v>20.399999999999999</v>
      </c>
    </row>
    <row r="281" spans="3:4">
      <c r="C281" s="7">
        <v>0.35232999999999998</v>
      </c>
      <c r="D281" s="8">
        <v>17.100000000000001</v>
      </c>
    </row>
    <row r="282" spans="3:4">
      <c r="C282" s="7">
        <v>0.35809000000000002</v>
      </c>
      <c r="D282" s="8">
        <v>26.7</v>
      </c>
    </row>
    <row r="283" spans="3:4">
      <c r="C283" s="7">
        <v>0.36893999999999999</v>
      </c>
      <c r="D283" s="8">
        <v>42.8</v>
      </c>
    </row>
    <row r="284" spans="3:4">
      <c r="C284" s="7">
        <v>0.36919999999999997</v>
      </c>
      <c r="D284" s="8">
        <v>23.8</v>
      </c>
    </row>
    <row r="285" spans="3:4">
      <c r="C285" s="7">
        <v>0.37578</v>
      </c>
      <c r="D285" s="8">
        <v>19.3</v>
      </c>
    </row>
    <row r="286" spans="3:4">
      <c r="C286" s="7">
        <v>0.38213999999999998</v>
      </c>
      <c r="D286" s="8">
        <v>37.6</v>
      </c>
    </row>
    <row r="287" spans="3:4">
      <c r="C287" s="7">
        <v>0.38735000000000003</v>
      </c>
      <c r="D287" s="8">
        <v>15.7</v>
      </c>
    </row>
    <row r="288" spans="3:4">
      <c r="C288" s="7">
        <v>0.40201999999999999</v>
      </c>
      <c r="D288" s="8">
        <v>23.1</v>
      </c>
    </row>
    <row r="289" spans="3:4">
      <c r="C289" s="7">
        <v>0.40771000000000002</v>
      </c>
      <c r="D289" s="8">
        <v>21.7</v>
      </c>
    </row>
    <row r="290" spans="3:4">
      <c r="C290" s="7">
        <v>0.41238000000000002</v>
      </c>
      <c r="D290" s="8">
        <v>31.6</v>
      </c>
    </row>
    <row r="291" spans="3:4">
      <c r="C291" s="7">
        <v>0.43570999999999999</v>
      </c>
      <c r="D291" s="8">
        <v>20</v>
      </c>
    </row>
    <row r="292" spans="3:4">
      <c r="C292" s="7">
        <v>0.44178000000000001</v>
      </c>
      <c r="D292" s="8">
        <v>31.5</v>
      </c>
    </row>
    <row r="293" spans="3:4">
      <c r="C293" s="7">
        <v>0.44790999999999997</v>
      </c>
      <c r="D293" s="8">
        <v>29</v>
      </c>
    </row>
    <row r="294" spans="3:4">
      <c r="C294" s="7">
        <v>0.46295999999999998</v>
      </c>
      <c r="D294" s="8">
        <v>31.7</v>
      </c>
    </row>
    <row r="295" spans="3:4">
      <c r="C295" s="7">
        <v>0.47547</v>
      </c>
      <c r="D295" s="8">
        <v>21</v>
      </c>
    </row>
    <row r="296" spans="3:4">
      <c r="C296" s="7">
        <v>0.49297999999999997</v>
      </c>
      <c r="D296" s="8">
        <v>22.8</v>
      </c>
    </row>
    <row r="297" spans="3:4">
      <c r="C297" s="7">
        <v>0.51183000000000001</v>
      </c>
      <c r="D297" s="8">
        <v>31.5</v>
      </c>
    </row>
    <row r="298" spans="3:4">
      <c r="C298" s="7">
        <v>0.52014000000000005</v>
      </c>
      <c r="D298" s="8">
        <v>48.8</v>
      </c>
    </row>
    <row r="299" spans="3:4">
      <c r="C299" s="7">
        <v>0.52058000000000004</v>
      </c>
      <c r="D299" s="8">
        <v>25.1</v>
      </c>
    </row>
    <row r="300" spans="3:4">
      <c r="C300" s="7">
        <v>0.52693000000000001</v>
      </c>
      <c r="D300" s="8">
        <v>50</v>
      </c>
    </row>
    <row r="301" spans="3:4">
      <c r="C301" s="7">
        <v>0.53412000000000004</v>
      </c>
      <c r="D301" s="8">
        <v>43.1</v>
      </c>
    </row>
    <row r="302" spans="3:4">
      <c r="C302" s="7">
        <v>0.53700000000000003</v>
      </c>
      <c r="D302" s="8">
        <v>24.3</v>
      </c>
    </row>
    <row r="303" spans="3:4">
      <c r="C303" s="7">
        <v>0.54010999999999998</v>
      </c>
      <c r="D303" s="8">
        <v>33.799999999999997</v>
      </c>
    </row>
    <row r="304" spans="3:4">
      <c r="C304" s="7">
        <v>0.54049999999999998</v>
      </c>
      <c r="D304" s="8">
        <v>43.5</v>
      </c>
    </row>
    <row r="305" spans="3:4">
      <c r="C305" s="7">
        <v>0.54452</v>
      </c>
      <c r="D305" s="8">
        <v>17.8</v>
      </c>
    </row>
    <row r="306" spans="3:4">
      <c r="C306" s="7">
        <v>0.55006999999999995</v>
      </c>
      <c r="D306" s="8">
        <v>36.5</v>
      </c>
    </row>
    <row r="307" spans="3:4">
      <c r="C307" s="7">
        <v>0.55778000000000005</v>
      </c>
      <c r="D307" s="8">
        <v>18.100000000000001</v>
      </c>
    </row>
    <row r="308" spans="3:4">
      <c r="C308" s="7">
        <v>0.57528999999999997</v>
      </c>
      <c r="D308" s="8">
        <v>41.7</v>
      </c>
    </row>
    <row r="309" spans="3:4">
      <c r="C309" s="7">
        <v>0.57833999999999997</v>
      </c>
      <c r="D309" s="8">
        <v>50</v>
      </c>
    </row>
    <row r="310" spans="3:4">
      <c r="C310" s="7">
        <v>0.59004999999999996</v>
      </c>
      <c r="D310" s="8">
        <v>23</v>
      </c>
    </row>
    <row r="311" spans="3:4">
      <c r="C311" s="7">
        <v>0.61153999999999997</v>
      </c>
      <c r="D311" s="8">
        <v>50</v>
      </c>
    </row>
    <row r="312" spans="3:4">
      <c r="C312" s="7">
        <v>0.61470000000000002</v>
      </c>
      <c r="D312" s="8">
        <v>30.1</v>
      </c>
    </row>
    <row r="313" spans="3:4">
      <c r="C313" s="7">
        <v>0.62356</v>
      </c>
      <c r="D313" s="8">
        <v>27.5</v>
      </c>
    </row>
    <row r="314" spans="3:4">
      <c r="C314" s="7">
        <v>0.62739</v>
      </c>
      <c r="D314" s="8">
        <v>19.899999999999999</v>
      </c>
    </row>
    <row r="315" spans="3:4">
      <c r="C315" s="7">
        <v>0.62975999999999999</v>
      </c>
      <c r="D315" s="8">
        <v>20.399999999999999</v>
      </c>
    </row>
    <row r="316" spans="3:4">
      <c r="C316" s="7">
        <v>0.63795999999999997</v>
      </c>
      <c r="D316" s="8">
        <v>18.2</v>
      </c>
    </row>
    <row r="317" spans="3:4">
      <c r="C317" s="7">
        <v>0.65664999999999996</v>
      </c>
      <c r="D317" s="8">
        <v>30.1</v>
      </c>
    </row>
    <row r="318" spans="3:4">
      <c r="C318" s="7">
        <v>0.66351000000000004</v>
      </c>
      <c r="D318" s="8">
        <v>36</v>
      </c>
    </row>
    <row r="319" spans="3:4">
      <c r="C319" s="7">
        <v>0.67191000000000001</v>
      </c>
      <c r="D319" s="8">
        <v>16.600000000000001</v>
      </c>
    </row>
    <row r="320" spans="3:4">
      <c r="C320" s="7">
        <v>0.7258</v>
      </c>
      <c r="D320" s="8">
        <v>18.2</v>
      </c>
    </row>
    <row r="321" spans="3:4">
      <c r="C321" s="7">
        <v>0.75026000000000004</v>
      </c>
      <c r="D321" s="8">
        <v>15.6</v>
      </c>
    </row>
    <row r="322" spans="3:4">
      <c r="C322" s="7">
        <v>0.76161999999999996</v>
      </c>
      <c r="D322" s="8">
        <v>22.8</v>
      </c>
    </row>
    <row r="323" spans="3:4">
      <c r="C323" s="7">
        <v>0.77298999999999995</v>
      </c>
      <c r="D323" s="8">
        <v>18.399999999999999</v>
      </c>
    </row>
    <row r="324" spans="3:4">
      <c r="C324" s="7">
        <v>0.78420000000000001</v>
      </c>
      <c r="D324" s="8">
        <v>17.5</v>
      </c>
    </row>
    <row r="325" spans="3:4">
      <c r="C325" s="7">
        <v>0.78569999999999995</v>
      </c>
      <c r="D325" s="8">
        <v>30.7</v>
      </c>
    </row>
    <row r="326" spans="3:4">
      <c r="C326" s="7">
        <v>0.79040999999999995</v>
      </c>
      <c r="D326" s="8">
        <v>22.1</v>
      </c>
    </row>
    <row r="327" spans="3:4">
      <c r="C327" s="7">
        <v>0.80271000000000003</v>
      </c>
      <c r="D327" s="8">
        <v>20.2</v>
      </c>
    </row>
    <row r="328" spans="3:4">
      <c r="C328" s="7">
        <v>0.82525999999999999</v>
      </c>
      <c r="D328" s="8">
        <v>31</v>
      </c>
    </row>
    <row r="329" spans="3:4">
      <c r="C329" s="7">
        <v>0.84053999999999995</v>
      </c>
      <c r="D329" s="8">
        <v>13.9</v>
      </c>
    </row>
    <row r="330" spans="3:4">
      <c r="C330" s="7">
        <v>0.85204000000000002</v>
      </c>
      <c r="D330" s="8">
        <v>19.600000000000001</v>
      </c>
    </row>
    <row r="331" spans="3:4">
      <c r="C331" s="7">
        <v>0.88124999999999998</v>
      </c>
      <c r="D331" s="8">
        <v>14.3</v>
      </c>
    </row>
    <row r="332" spans="3:4">
      <c r="C332" s="7">
        <v>0.95577000000000001</v>
      </c>
      <c r="D332" s="8">
        <v>14.8</v>
      </c>
    </row>
    <row r="333" spans="3:4">
      <c r="C333" s="7">
        <v>0.97616999999999998</v>
      </c>
      <c r="D333" s="8">
        <v>15.6</v>
      </c>
    </row>
    <row r="334" spans="3:4">
      <c r="C334" s="7">
        <v>0.98843000000000003</v>
      </c>
      <c r="D334" s="8">
        <v>14.5</v>
      </c>
    </row>
    <row r="335" spans="3:4">
      <c r="C335" s="7">
        <v>1.0024500000000001</v>
      </c>
      <c r="D335" s="8">
        <v>21</v>
      </c>
    </row>
    <row r="336" spans="3:4">
      <c r="C336" s="7">
        <v>1.05393</v>
      </c>
      <c r="D336" s="8">
        <v>23.1</v>
      </c>
    </row>
    <row r="337" spans="3:4">
      <c r="C337" s="7">
        <v>1.1265799999999999</v>
      </c>
      <c r="D337" s="8">
        <v>15.3</v>
      </c>
    </row>
    <row r="338" spans="3:4">
      <c r="C338" s="7">
        <v>1.1308100000000001</v>
      </c>
      <c r="D338" s="8">
        <v>12.7</v>
      </c>
    </row>
    <row r="339" spans="3:4">
      <c r="C339" s="7">
        <v>1.1517200000000001</v>
      </c>
      <c r="D339" s="8">
        <v>13.1</v>
      </c>
    </row>
    <row r="340" spans="3:4">
      <c r="C340" s="7">
        <v>1.1929399999999999</v>
      </c>
      <c r="D340" s="8">
        <v>19.600000000000001</v>
      </c>
    </row>
    <row r="341" spans="3:4">
      <c r="C341" s="7">
        <v>1.2074199999999999</v>
      </c>
      <c r="D341" s="8">
        <v>17.399999999999999</v>
      </c>
    </row>
    <row r="342" spans="3:4">
      <c r="C342" s="7">
        <v>1.2235799999999999</v>
      </c>
      <c r="D342" s="8">
        <v>41.3</v>
      </c>
    </row>
    <row r="343" spans="3:4">
      <c r="C343" s="7">
        <v>1.23247</v>
      </c>
      <c r="D343" s="8">
        <v>15.2</v>
      </c>
    </row>
    <row r="344" spans="3:4">
      <c r="C344" s="7">
        <v>1.25179</v>
      </c>
      <c r="D344" s="8">
        <v>13.6</v>
      </c>
    </row>
    <row r="345" spans="3:4">
      <c r="C345" s="7">
        <v>1.27346</v>
      </c>
      <c r="D345" s="8">
        <v>27</v>
      </c>
    </row>
    <row r="346" spans="3:4">
      <c r="C346" s="7">
        <v>1.34284</v>
      </c>
      <c r="D346" s="8">
        <v>24.3</v>
      </c>
    </row>
    <row r="347" spans="3:4">
      <c r="C347" s="7">
        <v>1.3547199999999999</v>
      </c>
      <c r="D347" s="8">
        <v>14.5</v>
      </c>
    </row>
    <row r="348" spans="3:4">
      <c r="C348" s="7">
        <v>1.3879900000000001</v>
      </c>
      <c r="D348" s="8">
        <v>13.2</v>
      </c>
    </row>
    <row r="349" spans="3:4">
      <c r="C349" s="7">
        <v>1.4138500000000001</v>
      </c>
      <c r="D349" s="8">
        <v>17</v>
      </c>
    </row>
    <row r="350" spans="3:4">
      <c r="C350" s="7">
        <v>1.42502</v>
      </c>
      <c r="D350" s="8">
        <v>23.3</v>
      </c>
    </row>
    <row r="351" spans="3:4">
      <c r="C351" s="7">
        <v>1.46336</v>
      </c>
      <c r="D351" s="8">
        <v>50</v>
      </c>
    </row>
    <row r="352" spans="3:4">
      <c r="C352" s="7">
        <v>1.4963200000000001</v>
      </c>
      <c r="D352" s="8">
        <v>19.600000000000001</v>
      </c>
    </row>
    <row r="353" spans="3:4">
      <c r="C353" s="7">
        <v>1.51902</v>
      </c>
      <c r="D353" s="8">
        <v>50</v>
      </c>
    </row>
    <row r="354" spans="3:4">
      <c r="C354" s="7">
        <v>1.6128199999999999</v>
      </c>
      <c r="D354" s="8">
        <v>13.5</v>
      </c>
    </row>
    <row r="355" spans="3:4">
      <c r="C355" s="7">
        <v>1.6286400000000001</v>
      </c>
      <c r="D355" s="8">
        <v>14.4</v>
      </c>
    </row>
    <row r="356" spans="3:4">
      <c r="C356" s="7">
        <v>1.6566000000000001</v>
      </c>
      <c r="D356" s="8">
        <v>21.5</v>
      </c>
    </row>
    <row r="357" spans="3:4">
      <c r="C357" s="7">
        <v>1.8002800000000001</v>
      </c>
      <c r="D357" s="8">
        <v>23.8</v>
      </c>
    </row>
    <row r="358" spans="3:4">
      <c r="C358" s="7">
        <v>1.8337699999999999</v>
      </c>
      <c r="D358" s="8">
        <v>50</v>
      </c>
    </row>
    <row r="359" spans="3:4">
      <c r="C359" s="7">
        <v>2.0101900000000001</v>
      </c>
      <c r="D359" s="8">
        <v>50</v>
      </c>
    </row>
    <row r="360" spans="3:4">
      <c r="C360" s="7">
        <v>2.1491799999999999</v>
      </c>
      <c r="D360" s="8">
        <v>19.399999999999999</v>
      </c>
    </row>
    <row r="361" spans="3:4">
      <c r="C361" s="7">
        <v>2.1550500000000001</v>
      </c>
      <c r="D361" s="8">
        <v>15.6</v>
      </c>
    </row>
    <row r="362" spans="3:4">
      <c r="C362" s="7">
        <v>2.2423600000000001</v>
      </c>
      <c r="D362" s="8">
        <v>22.7</v>
      </c>
    </row>
    <row r="363" spans="3:4">
      <c r="C363" s="7">
        <v>2.3003999999999998</v>
      </c>
      <c r="D363" s="8">
        <v>23.8</v>
      </c>
    </row>
    <row r="364" spans="3:4">
      <c r="C364" s="7">
        <v>2.3138999999999998</v>
      </c>
      <c r="D364" s="8">
        <v>19.100000000000001</v>
      </c>
    </row>
    <row r="365" spans="3:4">
      <c r="C365" s="7">
        <v>2.3309899999999999</v>
      </c>
      <c r="D365" s="8">
        <v>17.8</v>
      </c>
    </row>
    <row r="366" spans="3:4">
      <c r="C366" s="7">
        <v>2.3686199999999999</v>
      </c>
      <c r="D366" s="8">
        <v>14.6</v>
      </c>
    </row>
    <row r="367" spans="3:4">
      <c r="C367" s="7">
        <v>2.3785699999999999</v>
      </c>
      <c r="D367" s="8">
        <v>20.6</v>
      </c>
    </row>
    <row r="368" spans="3:4">
      <c r="C368" s="7">
        <v>2.37934</v>
      </c>
      <c r="D368" s="8">
        <v>13.8</v>
      </c>
    </row>
    <row r="369" spans="3:4">
      <c r="C369" s="7">
        <v>2.4466800000000002</v>
      </c>
      <c r="D369" s="8">
        <v>13.1</v>
      </c>
    </row>
    <row r="370" spans="3:4">
      <c r="C370" s="7">
        <v>2.4495300000000002</v>
      </c>
      <c r="D370" s="8">
        <v>22.3</v>
      </c>
    </row>
    <row r="371" spans="3:4">
      <c r="C371" s="7">
        <v>2.6354799999999998</v>
      </c>
      <c r="D371" s="8">
        <v>16.100000000000001</v>
      </c>
    </row>
    <row r="372" spans="3:4">
      <c r="C372" s="7">
        <v>2.7339699999999998</v>
      </c>
      <c r="D372" s="8">
        <v>15.4</v>
      </c>
    </row>
    <row r="373" spans="3:4">
      <c r="C373" s="7">
        <v>2.7797399999999999</v>
      </c>
      <c r="D373" s="8">
        <v>11.8</v>
      </c>
    </row>
    <row r="374" spans="3:4">
      <c r="C374" s="7">
        <v>2.8183799999999999</v>
      </c>
      <c r="D374" s="8">
        <v>21.8</v>
      </c>
    </row>
    <row r="375" spans="3:4">
      <c r="C375" s="7">
        <v>2.9239999999999999</v>
      </c>
      <c r="D375" s="8">
        <v>25</v>
      </c>
    </row>
    <row r="376" spans="3:4">
      <c r="C376" s="7">
        <v>3.1636000000000002</v>
      </c>
      <c r="D376" s="8">
        <v>19.899999999999999</v>
      </c>
    </row>
    <row r="377" spans="3:4">
      <c r="C377" s="7">
        <v>3.3210500000000001</v>
      </c>
      <c r="D377" s="8">
        <v>13.4</v>
      </c>
    </row>
    <row r="378" spans="3:4">
      <c r="C378" s="7">
        <v>3.4742799999999998</v>
      </c>
      <c r="D378" s="8">
        <v>21.9</v>
      </c>
    </row>
    <row r="379" spans="3:4">
      <c r="C379" s="7">
        <v>3.5350100000000002</v>
      </c>
      <c r="D379" s="8">
        <v>15.6</v>
      </c>
    </row>
    <row r="380" spans="3:4">
      <c r="C380" s="7">
        <v>3.5686800000000001</v>
      </c>
      <c r="D380" s="8">
        <v>23.2</v>
      </c>
    </row>
    <row r="381" spans="3:4">
      <c r="C381" s="7">
        <v>3.67367</v>
      </c>
      <c r="D381" s="8">
        <v>21.2</v>
      </c>
    </row>
    <row r="382" spans="3:4">
      <c r="C382" s="7">
        <v>3.67822</v>
      </c>
      <c r="D382" s="8">
        <v>20.8</v>
      </c>
    </row>
    <row r="383" spans="3:4">
      <c r="C383" s="7">
        <v>3.6931099999999999</v>
      </c>
      <c r="D383" s="8">
        <v>17.7</v>
      </c>
    </row>
    <row r="384" spans="3:4">
      <c r="C384" s="7">
        <v>3.6969500000000002</v>
      </c>
      <c r="D384" s="8">
        <v>21.9</v>
      </c>
    </row>
    <row r="385" spans="3:4">
      <c r="C385" s="7">
        <v>3.7749799999999998</v>
      </c>
      <c r="D385" s="8">
        <v>19</v>
      </c>
    </row>
    <row r="386" spans="3:4">
      <c r="C386" s="7">
        <v>3.83684</v>
      </c>
      <c r="D386" s="8">
        <v>19.899999999999999</v>
      </c>
    </row>
    <row r="387" spans="3:4">
      <c r="C387" s="7">
        <v>3.8496999999999999</v>
      </c>
      <c r="D387" s="8">
        <v>21.7</v>
      </c>
    </row>
    <row r="388" spans="3:4">
      <c r="C388" s="7">
        <v>4.0384099999999998</v>
      </c>
      <c r="D388" s="8">
        <v>19.600000000000001</v>
      </c>
    </row>
    <row r="389" spans="3:4">
      <c r="C389" s="7">
        <v>4.0974000000000004</v>
      </c>
      <c r="D389" s="8">
        <v>15.6</v>
      </c>
    </row>
    <row r="390" spans="3:4">
      <c r="C390" s="7">
        <v>4.2223899999999999</v>
      </c>
      <c r="D390" s="8">
        <v>16.8</v>
      </c>
    </row>
    <row r="391" spans="3:4">
      <c r="C391" s="7">
        <v>4.2613099999999999</v>
      </c>
      <c r="D391" s="8">
        <v>22.6</v>
      </c>
    </row>
    <row r="392" spans="3:4">
      <c r="C392" s="7">
        <v>4.3487900000000002</v>
      </c>
      <c r="D392" s="8">
        <v>19.899999999999999</v>
      </c>
    </row>
    <row r="393" spans="3:4">
      <c r="C393" s="7">
        <v>4.4222799999999998</v>
      </c>
      <c r="D393" s="8">
        <v>19.100000000000001</v>
      </c>
    </row>
    <row r="394" spans="3:4">
      <c r="C394" s="7">
        <v>4.5419200000000002</v>
      </c>
      <c r="D394" s="8">
        <v>25</v>
      </c>
    </row>
    <row r="395" spans="3:4">
      <c r="C395" s="7">
        <v>4.5558699999999996</v>
      </c>
      <c r="D395" s="8">
        <v>27.5</v>
      </c>
    </row>
    <row r="396" spans="3:4">
      <c r="C396" s="7">
        <v>4.64689</v>
      </c>
      <c r="D396" s="8">
        <v>29.8</v>
      </c>
    </row>
    <row r="397" spans="3:4">
      <c r="C397" s="7">
        <v>4.6688299999999998</v>
      </c>
      <c r="D397" s="8">
        <v>12.7</v>
      </c>
    </row>
    <row r="398" spans="3:4">
      <c r="C398" s="7">
        <v>4.75237</v>
      </c>
      <c r="D398" s="8">
        <v>14.1</v>
      </c>
    </row>
    <row r="399" spans="3:4">
      <c r="C399" s="7">
        <v>4.8121299999999998</v>
      </c>
      <c r="D399" s="8">
        <v>16.399999999999999</v>
      </c>
    </row>
    <row r="400" spans="3:4">
      <c r="C400" s="7">
        <v>4.8356700000000004</v>
      </c>
      <c r="D400" s="8">
        <v>20.6</v>
      </c>
    </row>
    <row r="401" spans="3:4">
      <c r="C401" s="7">
        <v>4.87141</v>
      </c>
      <c r="D401" s="8">
        <v>16.7</v>
      </c>
    </row>
    <row r="402" spans="3:4">
      <c r="C402" s="7">
        <v>4.8982200000000002</v>
      </c>
      <c r="D402" s="8">
        <v>50</v>
      </c>
    </row>
    <row r="403" spans="3:4">
      <c r="C403" s="7">
        <v>5.0901699999999996</v>
      </c>
      <c r="D403" s="8">
        <v>16.100000000000001</v>
      </c>
    </row>
    <row r="404" spans="3:4">
      <c r="C404" s="7">
        <v>5.2017699999999998</v>
      </c>
      <c r="D404" s="8">
        <v>22.7</v>
      </c>
    </row>
    <row r="405" spans="3:4">
      <c r="C405" s="7">
        <v>5.29305</v>
      </c>
      <c r="D405" s="8">
        <v>23.2</v>
      </c>
    </row>
    <row r="406" spans="3:4">
      <c r="C406" s="7">
        <v>5.4411399999999999</v>
      </c>
      <c r="D406" s="8">
        <v>15.2</v>
      </c>
    </row>
    <row r="407" spans="3:4">
      <c r="C407" s="7">
        <v>5.5810700000000004</v>
      </c>
      <c r="D407" s="8">
        <v>14.3</v>
      </c>
    </row>
    <row r="408" spans="3:4">
      <c r="C408" s="7">
        <v>5.6663699999999997</v>
      </c>
      <c r="D408" s="8">
        <v>18.399999999999999</v>
      </c>
    </row>
    <row r="409" spans="3:4">
      <c r="C409" s="7">
        <v>5.6699799999999998</v>
      </c>
      <c r="D409" s="8">
        <v>50</v>
      </c>
    </row>
    <row r="410" spans="3:4">
      <c r="C410" s="7">
        <v>5.6917499999999999</v>
      </c>
      <c r="D410" s="8">
        <v>19.100000000000001</v>
      </c>
    </row>
    <row r="411" spans="3:4">
      <c r="C411" s="7">
        <v>5.7081799999999996</v>
      </c>
      <c r="D411" s="8">
        <v>23.7</v>
      </c>
    </row>
    <row r="412" spans="3:4">
      <c r="C412" s="7">
        <v>5.73116</v>
      </c>
      <c r="D412" s="8">
        <v>25</v>
      </c>
    </row>
    <row r="413" spans="3:4">
      <c r="C413" s="7">
        <v>5.8211500000000003</v>
      </c>
      <c r="D413" s="8">
        <v>20.2</v>
      </c>
    </row>
    <row r="414" spans="3:4">
      <c r="C414" s="7">
        <v>5.8240100000000004</v>
      </c>
      <c r="D414" s="8">
        <v>23</v>
      </c>
    </row>
    <row r="415" spans="3:4">
      <c r="C415" s="7">
        <v>5.8720499999999998</v>
      </c>
      <c r="D415" s="8">
        <v>12.5</v>
      </c>
    </row>
    <row r="416" spans="3:4">
      <c r="C416" s="7">
        <v>6.2880700000000003</v>
      </c>
      <c r="D416" s="8">
        <v>14.9</v>
      </c>
    </row>
    <row r="417" spans="3:4">
      <c r="C417" s="7">
        <v>6.3931199999999997</v>
      </c>
      <c r="D417" s="8">
        <v>13.3</v>
      </c>
    </row>
    <row r="418" spans="3:4">
      <c r="C418" s="7">
        <v>6.4440499999999998</v>
      </c>
      <c r="D418" s="8">
        <v>16.100000000000001</v>
      </c>
    </row>
    <row r="419" spans="3:4">
      <c r="C419" s="7">
        <v>6.5387599999999999</v>
      </c>
      <c r="D419" s="8">
        <v>50</v>
      </c>
    </row>
    <row r="420" spans="3:4">
      <c r="C420" s="7">
        <v>6.6549199999999997</v>
      </c>
      <c r="D420" s="8">
        <v>19.5</v>
      </c>
    </row>
    <row r="421" spans="3:4">
      <c r="C421" s="7">
        <v>6.7177199999999999</v>
      </c>
      <c r="D421" s="8">
        <v>13.4</v>
      </c>
    </row>
    <row r="422" spans="3:4">
      <c r="C422" s="7">
        <v>6.8011699999999999</v>
      </c>
      <c r="D422" s="8">
        <v>20</v>
      </c>
    </row>
    <row r="423" spans="3:4">
      <c r="C423" s="7">
        <v>6.9621500000000003</v>
      </c>
      <c r="D423" s="8">
        <v>15.1</v>
      </c>
    </row>
    <row r="424" spans="3:4">
      <c r="C424" s="7">
        <v>7.0225900000000001</v>
      </c>
      <c r="D424" s="8">
        <v>14.2</v>
      </c>
    </row>
    <row r="425" spans="3:4">
      <c r="C425" s="7">
        <v>7.0504199999999999</v>
      </c>
      <c r="D425" s="8">
        <v>13.4</v>
      </c>
    </row>
    <row r="426" spans="3:4">
      <c r="C426" s="7">
        <v>7.3671100000000003</v>
      </c>
      <c r="D426" s="8">
        <v>11</v>
      </c>
    </row>
    <row r="427" spans="3:4">
      <c r="C427" s="7">
        <v>7.4038899999999996</v>
      </c>
      <c r="D427" s="8">
        <v>17.2</v>
      </c>
    </row>
    <row r="428" spans="3:4">
      <c r="C428" s="7">
        <v>7.5260100000000003</v>
      </c>
      <c r="D428" s="8">
        <v>13</v>
      </c>
    </row>
    <row r="429" spans="3:4">
      <c r="C429" s="7">
        <v>7.6720199999999998</v>
      </c>
      <c r="D429" s="8">
        <v>8.5</v>
      </c>
    </row>
    <row r="430" spans="3:4">
      <c r="C430" s="7">
        <v>7.75223</v>
      </c>
      <c r="D430" s="8">
        <v>14.9</v>
      </c>
    </row>
    <row r="431" spans="3:4">
      <c r="C431" s="7">
        <v>7.8393199999999998</v>
      </c>
      <c r="D431" s="8">
        <v>21.4</v>
      </c>
    </row>
    <row r="432" spans="3:4">
      <c r="C432" s="7">
        <v>7.9924799999999996</v>
      </c>
      <c r="D432" s="8">
        <v>12.3</v>
      </c>
    </row>
    <row r="433" spans="3:4">
      <c r="C433" s="7">
        <v>8.05579</v>
      </c>
      <c r="D433" s="8">
        <v>13.8</v>
      </c>
    </row>
    <row r="434" spans="3:4">
      <c r="C434" s="7">
        <v>8.1517400000000002</v>
      </c>
      <c r="D434" s="8">
        <v>11.5</v>
      </c>
    </row>
    <row r="435" spans="3:4">
      <c r="C435" s="7">
        <v>8.2005800000000004</v>
      </c>
      <c r="D435" s="8">
        <v>13.5</v>
      </c>
    </row>
    <row r="436" spans="3:4">
      <c r="C436" s="7">
        <v>8.2480899999999995</v>
      </c>
      <c r="D436" s="8">
        <v>17.8</v>
      </c>
    </row>
    <row r="437" spans="3:4">
      <c r="C437" s="7">
        <v>8.2672500000000007</v>
      </c>
      <c r="D437" s="8">
        <v>50</v>
      </c>
    </row>
    <row r="438" spans="3:4">
      <c r="C438" s="7">
        <v>8.4921299999999995</v>
      </c>
      <c r="D438" s="8">
        <v>14.5</v>
      </c>
    </row>
    <row r="439" spans="3:4">
      <c r="C439" s="7">
        <v>8.6447599999999998</v>
      </c>
      <c r="D439" s="8">
        <v>13.8</v>
      </c>
    </row>
    <row r="440" spans="3:4">
      <c r="C440" s="7">
        <v>8.7167499999999993</v>
      </c>
      <c r="D440" s="8">
        <v>13.1</v>
      </c>
    </row>
    <row r="441" spans="3:4">
      <c r="C441" s="7">
        <v>8.7921200000000006</v>
      </c>
      <c r="D441" s="8">
        <v>11.7</v>
      </c>
    </row>
    <row r="442" spans="3:4">
      <c r="C442" s="7">
        <v>8.9829600000000003</v>
      </c>
      <c r="D442" s="8">
        <v>17.8</v>
      </c>
    </row>
    <row r="443" spans="3:4">
      <c r="C443" s="7">
        <v>9.1870200000000004</v>
      </c>
      <c r="D443" s="8">
        <v>11.3</v>
      </c>
    </row>
    <row r="444" spans="3:4">
      <c r="C444" s="7">
        <v>9.2323000000000004</v>
      </c>
      <c r="D444" s="8">
        <v>50</v>
      </c>
    </row>
    <row r="445" spans="3:4">
      <c r="C445" s="7">
        <v>9.3290900000000008</v>
      </c>
      <c r="D445" s="8">
        <v>14.1</v>
      </c>
    </row>
    <row r="446" spans="3:4">
      <c r="C446" s="7">
        <v>9.3388899999999992</v>
      </c>
      <c r="D446" s="8">
        <v>9.5</v>
      </c>
    </row>
    <row r="447" spans="3:4">
      <c r="C447" s="7">
        <v>9.3906299999999998</v>
      </c>
      <c r="D447" s="8">
        <v>12.8</v>
      </c>
    </row>
    <row r="448" spans="3:4">
      <c r="C448" s="7">
        <v>9.5136299999999991</v>
      </c>
      <c r="D448" s="8">
        <v>14.9</v>
      </c>
    </row>
    <row r="449" spans="3:4">
      <c r="C449" s="7">
        <v>9.5957100000000004</v>
      </c>
      <c r="D449" s="8">
        <v>12.1</v>
      </c>
    </row>
    <row r="450" spans="3:4">
      <c r="C450" s="7">
        <v>9.7241800000000005</v>
      </c>
      <c r="D450" s="8">
        <v>17.100000000000001</v>
      </c>
    </row>
    <row r="451" spans="3:4">
      <c r="C451" s="7">
        <v>9.8234899999999996</v>
      </c>
      <c r="D451" s="8">
        <v>13.3</v>
      </c>
    </row>
    <row r="452" spans="3:4">
      <c r="C452" s="7">
        <v>9.9165500000000009</v>
      </c>
      <c r="D452" s="8">
        <v>6.3</v>
      </c>
    </row>
    <row r="453" spans="3:4">
      <c r="C453" s="7">
        <v>9.9248499999999993</v>
      </c>
      <c r="D453" s="8">
        <v>12.6</v>
      </c>
    </row>
    <row r="454" spans="3:4">
      <c r="C454" s="7">
        <v>9.9665400000000002</v>
      </c>
      <c r="D454" s="8">
        <v>15.4</v>
      </c>
    </row>
    <row r="455" spans="3:4">
      <c r="C455" s="7">
        <v>10.0623</v>
      </c>
      <c r="D455" s="8">
        <v>14.1</v>
      </c>
    </row>
    <row r="456" spans="3:4">
      <c r="C456" s="7">
        <v>10.233000000000001</v>
      </c>
      <c r="D456" s="8">
        <v>14.6</v>
      </c>
    </row>
    <row r="457" spans="3:4">
      <c r="C457" s="7">
        <v>10.671799999999999</v>
      </c>
      <c r="D457" s="8">
        <v>11.8</v>
      </c>
    </row>
    <row r="458" spans="3:4">
      <c r="C458" s="7">
        <v>10.834199999999999</v>
      </c>
      <c r="D458" s="8">
        <v>7.5</v>
      </c>
    </row>
    <row r="459" spans="3:4">
      <c r="C459" s="7">
        <v>11.087400000000001</v>
      </c>
      <c r="D459" s="8">
        <v>16.7</v>
      </c>
    </row>
    <row r="460" spans="3:4">
      <c r="C460" s="7">
        <v>11.1081</v>
      </c>
      <c r="D460" s="8">
        <v>13.8</v>
      </c>
    </row>
    <row r="461" spans="3:4">
      <c r="C461" s="7">
        <v>11.160399999999999</v>
      </c>
      <c r="D461" s="8">
        <v>13.4</v>
      </c>
    </row>
    <row r="462" spans="3:4">
      <c r="C462" s="7">
        <v>11.5779</v>
      </c>
      <c r="D462" s="8">
        <v>9.6999999999999993</v>
      </c>
    </row>
    <row r="463" spans="3:4">
      <c r="C463" s="7">
        <v>11.8123</v>
      </c>
      <c r="D463" s="8">
        <v>8.4</v>
      </c>
    </row>
    <row r="464" spans="3:4">
      <c r="C464" s="7">
        <v>11.9511</v>
      </c>
      <c r="D464" s="8">
        <v>27.9</v>
      </c>
    </row>
    <row r="465" spans="3:4">
      <c r="C465" s="7">
        <v>12.0482</v>
      </c>
      <c r="D465" s="8">
        <v>20.8</v>
      </c>
    </row>
    <row r="466" spans="3:4">
      <c r="C466" s="7">
        <v>12.247199999999999</v>
      </c>
      <c r="D466" s="8">
        <v>10.199999999999999</v>
      </c>
    </row>
    <row r="467" spans="3:4">
      <c r="C467" s="7">
        <v>12.802300000000001</v>
      </c>
      <c r="D467" s="8">
        <v>10.8</v>
      </c>
    </row>
    <row r="468" spans="3:4">
      <c r="C468" s="7">
        <v>13.075100000000001</v>
      </c>
      <c r="D468" s="8">
        <v>20.100000000000001</v>
      </c>
    </row>
    <row r="469" spans="3:4">
      <c r="C469" s="7">
        <v>13.3598</v>
      </c>
      <c r="D469" s="8">
        <v>12.7</v>
      </c>
    </row>
    <row r="470" spans="3:4">
      <c r="C470" s="7">
        <v>13.5222</v>
      </c>
      <c r="D470" s="8">
        <v>23.1</v>
      </c>
    </row>
    <row r="471" spans="3:4">
      <c r="C471" s="7">
        <v>13.678100000000001</v>
      </c>
      <c r="D471" s="8">
        <v>8.4</v>
      </c>
    </row>
    <row r="472" spans="3:4">
      <c r="C472" s="7">
        <v>13.913399999999999</v>
      </c>
      <c r="D472" s="8">
        <v>11.7</v>
      </c>
    </row>
    <row r="473" spans="3:4">
      <c r="C473" s="7">
        <v>14.050700000000001</v>
      </c>
      <c r="D473" s="8">
        <v>17.2</v>
      </c>
    </row>
    <row r="474" spans="3:4">
      <c r="C474" s="7">
        <v>14.2362</v>
      </c>
      <c r="D474" s="8">
        <v>7.2</v>
      </c>
    </row>
    <row r="475" spans="3:4">
      <c r="C475" s="7">
        <v>14.3337</v>
      </c>
      <c r="D475" s="8">
        <v>15.799999999999999</v>
      </c>
    </row>
    <row r="476" spans="3:4">
      <c r="C476" s="7">
        <v>14.4208</v>
      </c>
      <c r="D476" s="8">
        <v>9.6</v>
      </c>
    </row>
    <row r="477" spans="3:4">
      <c r="C477" s="7">
        <v>14.4383</v>
      </c>
      <c r="D477" s="8">
        <v>27.5</v>
      </c>
    </row>
    <row r="478" spans="3:4">
      <c r="C478" s="7">
        <v>15.023400000000001</v>
      </c>
      <c r="D478" s="8">
        <v>12</v>
      </c>
    </row>
    <row r="479" spans="3:4">
      <c r="C479" s="7">
        <v>15.177199999999999</v>
      </c>
      <c r="D479" s="8">
        <v>8.6999999999999993</v>
      </c>
    </row>
    <row r="480" spans="3:4">
      <c r="C480" s="7">
        <v>15.288</v>
      </c>
      <c r="D480" s="8">
        <v>13.9</v>
      </c>
    </row>
    <row r="481" spans="3:4">
      <c r="C481" s="7">
        <v>15.575699999999999</v>
      </c>
      <c r="D481" s="8">
        <v>19.100000000000001</v>
      </c>
    </row>
    <row r="482" spans="3:4">
      <c r="C482" s="7">
        <v>15.860300000000001</v>
      </c>
      <c r="D482" s="8">
        <v>8.3000000000000007</v>
      </c>
    </row>
    <row r="483" spans="3:4">
      <c r="C483" s="7">
        <v>15.8744</v>
      </c>
      <c r="D483" s="8">
        <v>10.9</v>
      </c>
    </row>
    <row r="484" spans="3:4">
      <c r="C484" s="7">
        <v>16.811800000000002</v>
      </c>
      <c r="D484" s="8">
        <v>7.2</v>
      </c>
    </row>
    <row r="485" spans="3:4">
      <c r="C485" s="7">
        <v>17.866700000000002</v>
      </c>
      <c r="D485" s="8">
        <v>10.199999999999999</v>
      </c>
    </row>
    <row r="486" spans="3:4">
      <c r="C486" s="7">
        <v>18.084599999999998</v>
      </c>
      <c r="D486" s="8">
        <v>7.2</v>
      </c>
    </row>
    <row r="487" spans="3:4">
      <c r="C487" s="7">
        <v>18.498200000000001</v>
      </c>
      <c r="D487" s="8">
        <v>13.8</v>
      </c>
    </row>
    <row r="488" spans="3:4">
      <c r="C488" s="7">
        <v>18.811</v>
      </c>
      <c r="D488" s="8">
        <v>17.899999999999999</v>
      </c>
    </row>
    <row r="489" spans="3:4">
      <c r="C489" s="7">
        <v>19.609100000000002</v>
      </c>
      <c r="D489" s="8">
        <v>15</v>
      </c>
    </row>
    <row r="490" spans="3:4">
      <c r="C490" s="7">
        <v>20.084900000000001</v>
      </c>
      <c r="D490" s="8">
        <v>8.8000000000000007</v>
      </c>
    </row>
    <row r="491" spans="3:4">
      <c r="C491" s="7">
        <v>20.716200000000001</v>
      </c>
      <c r="D491" s="8">
        <v>11.9</v>
      </c>
    </row>
    <row r="492" spans="3:4">
      <c r="C492" s="7">
        <v>22.051100000000002</v>
      </c>
      <c r="D492" s="8">
        <v>10.5</v>
      </c>
    </row>
    <row r="493" spans="3:4">
      <c r="C493" s="7">
        <v>22.597100000000001</v>
      </c>
      <c r="D493" s="8">
        <v>7.4</v>
      </c>
    </row>
    <row r="494" spans="3:4">
      <c r="C494" s="7">
        <v>23.648199999999999</v>
      </c>
      <c r="D494" s="8">
        <v>13.1</v>
      </c>
    </row>
    <row r="495" spans="3:4">
      <c r="C495" s="7">
        <v>24.393799999999999</v>
      </c>
      <c r="D495" s="8">
        <v>10.5</v>
      </c>
    </row>
    <row r="496" spans="3:4">
      <c r="C496" s="7">
        <v>24.8017</v>
      </c>
      <c r="D496" s="8">
        <v>8.3000000000000007</v>
      </c>
    </row>
    <row r="497" spans="3:4">
      <c r="C497" s="7">
        <v>25.046099999999999</v>
      </c>
      <c r="D497" s="8">
        <v>5.6</v>
      </c>
    </row>
    <row r="498" spans="3:4">
      <c r="C498" s="7">
        <v>25.9406</v>
      </c>
      <c r="D498" s="8">
        <v>10.4</v>
      </c>
    </row>
    <row r="499" spans="3:4">
      <c r="C499" s="7">
        <v>28.655799999999999</v>
      </c>
      <c r="D499" s="8">
        <v>16.3</v>
      </c>
    </row>
    <row r="500" spans="3:4">
      <c r="C500" s="7">
        <v>37.661900000000003</v>
      </c>
      <c r="D500" s="8">
        <v>10.9</v>
      </c>
    </row>
    <row r="501" spans="3:4">
      <c r="C501" s="7">
        <v>38.351799999999997</v>
      </c>
      <c r="D501" s="8">
        <v>5</v>
      </c>
    </row>
    <row r="502" spans="3:4">
      <c r="C502" s="7">
        <v>41.529200000000003</v>
      </c>
      <c r="D502" s="8">
        <v>8.5</v>
      </c>
    </row>
    <row r="503" spans="3:4">
      <c r="C503" s="7">
        <v>45.746099999999998</v>
      </c>
      <c r="D503" s="8">
        <v>7</v>
      </c>
    </row>
    <row r="504" spans="3:4">
      <c r="C504" s="7">
        <v>51.135800000000003</v>
      </c>
      <c r="D504" s="8">
        <v>15</v>
      </c>
    </row>
    <row r="505" spans="3:4">
      <c r="C505" s="7">
        <v>67.9208</v>
      </c>
      <c r="D505" s="8">
        <v>5</v>
      </c>
    </row>
    <row r="506" spans="3:4">
      <c r="C506" s="7">
        <v>73.534099999999995</v>
      </c>
      <c r="D506" s="8">
        <v>8.8000000000000007</v>
      </c>
    </row>
    <row r="507" spans="3:4">
      <c r="C507" s="7">
        <v>88.976200000000006</v>
      </c>
      <c r="D507" s="8">
        <v>10.4</v>
      </c>
    </row>
    <row r="508" spans="3:4">
      <c r="C508" s="7" t="s">
        <v>19</v>
      </c>
      <c r="D508" s="8">
        <v>22.53280632411067</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
  <sheetViews>
    <sheetView topLeftCell="A3" zoomScale="69" workbookViewId="0">
      <selection activeCell="K1" sqref="K1"/>
    </sheetView>
  </sheetViews>
  <sheetFormatPr defaultRowHeight="15"/>
  <sheetData>
    <row r="1" spans="1:11" ht="61.9" customHeight="1">
      <c r="A1" s="38" t="s">
        <v>14</v>
      </c>
      <c r="B1" s="38"/>
      <c r="C1" s="38"/>
      <c r="D1" s="38"/>
      <c r="E1" s="38"/>
      <c r="F1" s="38"/>
      <c r="G1" s="38"/>
      <c r="H1" s="38"/>
      <c r="I1" s="38"/>
      <c r="K1" t="s">
        <v>65</v>
      </c>
    </row>
  </sheetData>
  <mergeCells count="1">
    <mergeCell ref="A1:I1"/>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34FD1-3ADB-45D3-B8CA-7471129E1DEC}">
  <dimension ref="C1:J80"/>
  <sheetViews>
    <sheetView zoomScale="101" workbookViewId="0">
      <selection activeCell="H24" sqref="H24"/>
    </sheetView>
  </sheetViews>
  <sheetFormatPr defaultRowHeight="15"/>
  <cols>
    <col min="3" max="3" width="13.140625" bestFit="1" customWidth="1"/>
    <col min="4" max="4" width="15.85546875" bestFit="1" customWidth="1"/>
  </cols>
  <sheetData>
    <row r="1" spans="3:10" ht="21">
      <c r="C1" s="37" t="s">
        <v>69</v>
      </c>
      <c r="D1" s="16"/>
      <c r="E1" s="16"/>
      <c r="F1" s="16"/>
      <c r="G1" s="16"/>
      <c r="H1" s="16"/>
      <c r="I1" s="16"/>
      <c r="J1" s="16"/>
    </row>
    <row r="3" spans="3:10">
      <c r="C3" s="6" t="s">
        <v>18</v>
      </c>
      <c r="D3" t="s">
        <v>66</v>
      </c>
    </row>
    <row r="4" spans="3:10">
      <c r="C4" s="7">
        <v>0.46</v>
      </c>
      <c r="D4" s="8">
        <v>1.3809999999999999E-2</v>
      </c>
    </row>
    <row r="5" spans="3:10">
      <c r="C5" s="7">
        <v>0.74</v>
      </c>
      <c r="D5" s="8">
        <v>2.0549999999999999E-2</v>
      </c>
    </row>
    <row r="6" spans="3:10">
      <c r="C6" s="7">
        <v>1.21</v>
      </c>
      <c r="D6" s="8">
        <v>1.5010000000000001E-2</v>
      </c>
    </row>
    <row r="7" spans="3:10">
      <c r="C7" s="7">
        <v>1.22</v>
      </c>
      <c r="D7" s="8">
        <v>1.311E-2</v>
      </c>
    </row>
    <row r="8" spans="3:10">
      <c r="C8" s="7">
        <v>1.25</v>
      </c>
      <c r="D8" s="8">
        <v>4.555E-2</v>
      </c>
    </row>
    <row r="9" spans="3:10">
      <c r="C9" s="7">
        <v>1.32</v>
      </c>
      <c r="D9" s="8">
        <v>1.4319999999999999E-2</v>
      </c>
    </row>
    <row r="10" spans="3:10">
      <c r="C10" s="7">
        <v>1.38</v>
      </c>
      <c r="D10" s="8">
        <v>1.951E-2</v>
      </c>
    </row>
    <row r="11" spans="3:10">
      <c r="C11" s="7">
        <v>1.47</v>
      </c>
      <c r="D11" s="8">
        <v>2.4640000000000002E-2</v>
      </c>
    </row>
    <row r="12" spans="3:10">
      <c r="C12" s="7">
        <v>1.52</v>
      </c>
      <c r="D12" s="8">
        <v>3.4365E-2</v>
      </c>
    </row>
    <row r="13" spans="3:10">
      <c r="C13" s="7">
        <v>1.69</v>
      </c>
      <c r="D13" s="8">
        <v>7.597000000000001E-2</v>
      </c>
    </row>
    <row r="14" spans="3:10">
      <c r="C14" s="7">
        <v>1.76</v>
      </c>
      <c r="D14" s="8">
        <v>1.9650000000000001E-2</v>
      </c>
    </row>
    <row r="15" spans="3:10">
      <c r="C15" s="7">
        <v>1.89</v>
      </c>
      <c r="D15" s="8">
        <v>2.4979999999999999E-2</v>
      </c>
    </row>
    <row r="16" spans="3:10">
      <c r="C16" s="7">
        <v>1.91</v>
      </c>
      <c r="D16" s="8">
        <v>7.4800000000000005E-2</v>
      </c>
    </row>
    <row r="17" spans="3:4">
      <c r="C17" s="7">
        <v>2.0099999999999998</v>
      </c>
      <c r="D17" s="8">
        <v>1.5010000000000001E-2</v>
      </c>
    </row>
    <row r="18" spans="3:4">
      <c r="C18" s="7">
        <v>2.02</v>
      </c>
      <c r="D18" s="8">
        <v>1.7090000000000001E-2</v>
      </c>
    </row>
    <row r="19" spans="3:4">
      <c r="C19" s="7">
        <v>2.0299999999999998</v>
      </c>
      <c r="D19" s="8">
        <v>2.8110000000000003E-2</v>
      </c>
    </row>
    <row r="20" spans="3:4">
      <c r="C20" s="7">
        <v>2.1800000000000002</v>
      </c>
      <c r="D20" s="8">
        <v>5.222285714285714E-2</v>
      </c>
    </row>
    <row r="21" spans="3:4">
      <c r="C21" s="7">
        <v>2.2400000000000002</v>
      </c>
      <c r="D21" s="8">
        <v>5.4813333333333325E-2</v>
      </c>
    </row>
    <row r="22" spans="3:4">
      <c r="C22" s="7">
        <v>2.25</v>
      </c>
      <c r="D22" s="8">
        <v>1.0959999999999999E-2</v>
      </c>
    </row>
    <row r="23" spans="3:4">
      <c r="C23" s="7">
        <v>2.31</v>
      </c>
      <c r="D23" s="8">
        <v>6.3200000000000001E-3</v>
      </c>
    </row>
    <row r="24" spans="3:4">
      <c r="C24" s="7">
        <v>2.46</v>
      </c>
      <c r="D24" s="8">
        <v>7.2904999999999998E-2</v>
      </c>
    </row>
    <row r="25" spans="3:4">
      <c r="C25" s="7">
        <v>2.68</v>
      </c>
      <c r="D25" s="8">
        <v>2.7595000000000001E-2</v>
      </c>
    </row>
    <row r="26" spans="3:4">
      <c r="C26" s="7">
        <v>2.89</v>
      </c>
      <c r="D26" s="8">
        <v>0.10167600000000002</v>
      </c>
    </row>
    <row r="27" spans="3:4">
      <c r="C27" s="7">
        <v>2.93</v>
      </c>
      <c r="D27" s="8">
        <v>1.813E-2</v>
      </c>
    </row>
    <row r="28" spans="3:4">
      <c r="C28" s="7">
        <v>2.95</v>
      </c>
      <c r="D28" s="8">
        <v>3.0609999999999998E-2</v>
      </c>
    </row>
    <row r="29" spans="3:4">
      <c r="C29" s="7">
        <v>2.97</v>
      </c>
      <c r="D29" s="8">
        <v>9.0600000000000003E-3</v>
      </c>
    </row>
    <row r="30" spans="3:4">
      <c r="C30" s="7">
        <v>3.24</v>
      </c>
      <c r="D30" s="8">
        <v>5.9616666666666672E-2</v>
      </c>
    </row>
    <row r="31" spans="3:4">
      <c r="C31" s="7">
        <v>3.33</v>
      </c>
      <c r="D31" s="8">
        <v>8.6125000000000007E-2</v>
      </c>
    </row>
    <row r="32" spans="3:4">
      <c r="C32" s="7">
        <v>3.37</v>
      </c>
      <c r="D32" s="8">
        <v>3.9815000000000003E-2</v>
      </c>
    </row>
    <row r="33" spans="3:4">
      <c r="C33" s="7">
        <v>3.41</v>
      </c>
      <c r="D33" s="8">
        <v>4.8944999999999995E-2</v>
      </c>
    </row>
    <row r="34" spans="3:4">
      <c r="C34" s="7">
        <v>3.44</v>
      </c>
      <c r="D34" s="8">
        <v>8.9111666666666658E-2</v>
      </c>
    </row>
    <row r="35" spans="3:4">
      <c r="C35" s="7">
        <v>3.64</v>
      </c>
      <c r="D35" s="8">
        <v>4.1834999999999997E-2</v>
      </c>
    </row>
    <row r="36" spans="3:4">
      <c r="C36" s="7">
        <v>3.75</v>
      </c>
      <c r="D36" s="8">
        <v>1.538E-2</v>
      </c>
    </row>
    <row r="37" spans="3:4">
      <c r="C37" s="7">
        <v>3.78</v>
      </c>
      <c r="D37" s="8">
        <v>2.7959999999999999E-2</v>
      </c>
    </row>
    <row r="38" spans="3:4">
      <c r="C38" s="7">
        <v>3.97</v>
      </c>
      <c r="D38" s="8">
        <v>0.63062999999999991</v>
      </c>
    </row>
    <row r="39" spans="3:4">
      <c r="C39" s="7">
        <v>4</v>
      </c>
      <c r="D39" s="8">
        <v>1.3599999999999999E-2</v>
      </c>
    </row>
    <row r="40" spans="3:4">
      <c r="C40" s="7">
        <v>4.05</v>
      </c>
      <c r="D40" s="8">
        <v>8.1845714285714286E-2</v>
      </c>
    </row>
    <row r="41" spans="3:4">
      <c r="C41" s="7">
        <v>4.1500000000000004</v>
      </c>
      <c r="D41" s="8">
        <v>1.8700000000000001E-2</v>
      </c>
    </row>
    <row r="42" spans="3:4">
      <c r="C42" s="7">
        <v>4.3899999999999997</v>
      </c>
      <c r="D42" s="8">
        <v>4.6375E-2</v>
      </c>
    </row>
    <row r="43" spans="3:4">
      <c r="C43" s="7">
        <v>4.49</v>
      </c>
      <c r="D43" s="8">
        <v>5.7832500000000009E-2</v>
      </c>
    </row>
    <row r="44" spans="3:4">
      <c r="C44" s="7">
        <v>4.8600000000000003</v>
      </c>
      <c r="D44" s="8">
        <v>3.9462499999999998E-2</v>
      </c>
    </row>
    <row r="45" spans="3:4">
      <c r="C45" s="7">
        <v>4.93</v>
      </c>
      <c r="D45" s="8">
        <v>0.10414</v>
      </c>
    </row>
    <row r="46" spans="3:4">
      <c r="C46" s="7">
        <v>4.95</v>
      </c>
      <c r="D46" s="8">
        <v>5.0009999999999999E-2</v>
      </c>
    </row>
    <row r="47" spans="3:4">
      <c r="C47" s="7">
        <v>5.13</v>
      </c>
      <c r="D47" s="8">
        <v>0.13592166666666669</v>
      </c>
    </row>
    <row r="48" spans="3:4">
      <c r="C48" s="7">
        <v>5.19</v>
      </c>
      <c r="D48" s="8">
        <v>4.2755000000000001E-2</v>
      </c>
    </row>
    <row r="49" spans="3:4">
      <c r="C49" s="7">
        <v>5.32</v>
      </c>
      <c r="D49" s="8">
        <v>4.2526666666666664E-2</v>
      </c>
    </row>
    <row r="50" spans="3:4">
      <c r="C50" s="7">
        <v>5.64</v>
      </c>
      <c r="D50" s="8">
        <v>5.8877499999999999E-2</v>
      </c>
    </row>
    <row r="51" spans="3:4">
      <c r="C51" s="7">
        <v>5.86</v>
      </c>
      <c r="D51" s="8">
        <v>0.20944699999999999</v>
      </c>
    </row>
    <row r="52" spans="3:4">
      <c r="C52" s="7">
        <v>5.96</v>
      </c>
      <c r="D52" s="8">
        <v>0.10420000000000001</v>
      </c>
    </row>
    <row r="53" spans="3:4">
      <c r="C53" s="7">
        <v>6.06</v>
      </c>
      <c r="D53" s="8">
        <v>4.2444999999999997E-2</v>
      </c>
    </row>
    <row r="54" spans="3:4">
      <c r="C54" s="7">
        <v>6.07</v>
      </c>
      <c r="D54" s="8">
        <v>0.10719666666666666</v>
      </c>
    </row>
    <row r="55" spans="3:4">
      <c r="C55" s="7">
        <v>6.09</v>
      </c>
      <c r="D55" s="8">
        <v>7.6010000000000008E-2</v>
      </c>
    </row>
    <row r="56" spans="3:4">
      <c r="C56" s="7">
        <v>6.2</v>
      </c>
      <c r="D56" s="8">
        <v>0.44990555555555556</v>
      </c>
    </row>
    <row r="57" spans="3:4">
      <c r="C57" s="7">
        <v>6.41</v>
      </c>
      <c r="D57" s="8">
        <v>7.9644000000000006E-2</v>
      </c>
    </row>
    <row r="58" spans="3:4">
      <c r="C58" s="7">
        <v>6.91</v>
      </c>
      <c r="D58" s="8">
        <v>0.17929777777777778</v>
      </c>
    </row>
    <row r="59" spans="3:4">
      <c r="C59" s="7">
        <v>6.96</v>
      </c>
      <c r="D59" s="8">
        <v>0.17768</v>
      </c>
    </row>
    <row r="60" spans="3:4">
      <c r="C60" s="7">
        <v>7.07</v>
      </c>
      <c r="D60" s="8">
        <v>2.7299999999999998E-2</v>
      </c>
    </row>
    <row r="61" spans="3:4">
      <c r="C61" s="7">
        <v>7.38</v>
      </c>
      <c r="D61" s="8">
        <v>0.25771250000000001</v>
      </c>
    </row>
    <row r="62" spans="3:4">
      <c r="C62" s="7">
        <v>7.87</v>
      </c>
      <c r="D62" s="8">
        <v>0.15003714285714284</v>
      </c>
    </row>
    <row r="63" spans="3:4">
      <c r="C63" s="7">
        <v>8.14</v>
      </c>
      <c r="D63" s="8">
        <v>0.96447545454545458</v>
      </c>
    </row>
    <row r="64" spans="3:4">
      <c r="C64" s="7">
        <v>8.56</v>
      </c>
      <c r="D64" s="8">
        <v>0.16159272727272728</v>
      </c>
    </row>
    <row r="65" spans="3:4">
      <c r="C65" s="7">
        <v>9.69</v>
      </c>
      <c r="D65" s="8">
        <v>0.2288975</v>
      </c>
    </row>
    <row r="66" spans="3:4">
      <c r="C66" s="7">
        <v>9.9</v>
      </c>
      <c r="D66" s="8">
        <v>0.57192333333333323</v>
      </c>
    </row>
    <row r="67" spans="3:4">
      <c r="C67" s="7">
        <v>10.01</v>
      </c>
      <c r="D67" s="8">
        <v>0.14642222222222223</v>
      </c>
    </row>
    <row r="68" spans="3:4">
      <c r="C68" s="7">
        <v>10.59</v>
      </c>
      <c r="D68" s="8">
        <v>0.23501818181818182</v>
      </c>
    </row>
    <row r="69" spans="3:4">
      <c r="C69" s="7">
        <v>10.81</v>
      </c>
      <c r="D69" s="8">
        <v>0.13351250000000001</v>
      </c>
    </row>
    <row r="70" spans="3:4">
      <c r="C70" s="7">
        <v>11.93</v>
      </c>
      <c r="D70" s="8">
        <v>6.5131999999999995E-2</v>
      </c>
    </row>
    <row r="71" spans="3:4">
      <c r="C71" s="7">
        <v>12.83</v>
      </c>
      <c r="D71" s="8">
        <v>8.3834999999999993E-2</v>
      </c>
    </row>
    <row r="72" spans="3:4">
      <c r="C72" s="7">
        <v>13.89</v>
      </c>
      <c r="D72" s="8">
        <v>8.5167500000000007E-2</v>
      </c>
    </row>
    <row r="73" spans="3:4">
      <c r="C73" s="7">
        <v>13.92</v>
      </c>
      <c r="D73" s="8">
        <v>9.7741999999999996E-2</v>
      </c>
    </row>
    <row r="74" spans="3:4">
      <c r="C74" s="7">
        <v>15.04</v>
      </c>
      <c r="D74" s="8">
        <v>3.7906666666666665E-2</v>
      </c>
    </row>
    <row r="75" spans="3:4">
      <c r="C75" s="7">
        <v>18.100000000000001</v>
      </c>
      <c r="D75" s="8">
        <v>12.759290909090915</v>
      </c>
    </row>
    <row r="76" spans="3:4">
      <c r="C76" s="7">
        <v>19.579999999999998</v>
      </c>
      <c r="D76" s="8">
        <v>2.1106503333333331</v>
      </c>
    </row>
    <row r="77" spans="3:4">
      <c r="C77" s="7">
        <v>21.89</v>
      </c>
      <c r="D77" s="8">
        <v>0.58943199999999996</v>
      </c>
    </row>
    <row r="78" spans="3:4">
      <c r="C78" s="7">
        <v>25.65</v>
      </c>
      <c r="D78" s="8">
        <v>0.14841000000000001</v>
      </c>
    </row>
    <row r="79" spans="3:4">
      <c r="C79" s="7">
        <v>27.74</v>
      </c>
      <c r="D79" s="8">
        <v>0.15175</v>
      </c>
    </row>
    <row r="80" spans="3:4">
      <c r="C80" s="7" t="s">
        <v>19</v>
      </c>
      <c r="D80" s="8">
        <v>3.6135235573122535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0884-D850-42D8-97FF-EBEF077E64EF}">
  <dimension ref="B2:Q30"/>
  <sheetViews>
    <sheetView topLeftCell="J1" zoomScale="75" workbookViewId="0">
      <selection activeCell="N16" sqref="N16"/>
    </sheetView>
  </sheetViews>
  <sheetFormatPr defaultRowHeight="15"/>
  <sheetData>
    <row r="2" spans="2:15">
      <c r="B2" s="1" t="s">
        <v>15</v>
      </c>
    </row>
    <row r="4" spans="2:15">
      <c r="B4" s="1" t="s">
        <v>50</v>
      </c>
      <c r="C4" s="1"/>
      <c r="D4" s="1"/>
      <c r="E4" s="1"/>
      <c r="F4" s="1"/>
      <c r="G4" s="1"/>
      <c r="H4" s="1"/>
      <c r="I4" s="1"/>
      <c r="J4" s="1"/>
      <c r="K4" s="1"/>
      <c r="L4" s="1"/>
      <c r="M4" s="1"/>
      <c r="N4" s="1"/>
      <c r="O4" s="1"/>
    </row>
    <row r="5" spans="2:15">
      <c r="B5" s="1"/>
      <c r="C5" s="1"/>
      <c r="D5" s="1"/>
      <c r="E5" s="1"/>
      <c r="F5" s="1"/>
      <c r="G5" s="1"/>
      <c r="H5" s="1"/>
      <c r="I5" s="1"/>
      <c r="J5" s="1"/>
      <c r="K5" s="1"/>
      <c r="L5" s="1"/>
      <c r="M5" s="1"/>
      <c r="N5" s="1"/>
      <c r="O5" s="1"/>
    </row>
    <row r="6" spans="2:15">
      <c r="B6" s="1" t="s">
        <v>51</v>
      </c>
      <c r="C6" s="1"/>
      <c r="D6" s="1"/>
      <c r="E6" s="1"/>
      <c r="F6" s="1"/>
      <c r="G6" s="1"/>
      <c r="H6" s="1"/>
      <c r="I6" s="1"/>
      <c r="J6" s="1"/>
      <c r="K6" s="1"/>
      <c r="L6" s="1"/>
      <c r="M6" s="1"/>
      <c r="N6" s="1"/>
      <c r="O6" s="1"/>
    </row>
    <row r="7" spans="2:15">
      <c r="B7" s="1"/>
      <c r="C7" s="1"/>
      <c r="D7" s="1"/>
      <c r="E7" s="1"/>
      <c r="F7" s="1"/>
      <c r="G7" s="1"/>
      <c r="H7" s="1"/>
      <c r="I7" s="1"/>
      <c r="J7" s="1"/>
      <c r="K7" s="1"/>
      <c r="L7" s="1"/>
      <c r="M7" s="1"/>
      <c r="N7" s="1"/>
      <c r="O7" s="1"/>
    </row>
    <row r="8" spans="2:15">
      <c r="B8" s="1" t="s">
        <v>52</v>
      </c>
      <c r="C8" s="1"/>
      <c r="D8" s="1"/>
      <c r="E8" s="1"/>
      <c r="F8" s="1"/>
      <c r="G8" s="1"/>
      <c r="H8" s="1"/>
      <c r="I8" s="1"/>
      <c r="J8" s="1"/>
      <c r="K8" s="1"/>
      <c r="L8" s="1"/>
      <c r="M8" s="1"/>
      <c r="N8" s="1"/>
      <c r="O8" s="1"/>
    </row>
    <row r="9" spans="2:15">
      <c r="B9" s="1"/>
      <c r="C9" s="1"/>
      <c r="D9" s="1"/>
      <c r="E9" s="1"/>
      <c r="F9" s="1"/>
      <c r="G9" s="1"/>
      <c r="H9" s="1"/>
      <c r="I9" s="1"/>
      <c r="J9" s="1"/>
      <c r="K9" s="1"/>
      <c r="L9" s="1"/>
      <c r="M9" s="1"/>
      <c r="N9" s="1"/>
      <c r="O9" s="1"/>
    </row>
    <row r="10" spans="2:15">
      <c r="B10" s="1" t="s">
        <v>53</v>
      </c>
      <c r="C10" s="1"/>
      <c r="D10" s="1"/>
      <c r="E10" s="1"/>
      <c r="F10" s="1"/>
      <c r="G10" s="1"/>
      <c r="H10" s="1"/>
      <c r="I10" s="1"/>
      <c r="J10" s="1"/>
      <c r="K10" s="1"/>
      <c r="L10" s="1"/>
      <c r="M10" s="1"/>
      <c r="N10" s="1"/>
      <c r="O10" s="1"/>
    </row>
    <row r="11" spans="2:15">
      <c r="B11" s="1"/>
      <c r="C11" s="1"/>
      <c r="D11" s="1"/>
      <c r="E11" s="1"/>
      <c r="F11" s="1"/>
      <c r="G11" s="1"/>
      <c r="H11" s="1"/>
      <c r="I11" s="1"/>
      <c r="J11" s="1"/>
      <c r="K11" s="1"/>
      <c r="L11" s="1"/>
      <c r="M11" s="1"/>
      <c r="N11" s="1"/>
      <c r="O11" s="1"/>
    </row>
    <row r="12" spans="2:15">
      <c r="B12" s="18" t="s">
        <v>54</v>
      </c>
      <c r="C12" s="18"/>
      <c r="D12" s="18"/>
      <c r="E12" s="18"/>
      <c r="F12" s="18"/>
      <c r="G12" s="18"/>
      <c r="H12" s="18"/>
      <c r="I12" s="18"/>
      <c r="J12" s="18"/>
      <c r="K12" s="1"/>
      <c r="L12" s="1"/>
      <c r="M12" s="1"/>
      <c r="N12" s="1"/>
      <c r="O12" s="1"/>
    </row>
    <row r="13" spans="2:15">
      <c r="B13" s="1"/>
      <c r="C13" s="1"/>
      <c r="D13" s="1"/>
      <c r="E13" s="1"/>
      <c r="F13" s="1"/>
      <c r="G13" s="1"/>
      <c r="H13" s="1"/>
      <c r="I13" s="1"/>
      <c r="J13" s="1"/>
      <c r="K13" s="1"/>
      <c r="L13" s="1"/>
      <c r="M13" s="1"/>
      <c r="N13" s="1"/>
      <c r="O13" s="1"/>
    </row>
    <row r="14" spans="2:15">
      <c r="B14" s="1" t="s">
        <v>55</v>
      </c>
      <c r="C14" s="1"/>
      <c r="D14" s="1"/>
      <c r="E14" s="1"/>
      <c r="F14" s="1"/>
      <c r="G14" s="1"/>
      <c r="H14" s="1"/>
      <c r="I14" s="1"/>
      <c r="J14" s="1"/>
      <c r="K14" s="1"/>
      <c r="L14" s="1"/>
      <c r="M14" s="1"/>
      <c r="N14" s="1"/>
      <c r="O14" s="1"/>
    </row>
    <row r="15" spans="2:15">
      <c r="B15" s="1"/>
      <c r="C15" s="1"/>
      <c r="D15" s="1"/>
      <c r="E15" s="1"/>
      <c r="F15" s="1"/>
      <c r="G15" s="1"/>
      <c r="H15" s="1"/>
      <c r="I15" s="1"/>
      <c r="J15" s="1"/>
      <c r="K15" s="1"/>
      <c r="L15" s="1"/>
      <c r="M15" s="1"/>
      <c r="N15" s="1"/>
      <c r="O15" s="1"/>
    </row>
    <row r="16" spans="2:15">
      <c r="B16" s="1" t="s">
        <v>56</v>
      </c>
      <c r="C16" s="1"/>
      <c r="D16" s="1"/>
      <c r="E16" s="1"/>
      <c r="F16" s="1"/>
      <c r="G16" s="1"/>
      <c r="H16" s="1"/>
      <c r="I16" s="1"/>
      <c r="J16" s="1"/>
      <c r="K16" s="1"/>
      <c r="L16" s="1"/>
      <c r="M16" s="1"/>
      <c r="N16" s="1"/>
      <c r="O16" s="1"/>
    </row>
    <row r="17" spans="2:17">
      <c r="B17" s="1"/>
      <c r="C17" s="1"/>
      <c r="D17" s="1"/>
      <c r="E17" s="1"/>
      <c r="F17" s="1"/>
      <c r="G17" s="1"/>
      <c r="H17" s="1"/>
      <c r="I17" s="1"/>
      <c r="J17" s="1"/>
      <c r="K17" s="1"/>
      <c r="L17" s="1"/>
      <c r="M17" s="1"/>
      <c r="N17" s="1"/>
      <c r="O17" s="1"/>
    </row>
    <row r="18" spans="2:17">
      <c r="B18" s="1" t="s">
        <v>57</v>
      </c>
      <c r="C18" s="1"/>
      <c r="D18" s="1"/>
      <c r="E18" s="1"/>
      <c r="F18" s="1"/>
      <c r="G18" s="1"/>
      <c r="H18" s="1"/>
      <c r="I18" s="1"/>
      <c r="J18" s="1"/>
      <c r="K18" s="1"/>
      <c r="L18" s="1"/>
      <c r="M18" s="1"/>
      <c r="N18" s="1"/>
      <c r="O18" s="1"/>
    </row>
    <row r="19" spans="2:17">
      <c r="B19" s="1"/>
      <c r="C19" s="1"/>
      <c r="D19" s="1"/>
      <c r="E19" s="1"/>
      <c r="F19" s="1"/>
      <c r="G19" s="1"/>
      <c r="H19" s="1"/>
      <c r="I19" s="1"/>
      <c r="J19" s="1"/>
      <c r="K19" s="1"/>
      <c r="L19" s="1"/>
      <c r="M19" s="1"/>
      <c r="N19" s="1"/>
      <c r="O19" s="1"/>
    </row>
    <row r="20" spans="2:17">
      <c r="B20" s="1" t="s">
        <v>58</v>
      </c>
      <c r="C20" s="1"/>
      <c r="D20" s="1"/>
      <c r="E20" s="1"/>
      <c r="F20" s="1"/>
      <c r="G20" s="1"/>
      <c r="H20" s="1"/>
      <c r="I20" s="1"/>
      <c r="J20" s="1"/>
      <c r="K20" s="1"/>
      <c r="L20" s="1"/>
      <c r="M20" s="1"/>
      <c r="N20" s="1"/>
      <c r="O20" s="1"/>
    </row>
    <row r="21" spans="2:17">
      <c r="B21" s="1"/>
      <c r="C21" s="1"/>
      <c r="D21" s="1"/>
      <c r="E21" s="1"/>
      <c r="F21" s="1"/>
      <c r="G21" s="1"/>
      <c r="H21" s="1"/>
      <c r="I21" s="1"/>
      <c r="J21" s="1"/>
      <c r="K21" s="1"/>
      <c r="L21" s="1"/>
      <c r="M21" s="1"/>
      <c r="N21" s="1"/>
      <c r="O21" s="1"/>
    </row>
    <row r="22" spans="2:17">
      <c r="B22" s="1" t="s">
        <v>59</v>
      </c>
      <c r="C22" s="1"/>
      <c r="D22" s="1"/>
      <c r="E22" s="1"/>
      <c r="F22" s="1"/>
      <c r="G22" s="1"/>
      <c r="H22" s="1"/>
      <c r="I22" s="1"/>
      <c r="J22" s="1"/>
      <c r="K22" s="1"/>
      <c r="L22" s="1"/>
      <c r="M22" s="1"/>
      <c r="N22" s="1"/>
      <c r="O22" s="1"/>
    </row>
    <row r="23" spans="2:17">
      <c r="B23" s="1"/>
      <c r="C23" s="1"/>
      <c r="D23" s="1"/>
      <c r="E23" s="1"/>
      <c r="F23" s="1"/>
      <c r="G23" s="1"/>
      <c r="H23" s="1"/>
      <c r="I23" s="1"/>
      <c r="J23" s="1"/>
      <c r="K23" s="1"/>
      <c r="L23" s="1"/>
      <c r="M23" s="1"/>
      <c r="N23" s="1"/>
      <c r="O23" s="1"/>
    </row>
    <row r="24" spans="2:17">
      <c r="B24" s="1" t="s">
        <v>60</v>
      </c>
      <c r="C24" s="1"/>
      <c r="D24" s="1"/>
      <c r="E24" s="1"/>
      <c r="F24" s="1"/>
      <c r="G24" s="1"/>
      <c r="H24" s="1"/>
      <c r="I24" s="1"/>
      <c r="J24" s="1"/>
      <c r="K24" s="1"/>
      <c r="L24" s="1"/>
      <c r="M24" s="1"/>
      <c r="N24" s="1"/>
      <c r="O24" s="1"/>
    </row>
    <row r="25" spans="2:17">
      <c r="B25" s="1"/>
      <c r="C25" s="1"/>
      <c r="D25" s="1"/>
      <c r="E25" s="1"/>
      <c r="F25" s="1"/>
      <c r="G25" s="1"/>
      <c r="H25" s="1"/>
      <c r="I25" s="1"/>
      <c r="J25" s="1"/>
      <c r="K25" s="1"/>
      <c r="L25" s="1"/>
      <c r="M25" s="1"/>
      <c r="N25" s="1"/>
      <c r="O25" s="1"/>
    </row>
    <row r="26" spans="2:17">
      <c r="B26" s="1" t="s">
        <v>61</v>
      </c>
      <c r="C26" s="1"/>
      <c r="D26" s="1"/>
      <c r="E26" s="1"/>
      <c r="F26" s="1"/>
      <c r="G26" s="1"/>
      <c r="H26" s="1"/>
      <c r="I26" s="1"/>
      <c r="J26" s="1"/>
      <c r="K26" s="1"/>
      <c r="L26" s="1"/>
      <c r="M26" s="1"/>
      <c r="N26" s="1"/>
      <c r="O26" s="1"/>
    </row>
    <row r="27" spans="2:17">
      <c r="B27" s="1"/>
      <c r="C27" s="1"/>
      <c r="D27" s="1"/>
      <c r="E27" s="1"/>
      <c r="F27" s="1"/>
      <c r="G27" s="1"/>
      <c r="H27" s="1"/>
      <c r="I27" s="1"/>
      <c r="J27" s="1"/>
      <c r="K27" s="1"/>
      <c r="L27" s="1"/>
      <c r="M27" s="1"/>
      <c r="N27" s="1"/>
      <c r="O27" s="1"/>
    </row>
    <row r="28" spans="2:17">
      <c r="B28" s="1" t="s">
        <v>62</v>
      </c>
      <c r="C28" s="1"/>
      <c r="D28" s="1"/>
      <c r="E28" s="1"/>
      <c r="F28" s="1"/>
      <c r="G28" s="1"/>
      <c r="H28" s="1"/>
      <c r="I28" s="1"/>
      <c r="J28" s="1"/>
      <c r="K28" s="1"/>
      <c r="L28" s="1"/>
      <c r="M28" s="1"/>
      <c r="N28" s="1"/>
      <c r="O28" s="1"/>
    </row>
    <row r="30" spans="2:17">
      <c r="B30" s="1" t="s">
        <v>63</v>
      </c>
      <c r="C30" s="1"/>
      <c r="D30" s="1"/>
      <c r="E30" s="1"/>
      <c r="F30" s="1"/>
      <c r="G30" s="1"/>
      <c r="H30" s="1"/>
      <c r="I30" s="1"/>
      <c r="J30" s="1"/>
      <c r="K30" s="1"/>
      <c r="L30" s="1"/>
      <c r="M30" s="1"/>
      <c r="N30" s="1"/>
      <c r="O30" s="1"/>
      <c r="P30" s="1"/>
      <c r="Q3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E144F-92A3-41B9-9B5B-6A0CCC7265D8}">
  <dimension ref="A200"/>
  <sheetViews>
    <sheetView showGridLines="0" tabSelected="1" zoomScale="32" zoomScaleNormal="55" workbookViewId="0">
      <selection activeCell="AS60" sqref="AS60"/>
    </sheetView>
  </sheetViews>
  <sheetFormatPr defaultRowHeight="15"/>
  <cols>
    <col min="1" max="16384" width="9.140625" style="31"/>
  </cols>
  <sheetData>
    <row r="200" s="31" customForma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4950E-8F7E-482C-B5DB-607AFA1EC03A}">
  <dimension ref="B2:K7"/>
  <sheetViews>
    <sheetView showGridLines="0" topLeftCell="C1" zoomScale="95" workbookViewId="0">
      <selection activeCell="C2" sqref="C2:K2"/>
    </sheetView>
  </sheetViews>
  <sheetFormatPr defaultRowHeight="15"/>
  <cols>
    <col min="2" max="2" width="13.140625" bestFit="1" customWidth="1"/>
    <col min="3" max="3" width="16.5703125" bestFit="1" customWidth="1"/>
    <col min="4" max="4" width="15.5703125" bestFit="1" customWidth="1"/>
    <col min="6" max="6" width="13.140625" bestFit="1" customWidth="1"/>
    <col min="7" max="7" width="16.5703125" bestFit="1" customWidth="1"/>
    <col min="8" max="8" width="15.5703125" bestFit="1" customWidth="1"/>
    <col min="9" max="9" width="18.140625" bestFit="1" customWidth="1"/>
    <col min="10" max="10" width="2" bestFit="1" customWidth="1"/>
    <col min="11" max="22" width="4" bestFit="1" customWidth="1"/>
    <col min="23" max="27" width="5" bestFit="1" customWidth="1"/>
    <col min="28" max="28" width="3" bestFit="1" customWidth="1"/>
    <col min="29" max="33" width="5" bestFit="1" customWidth="1"/>
    <col min="34" max="34" width="3" bestFit="1" customWidth="1"/>
    <col min="35" max="40" width="5" bestFit="1" customWidth="1"/>
    <col min="41" max="41" width="3" bestFit="1" customWidth="1"/>
    <col min="42" max="49" width="5" bestFit="1" customWidth="1"/>
    <col min="50" max="50" width="3" bestFit="1" customWidth="1"/>
    <col min="51" max="58" width="5" bestFit="1" customWidth="1"/>
    <col min="59" max="59" width="3" bestFit="1" customWidth="1"/>
    <col min="60" max="65" width="5" bestFit="1" customWidth="1"/>
    <col min="66" max="66" width="3" bestFit="1" customWidth="1"/>
    <col min="67" max="74" width="5" bestFit="1" customWidth="1"/>
    <col min="75" max="75" width="3" bestFit="1" customWidth="1"/>
    <col min="76" max="84" width="5" bestFit="1" customWidth="1"/>
    <col min="85" max="85" width="3" bestFit="1" customWidth="1"/>
    <col min="86" max="94" width="5" bestFit="1" customWidth="1"/>
    <col min="95" max="95" width="3" bestFit="1" customWidth="1"/>
    <col min="96" max="104" width="5" bestFit="1" customWidth="1"/>
    <col min="105" max="105" width="3" bestFit="1" customWidth="1"/>
    <col min="106" max="114" width="5" bestFit="1" customWidth="1"/>
    <col min="115" max="115" width="3" bestFit="1" customWidth="1"/>
    <col min="116" max="123" width="5" bestFit="1" customWidth="1"/>
    <col min="124" max="124" width="3" bestFit="1" customWidth="1"/>
    <col min="125" max="133" width="5" bestFit="1" customWidth="1"/>
    <col min="134" max="134" width="3" bestFit="1" customWidth="1"/>
    <col min="135" max="143" width="5" bestFit="1" customWidth="1"/>
    <col min="144" max="144" width="3" bestFit="1" customWidth="1"/>
    <col min="145" max="152" width="5" bestFit="1" customWidth="1"/>
    <col min="153" max="153" width="3" bestFit="1" customWidth="1"/>
    <col min="154" max="161" width="5" bestFit="1" customWidth="1"/>
    <col min="162" max="162" width="3" bestFit="1" customWidth="1"/>
    <col min="163" max="165" width="5" bestFit="1" customWidth="1"/>
    <col min="166" max="166" width="3" bestFit="1" customWidth="1"/>
    <col min="167" max="172" width="5" bestFit="1" customWidth="1"/>
    <col min="173" max="173" width="3" bestFit="1" customWidth="1"/>
    <col min="174" max="183" width="5" bestFit="1" customWidth="1"/>
    <col min="184" max="184" width="3" bestFit="1" customWidth="1"/>
    <col min="185" max="189" width="5" bestFit="1" customWidth="1"/>
    <col min="190" max="190" width="3" bestFit="1" customWidth="1"/>
    <col min="191" max="195" width="5" bestFit="1" customWidth="1"/>
    <col min="196" max="196" width="3" bestFit="1" customWidth="1"/>
    <col min="197" max="207" width="5" bestFit="1" customWidth="1"/>
    <col min="208" max="208" width="3" bestFit="1" customWidth="1"/>
    <col min="209" max="212" width="5" bestFit="1" customWidth="1"/>
    <col min="213" max="213" width="3" bestFit="1" customWidth="1"/>
    <col min="214" max="226" width="5" bestFit="1" customWidth="1"/>
    <col min="227" max="227" width="3" bestFit="1" customWidth="1"/>
    <col min="228" max="229" width="5" bestFit="1" customWidth="1"/>
    <col min="230" max="230" width="3" bestFit="1" customWidth="1"/>
    <col min="231" max="234" width="5" bestFit="1" customWidth="1"/>
    <col min="235" max="235" width="3" bestFit="1" customWidth="1"/>
    <col min="236" max="236" width="14.42578125" bestFit="1" customWidth="1"/>
    <col min="237" max="276" width="5.5703125" bestFit="1" customWidth="1"/>
    <col min="277" max="277" width="6.5703125" bestFit="1" customWidth="1"/>
    <col min="278" max="292" width="5.5703125" bestFit="1" customWidth="1"/>
    <col min="293" max="293" width="6.5703125" bestFit="1" customWidth="1"/>
    <col min="294" max="311" width="5.5703125" bestFit="1" customWidth="1"/>
    <col min="312" max="312" width="6.5703125" bestFit="1" customWidth="1"/>
    <col min="313" max="326" width="5.5703125" bestFit="1" customWidth="1"/>
    <col min="327" max="328" width="6.5703125" bestFit="1" customWidth="1"/>
    <col min="329" max="329" width="5.5703125" bestFit="1" customWidth="1"/>
    <col min="330" max="330" width="6.5703125" bestFit="1" customWidth="1"/>
    <col min="331" max="333" width="5.5703125" bestFit="1" customWidth="1"/>
    <col min="334" max="335" width="6.5703125" bestFit="1" customWidth="1"/>
    <col min="336" max="339" width="5.5703125" bestFit="1" customWidth="1"/>
    <col min="340" max="340" width="6.5703125" bestFit="1" customWidth="1"/>
    <col min="341" max="345" width="5.5703125" bestFit="1" customWidth="1"/>
    <col min="346" max="347" width="6.5703125" bestFit="1" customWidth="1"/>
    <col min="348" max="349" width="5.5703125" bestFit="1" customWidth="1"/>
    <col min="350" max="350" width="6.5703125" bestFit="1" customWidth="1"/>
    <col min="351" max="352" width="5.5703125" bestFit="1" customWidth="1"/>
    <col min="353" max="353" width="6.5703125" bestFit="1" customWidth="1"/>
    <col min="354" max="354" width="5.5703125" bestFit="1" customWidth="1"/>
    <col min="355" max="355" width="6.5703125" bestFit="1" customWidth="1"/>
    <col min="356" max="358" width="5.5703125" bestFit="1" customWidth="1"/>
    <col min="359" max="359" width="6.5703125" bestFit="1" customWidth="1"/>
    <col min="360" max="363" width="5.5703125" bestFit="1" customWidth="1"/>
    <col min="364" max="364" width="6.5703125" bestFit="1" customWidth="1"/>
    <col min="365" max="371" width="5.5703125" bestFit="1" customWidth="1"/>
    <col min="372" max="372" width="6.5703125" bestFit="1" customWidth="1"/>
    <col min="373" max="381" width="5.5703125" bestFit="1" customWidth="1"/>
    <col min="382" max="382" width="6.5703125" bestFit="1" customWidth="1"/>
    <col min="383" max="463" width="5.5703125" bestFit="1" customWidth="1"/>
    <col min="464" max="464" width="6.5703125" bestFit="1" customWidth="1"/>
    <col min="465" max="465" width="21.7109375" bestFit="1" customWidth="1"/>
    <col min="466" max="466" width="19.42578125" bestFit="1" customWidth="1"/>
  </cols>
  <sheetData>
    <row r="2" spans="2:11" ht="21">
      <c r="C2" s="36" t="s">
        <v>15</v>
      </c>
      <c r="D2" s="36"/>
      <c r="E2" s="36"/>
      <c r="F2" s="36"/>
      <c r="G2" s="36"/>
      <c r="H2" s="36"/>
      <c r="I2" s="16"/>
      <c r="J2" s="16"/>
      <c r="K2" s="16"/>
    </row>
    <row r="4" spans="2:11">
      <c r="B4" s="6" t="s">
        <v>18</v>
      </c>
      <c r="C4" t="s">
        <v>20</v>
      </c>
      <c r="D4" t="s">
        <v>49</v>
      </c>
    </row>
    <row r="5" spans="2:11">
      <c r="B5" s="7">
        <v>0</v>
      </c>
      <c r="C5" s="8">
        <v>22.093842887473482</v>
      </c>
      <c r="D5" s="19">
        <v>9985.2000000000116</v>
      </c>
    </row>
    <row r="6" spans="2:11">
      <c r="B6" s="7">
        <v>1</v>
      </c>
      <c r="C6" s="8">
        <v>28.44</v>
      </c>
      <c r="D6" s="19">
        <v>742.00000000000034</v>
      </c>
    </row>
    <row r="7" spans="2:11">
      <c r="B7" s="7" t="s">
        <v>19</v>
      </c>
      <c r="C7" s="8">
        <v>22.532806324110695</v>
      </c>
      <c r="D7" s="19">
        <v>10727.200000000037</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104F-BB61-46DE-8AAE-B7D8EDFE152C}">
  <dimension ref="B1:M508"/>
  <sheetViews>
    <sheetView showGridLines="0" zoomScaleNormal="160" workbookViewId="0">
      <selection activeCell="G24" sqref="G24"/>
    </sheetView>
  </sheetViews>
  <sheetFormatPr defaultRowHeight="15"/>
  <cols>
    <col min="6" max="6" width="15.85546875" bestFit="1" customWidth="1"/>
  </cols>
  <sheetData>
    <row r="1" spans="2:13" ht="21">
      <c r="F1" s="37" t="s">
        <v>21</v>
      </c>
      <c r="G1" s="37"/>
      <c r="H1" s="37"/>
      <c r="I1" s="37"/>
      <c r="J1" s="37"/>
      <c r="K1" s="37"/>
      <c r="L1" s="35"/>
      <c r="M1" s="35"/>
    </row>
    <row r="2" spans="2:13" ht="15.75" thickBot="1">
      <c r="B2" s="15" t="s">
        <v>0</v>
      </c>
    </row>
    <row r="3" spans="2:13" ht="15.75" thickTop="1">
      <c r="B3" s="12">
        <v>6.3200000000000001E-3</v>
      </c>
    </row>
    <row r="4" spans="2:13">
      <c r="B4" s="13">
        <v>2.7310000000000001E-2</v>
      </c>
    </row>
    <row r="5" spans="2:13">
      <c r="B5" s="12">
        <v>2.7289999999999998E-2</v>
      </c>
    </row>
    <row r="6" spans="2:13">
      <c r="B6" s="13">
        <v>3.2370000000000003E-2</v>
      </c>
    </row>
    <row r="7" spans="2:13">
      <c r="B7" s="12">
        <v>6.905E-2</v>
      </c>
    </row>
    <row r="8" spans="2:13">
      <c r="B8" s="13">
        <v>2.9850000000000002E-2</v>
      </c>
    </row>
    <row r="9" spans="2:13">
      <c r="B9" s="12">
        <v>8.8289999999999993E-2</v>
      </c>
    </row>
    <row r="10" spans="2:13">
      <c r="B10" s="13">
        <v>0.14455000000000001</v>
      </c>
    </row>
    <row r="11" spans="2:13">
      <c r="B11" s="12">
        <v>0.21124000000000001</v>
      </c>
    </row>
    <row r="12" spans="2:13">
      <c r="B12" s="13">
        <v>0.17004</v>
      </c>
    </row>
    <row r="13" spans="2:13">
      <c r="B13" s="12">
        <v>0.22489000000000001</v>
      </c>
    </row>
    <row r="14" spans="2:13">
      <c r="B14" s="13">
        <v>0.11747</v>
      </c>
    </row>
    <row r="15" spans="2:13">
      <c r="B15" s="12">
        <v>9.3780000000000002E-2</v>
      </c>
    </row>
    <row r="16" spans="2:13">
      <c r="B16" s="13">
        <v>0.62975999999999999</v>
      </c>
    </row>
    <row r="17" spans="2:2">
      <c r="B17" s="12">
        <v>0.63795999999999997</v>
      </c>
    </row>
    <row r="18" spans="2:2">
      <c r="B18" s="13">
        <v>0.62739</v>
      </c>
    </row>
    <row r="19" spans="2:2">
      <c r="B19" s="12">
        <v>1.05393</v>
      </c>
    </row>
    <row r="20" spans="2:2">
      <c r="B20" s="13">
        <v>0.78420000000000001</v>
      </c>
    </row>
    <row r="21" spans="2:2">
      <c r="B21" s="12">
        <v>0.80271000000000003</v>
      </c>
    </row>
    <row r="22" spans="2:2">
      <c r="B22" s="13">
        <v>0.7258</v>
      </c>
    </row>
    <row r="23" spans="2:2">
      <c r="B23" s="12">
        <v>1.25179</v>
      </c>
    </row>
    <row r="24" spans="2:2">
      <c r="B24" s="13">
        <v>0.85204000000000002</v>
      </c>
    </row>
    <row r="25" spans="2:2">
      <c r="B25" s="12">
        <v>1.23247</v>
      </c>
    </row>
    <row r="26" spans="2:2">
      <c r="B26" s="13">
        <v>0.98843000000000003</v>
      </c>
    </row>
    <row r="27" spans="2:2">
      <c r="B27" s="12">
        <v>0.75026000000000004</v>
      </c>
    </row>
    <row r="28" spans="2:2">
      <c r="B28" s="13">
        <v>0.84053999999999995</v>
      </c>
    </row>
    <row r="29" spans="2:2">
      <c r="B29" s="12">
        <v>0.67191000000000001</v>
      </c>
    </row>
    <row r="30" spans="2:2">
      <c r="B30" s="13">
        <v>0.95577000000000001</v>
      </c>
    </row>
    <row r="31" spans="2:2">
      <c r="B31" s="12">
        <v>0.77298999999999995</v>
      </c>
    </row>
    <row r="32" spans="2:2">
      <c r="B32" s="13">
        <v>1.0024500000000001</v>
      </c>
    </row>
    <row r="33" spans="2:2">
      <c r="B33" s="12">
        <v>1.1308100000000001</v>
      </c>
    </row>
    <row r="34" spans="2:2">
      <c r="B34" s="13">
        <v>1.3547199999999999</v>
      </c>
    </row>
    <row r="35" spans="2:2">
      <c r="B35" s="12">
        <v>1.3879900000000001</v>
      </c>
    </row>
    <row r="36" spans="2:2">
      <c r="B36" s="13">
        <v>1.1517200000000001</v>
      </c>
    </row>
    <row r="37" spans="2:2">
      <c r="B37" s="12">
        <v>1.6128199999999999</v>
      </c>
    </row>
    <row r="38" spans="2:2">
      <c r="B38" s="13">
        <v>6.4170000000000005E-2</v>
      </c>
    </row>
    <row r="39" spans="2:2">
      <c r="B39" s="12">
        <v>9.7439999999999999E-2</v>
      </c>
    </row>
    <row r="40" spans="2:2">
      <c r="B40" s="13">
        <v>8.0140000000000003E-2</v>
      </c>
    </row>
    <row r="41" spans="2:2">
      <c r="B41" s="12">
        <v>0.17505000000000001</v>
      </c>
    </row>
    <row r="42" spans="2:2">
      <c r="B42" s="13">
        <v>2.7629999999999998E-2</v>
      </c>
    </row>
    <row r="43" spans="2:2">
      <c r="B43" s="12">
        <v>3.3590000000000002E-2</v>
      </c>
    </row>
    <row r="44" spans="2:2">
      <c r="B44" s="13">
        <v>0.12744</v>
      </c>
    </row>
    <row r="45" spans="2:2">
      <c r="B45" s="12">
        <v>0.14149999999999999</v>
      </c>
    </row>
    <row r="46" spans="2:2">
      <c r="B46" s="13">
        <v>0.15936</v>
      </c>
    </row>
    <row r="47" spans="2:2">
      <c r="B47" s="12">
        <v>0.12268999999999999</v>
      </c>
    </row>
    <row r="48" spans="2:2">
      <c r="B48" s="13">
        <v>0.17141999999999999</v>
      </c>
    </row>
    <row r="49" spans="2:2">
      <c r="B49" s="12">
        <v>0.18836</v>
      </c>
    </row>
    <row r="50" spans="2:2">
      <c r="B50" s="13">
        <v>0.22927</v>
      </c>
    </row>
    <row r="51" spans="2:2">
      <c r="B51" s="12">
        <v>0.25386999999999998</v>
      </c>
    </row>
    <row r="52" spans="2:2">
      <c r="B52" s="13">
        <v>0.21976999999999999</v>
      </c>
    </row>
    <row r="53" spans="2:2">
      <c r="B53" s="12">
        <v>8.8730000000000003E-2</v>
      </c>
    </row>
    <row r="54" spans="2:2">
      <c r="B54" s="13">
        <v>4.3369999999999999E-2</v>
      </c>
    </row>
    <row r="55" spans="2:2">
      <c r="B55" s="12">
        <v>5.3600000000000002E-2</v>
      </c>
    </row>
    <row r="56" spans="2:2">
      <c r="B56" s="13">
        <v>4.981E-2</v>
      </c>
    </row>
    <row r="57" spans="2:2">
      <c r="B57" s="12">
        <v>1.3599999999999999E-2</v>
      </c>
    </row>
    <row r="58" spans="2:2">
      <c r="B58" s="13">
        <v>1.311E-2</v>
      </c>
    </row>
    <row r="59" spans="2:2">
      <c r="B59" s="12">
        <v>2.0549999999999999E-2</v>
      </c>
    </row>
    <row r="60" spans="2:2">
      <c r="B60" s="13">
        <v>1.4319999999999999E-2</v>
      </c>
    </row>
    <row r="61" spans="2:2">
      <c r="B61" s="12">
        <v>0.15445</v>
      </c>
    </row>
    <row r="62" spans="2:2">
      <c r="B62" s="13">
        <v>0.10328</v>
      </c>
    </row>
    <row r="63" spans="2:2">
      <c r="B63" s="12">
        <v>0.14932000000000001</v>
      </c>
    </row>
    <row r="64" spans="2:2">
      <c r="B64" s="13">
        <v>0.17171</v>
      </c>
    </row>
    <row r="65" spans="2:2">
      <c r="B65" s="12">
        <v>0.11027000000000001</v>
      </c>
    </row>
    <row r="66" spans="2:2">
      <c r="B66" s="13">
        <v>0.1265</v>
      </c>
    </row>
    <row r="67" spans="2:2">
      <c r="B67" s="12">
        <v>1.951E-2</v>
      </c>
    </row>
    <row r="68" spans="2:2">
      <c r="B68" s="13">
        <v>3.5839999999999997E-2</v>
      </c>
    </row>
    <row r="69" spans="2:2">
      <c r="B69" s="12">
        <v>4.3790000000000003E-2</v>
      </c>
    </row>
    <row r="70" spans="2:2">
      <c r="B70" s="13">
        <v>5.7889999999999997E-2</v>
      </c>
    </row>
    <row r="71" spans="2:2">
      <c r="B71" s="12">
        <v>0.13553999999999999</v>
      </c>
    </row>
    <row r="72" spans="2:2">
      <c r="B72" s="13">
        <v>0.12816</v>
      </c>
    </row>
    <row r="73" spans="2:2">
      <c r="B73" s="12">
        <v>8.8260000000000005E-2</v>
      </c>
    </row>
    <row r="74" spans="2:2">
      <c r="B74" s="13">
        <v>0.15876000000000001</v>
      </c>
    </row>
    <row r="75" spans="2:2">
      <c r="B75" s="12">
        <v>9.1639999999999999E-2</v>
      </c>
    </row>
    <row r="76" spans="2:2">
      <c r="B76" s="13">
        <v>0.19539000000000001</v>
      </c>
    </row>
    <row r="77" spans="2:2">
      <c r="B77" s="12">
        <v>7.8960000000000002E-2</v>
      </c>
    </row>
    <row r="78" spans="2:2">
      <c r="B78" s="13">
        <v>9.5119999999999996E-2</v>
      </c>
    </row>
    <row r="79" spans="2:2">
      <c r="B79" s="12">
        <v>0.10153</v>
      </c>
    </row>
    <row r="80" spans="2:2">
      <c r="B80" s="13">
        <v>8.7069999999999995E-2</v>
      </c>
    </row>
    <row r="81" spans="2:2">
      <c r="B81" s="12">
        <v>5.6460000000000003E-2</v>
      </c>
    </row>
    <row r="82" spans="2:2">
      <c r="B82" s="13">
        <v>8.387E-2</v>
      </c>
    </row>
    <row r="83" spans="2:2">
      <c r="B83" s="12">
        <v>4.113E-2</v>
      </c>
    </row>
    <row r="84" spans="2:2">
      <c r="B84" s="13">
        <v>4.462E-2</v>
      </c>
    </row>
    <row r="85" spans="2:2">
      <c r="B85" s="12">
        <v>3.6589999999999998E-2</v>
      </c>
    </row>
    <row r="86" spans="2:2">
      <c r="B86" s="13">
        <v>3.551E-2</v>
      </c>
    </row>
    <row r="87" spans="2:2">
      <c r="B87" s="12">
        <v>5.0590000000000003E-2</v>
      </c>
    </row>
    <row r="88" spans="2:2">
      <c r="B88" s="13">
        <v>5.7349999999999998E-2</v>
      </c>
    </row>
    <row r="89" spans="2:2">
      <c r="B89" s="12">
        <v>5.1880000000000003E-2</v>
      </c>
    </row>
    <row r="90" spans="2:2">
      <c r="B90" s="13">
        <v>7.1510000000000004E-2</v>
      </c>
    </row>
    <row r="91" spans="2:2">
      <c r="B91" s="12">
        <v>5.6599999999999998E-2</v>
      </c>
    </row>
    <row r="92" spans="2:2">
      <c r="B92" s="13">
        <v>5.3019999999999998E-2</v>
      </c>
    </row>
    <row r="93" spans="2:2">
      <c r="B93" s="12">
        <v>4.684E-2</v>
      </c>
    </row>
    <row r="94" spans="2:2">
      <c r="B94" s="13">
        <v>3.9320000000000001E-2</v>
      </c>
    </row>
    <row r="95" spans="2:2">
      <c r="B95" s="12">
        <v>4.2029999999999998E-2</v>
      </c>
    </row>
    <row r="96" spans="2:2">
      <c r="B96" s="13">
        <v>2.8750000000000001E-2</v>
      </c>
    </row>
    <row r="97" spans="2:2">
      <c r="B97" s="12">
        <v>4.2939999999999999E-2</v>
      </c>
    </row>
    <row r="98" spans="2:2">
      <c r="B98" s="13">
        <v>0.12204</v>
      </c>
    </row>
    <row r="99" spans="2:2">
      <c r="B99" s="12">
        <v>0.11504</v>
      </c>
    </row>
    <row r="100" spans="2:2">
      <c r="B100" s="13">
        <v>0.12083000000000001</v>
      </c>
    </row>
    <row r="101" spans="2:2">
      <c r="B101" s="12">
        <v>8.1869999999999998E-2</v>
      </c>
    </row>
    <row r="102" spans="2:2">
      <c r="B102" s="13">
        <v>6.8599999999999994E-2</v>
      </c>
    </row>
    <row r="103" spans="2:2">
      <c r="B103" s="12">
        <v>0.14865999999999999</v>
      </c>
    </row>
    <row r="104" spans="2:2">
      <c r="B104" s="13">
        <v>0.11432</v>
      </c>
    </row>
    <row r="105" spans="2:2">
      <c r="B105" s="12">
        <v>0.22875999999999999</v>
      </c>
    </row>
    <row r="106" spans="2:2">
      <c r="B106" s="13">
        <v>0.21160999999999999</v>
      </c>
    </row>
    <row r="107" spans="2:2">
      <c r="B107" s="12">
        <v>0.1396</v>
      </c>
    </row>
    <row r="108" spans="2:2">
      <c r="B108" s="13">
        <v>0.13261999999999999</v>
      </c>
    </row>
    <row r="109" spans="2:2">
      <c r="B109" s="12">
        <v>0.17119999999999999</v>
      </c>
    </row>
    <row r="110" spans="2:2">
      <c r="B110" s="13">
        <v>0.13117000000000001</v>
      </c>
    </row>
    <row r="111" spans="2:2">
      <c r="B111" s="12">
        <v>0.12801999999999999</v>
      </c>
    </row>
    <row r="112" spans="2:2">
      <c r="B112" s="13">
        <v>0.26362999999999998</v>
      </c>
    </row>
    <row r="113" spans="2:2">
      <c r="B113" s="12">
        <v>0.10793</v>
      </c>
    </row>
    <row r="114" spans="2:2">
      <c r="B114" s="13">
        <v>0.10084</v>
      </c>
    </row>
    <row r="115" spans="2:2">
      <c r="B115" s="12">
        <v>0.12329</v>
      </c>
    </row>
    <row r="116" spans="2:2">
      <c r="B116" s="13">
        <v>0.22212000000000001</v>
      </c>
    </row>
    <row r="117" spans="2:2">
      <c r="B117" s="12">
        <v>0.14230999999999999</v>
      </c>
    </row>
    <row r="118" spans="2:2">
      <c r="B118" s="13">
        <v>0.17133999999999999</v>
      </c>
    </row>
    <row r="119" spans="2:2">
      <c r="B119" s="12">
        <v>0.13158</v>
      </c>
    </row>
    <row r="120" spans="2:2">
      <c r="B120" s="13">
        <v>0.15098</v>
      </c>
    </row>
    <row r="121" spans="2:2">
      <c r="B121" s="12">
        <v>0.13058</v>
      </c>
    </row>
    <row r="122" spans="2:2">
      <c r="B122" s="13">
        <v>0.14476</v>
      </c>
    </row>
    <row r="123" spans="2:2">
      <c r="B123" s="12">
        <v>6.8989999999999996E-2</v>
      </c>
    </row>
    <row r="124" spans="2:2">
      <c r="B124" s="13">
        <v>7.1650000000000005E-2</v>
      </c>
    </row>
    <row r="125" spans="2:2">
      <c r="B125" s="12">
        <v>9.2990000000000003E-2</v>
      </c>
    </row>
    <row r="126" spans="2:2">
      <c r="B126" s="13">
        <v>0.15038000000000001</v>
      </c>
    </row>
    <row r="127" spans="2:2">
      <c r="B127" s="12">
        <v>9.8489999999999994E-2</v>
      </c>
    </row>
    <row r="128" spans="2:2">
      <c r="B128" s="13">
        <v>0.16902</v>
      </c>
    </row>
    <row r="129" spans="2:2">
      <c r="B129" s="12">
        <v>0.38735000000000003</v>
      </c>
    </row>
    <row r="130" spans="2:2">
      <c r="B130" s="13">
        <v>0.25914999999999999</v>
      </c>
    </row>
    <row r="131" spans="2:2">
      <c r="B131" s="12">
        <v>0.32543</v>
      </c>
    </row>
    <row r="132" spans="2:2">
      <c r="B132" s="13">
        <v>0.88124999999999998</v>
      </c>
    </row>
    <row r="133" spans="2:2">
      <c r="B133" s="12">
        <v>0.34005999999999997</v>
      </c>
    </row>
    <row r="134" spans="2:2">
      <c r="B134" s="13">
        <v>1.1929399999999999</v>
      </c>
    </row>
    <row r="135" spans="2:2">
      <c r="B135" s="12">
        <v>0.59004999999999996</v>
      </c>
    </row>
    <row r="136" spans="2:2">
      <c r="B136" s="13">
        <v>0.32982</v>
      </c>
    </row>
    <row r="137" spans="2:2">
      <c r="B137" s="12">
        <v>0.97616999999999998</v>
      </c>
    </row>
    <row r="138" spans="2:2">
      <c r="B138" s="13">
        <v>0.55778000000000005</v>
      </c>
    </row>
    <row r="139" spans="2:2">
      <c r="B139" s="12">
        <v>0.32263999999999998</v>
      </c>
    </row>
    <row r="140" spans="2:2">
      <c r="B140" s="13">
        <v>0.35232999999999998</v>
      </c>
    </row>
    <row r="141" spans="2:2">
      <c r="B141" s="12">
        <v>0.24979999999999999</v>
      </c>
    </row>
    <row r="142" spans="2:2">
      <c r="B142" s="13">
        <v>0.54452</v>
      </c>
    </row>
    <row r="143" spans="2:2">
      <c r="B143" s="12">
        <v>0.29089999999999999</v>
      </c>
    </row>
    <row r="144" spans="2:2">
      <c r="B144" s="13">
        <v>1.6286400000000001</v>
      </c>
    </row>
    <row r="145" spans="2:2">
      <c r="B145" s="12">
        <v>3.3210500000000001</v>
      </c>
    </row>
    <row r="146" spans="2:2">
      <c r="B146" s="13">
        <v>4.0974000000000004</v>
      </c>
    </row>
    <row r="147" spans="2:2">
      <c r="B147" s="12">
        <v>2.7797399999999999</v>
      </c>
    </row>
    <row r="148" spans="2:2">
      <c r="B148" s="13">
        <v>2.37934</v>
      </c>
    </row>
    <row r="149" spans="2:2">
      <c r="B149" s="12">
        <v>2.1550500000000001</v>
      </c>
    </row>
    <row r="150" spans="2:2">
      <c r="B150" s="13">
        <v>2.3686199999999999</v>
      </c>
    </row>
    <row r="151" spans="2:2">
      <c r="B151" s="12">
        <v>2.3309899999999999</v>
      </c>
    </row>
    <row r="152" spans="2:2">
      <c r="B152" s="13">
        <v>2.7339699999999998</v>
      </c>
    </row>
    <row r="153" spans="2:2">
      <c r="B153" s="12">
        <v>1.6566000000000001</v>
      </c>
    </row>
    <row r="154" spans="2:2">
      <c r="B154" s="13">
        <v>1.4963200000000001</v>
      </c>
    </row>
    <row r="155" spans="2:2">
      <c r="B155" s="12">
        <v>1.1265799999999999</v>
      </c>
    </row>
    <row r="156" spans="2:2">
      <c r="B156" s="13">
        <v>2.1491799999999999</v>
      </c>
    </row>
    <row r="157" spans="2:2">
      <c r="B157" s="12">
        <v>1.4138500000000001</v>
      </c>
    </row>
    <row r="158" spans="2:2">
      <c r="B158" s="13">
        <v>3.5350100000000002</v>
      </c>
    </row>
    <row r="159" spans="2:2">
      <c r="B159" s="12">
        <v>2.4466800000000002</v>
      </c>
    </row>
    <row r="160" spans="2:2">
      <c r="B160" s="13">
        <v>1.2235799999999999</v>
      </c>
    </row>
    <row r="161" spans="2:2">
      <c r="B161" s="12">
        <v>1.34284</v>
      </c>
    </row>
    <row r="162" spans="2:2">
      <c r="B162" s="13">
        <v>1.42502</v>
      </c>
    </row>
    <row r="163" spans="2:2">
      <c r="B163" s="12">
        <v>1.27346</v>
      </c>
    </row>
    <row r="164" spans="2:2">
      <c r="B164" s="13">
        <v>1.46336</v>
      </c>
    </row>
    <row r="165" spans="2:2">
      <c r="B165" s="12">
        <v>1.8337699999999999</v>
      </c>
    </row>
    <row r="166" spans="2:2">
      <c r="B166" s="13">
        <v>1.51902</v>
      </c>
    </row>
    <row r="167" spans="2:2">
      <c r="B167" s="12">
        <v>2.2423600000000001</v>
      </c>
    </row>
    <row r="168" spans="2:2">
      <c r="B168" s="13">
        <v>2.9239999999999999</v>
      </c>
    </row>
    <row r="169" spans="2:2">
      <c r="B169" s="12">
        <v>2.0101900000000001</v>
      </c>
    </row>
    <row r="170" spans="2:2">
      <c r="B170" s="13">
        <v>1.8002800000000001</v>
      </c>
    </row>
    <row r="171" spans="2:2">
      <c r="B171" s="12">
        <v>2.3003999999999998</v>
      </c>
    </row>
    <row r="172" spans="2:2">
      <c r="B172" s="13">
        <v>2.4495300000000002</v>
      </c>
    </row>
    <row r="173" spans="2:2">
      <c r="B173" s="12">
        <v>1.2074199999999999</v>
      </c>
    </row>
    <row r="174" spans="2:2">
      <c r="B174" s="13">
        <v>2.3138999999999998</v>
      </c>
    </row>
    <row r="175" spans="2:2">
      <c r="B175" s="12">
        <v>0.13914000000000001</v>
      </c>
    </row>
    <row r="176" spans="2:2">
      <c r="B176" s="13">
        <v>9.178E-2</v>
      </c>
    </row>
    <row r="177" spans="2:2">
      <c r="B177" s="12">
        <v>8.4470000000000003E-2</v>
      </c>
    </row>
    <row r="178" spans="2:2">
      <c r="B178" s="13">
        <v>6.6640000000000005E-2</v>
      </c>
    </row>
    <row r="179" spans="2:2">
      <c r="B179" s="12">
        <v>7.0220000000000005E-2</v>
      </c>
    </row>
    <row r="180" spans="2:2">
      <c r="B180" s="13">
        <v>5.425E-2</v>
      </c>
    </row>
    <row r="181" spans="2:2">
      <c r="B181" s="12">
        <v>6.6420000000000007E-2</v>
      </c>
    </row>
    <row r="182" spans="2:2">
      <c r="B182" s="13">
        <v>5.7799999999999997E-2</v>
      </c>
    </row>
    <row r="183" spans="2:2">
      <c r="B183" s="12">
        <v>6.5879999999999994E-2</v>
      </c>
    </row>
    <row r="184" spans="2:2">
      <c r="B184" s="13">
        <v>6.8879999999999997E-2</v>
      </c>
    </row>
    <row r="185" spans="2:2">
      <c r="B185" s="12">
        <v>9.103E-2</v>
      </c>
    </row>
    <row r="186" spans="2:2">
      <c r="B186" s="13">
        <v>0.10008</v>
      </c>
    </row>
    <row r="187" spans="2:2">
      <c r="B187" s="12">
        <v>8.3080000000000001E-2</v>
      </c>
    </row>
    <row r="188" spans="2:2">
      <c r="B188" s="13">
        <v>6.0470000000000003E-2</v>
      </c>
    </row>
    <row r="189" spans="2:2">
      <c r="B189" s="12">
        <v>5.602E-2</v>
      </c>
    </row>
    <row r="190" spans="2:2">
      <c r="B190" s="13">
        <v>7.8750000000000001E-2</v>
      </c>
    </row>
    <row r="191" spans="2:2">
      <c r="B191" s="12">
        <v>0.12579000000000001</v>
      </c>
    </row>
    <row r="192" spans="2:2">
      <c r="B192" s="13">
        <v>8.3699999999999997E-2</v>
      </c>
    </row>
    <row r="193" spans="2:2">
      <c r="B193" s="12">
        <v>9.0679999999999997E-2</v>
      </c>
    </row>
    <row r="194" spans="2:2">
      <c r="B194" s="13">
        <v>6.9110000000000005E-2</v>
      </c>
    </row>
    <row r="195" spans="2:2">
      <c r="B195" s="12">
        <v>8.6639999999999995E-2</v>
      </c>
    </row>
    <row r="196" spans="2:2">
      <c r="B196" s="13">
        <v>2.1870000000000001E-2</v>
      </c>
    </row>
    <row r="197" spans="2:2">
      <c r="B197" s="12">
        <v>1.439E-2</v>
      </c>
    </row>
    <row r="198" spans="2:2">
      <c r="B198" s="13">
        <v>1.3809999999999999E-2</v>
      </c>
    </row>
    <row r="199" spans="2:2">
      <c r="B199" s="12">
        <v>4.011E-2</v>
      </c>
    </row>
    <row r="200" spans="2:2">
      <c r="B200" s="13">
        <v>4.666E-2</v>
      </c>
    </row>
    <row r="201" spans="2:2">
      <c r="B201" s="12">
        <v>3.7679999999999998E-2</v>
      </c>
    </row>
    <row r="202" spans="2:2">
      <c r="B202" s="13">
        <v>3.15E-2</v>
      </c>
    </row>
    <row r="203" spans="2:2">
      <c r="B203" s="12">
        <v>1.7780000000000001E-2</v>
      </c>
    </row>
    <row r="204" spans="2:2">
      <c r="B204" s="13">
        <v>3.4450000000000001E-2</v>
      </c>
    </row>
    <row r="205" spans="2:2">
      <c r="B205" s="12">
        <v>2.1770000000000001E-2</v>
      </c>
    </row>
    <row r="206" spans="2:2">
      <c r="B206" s="13">
        <v>3.5099999999999999E-2</v>
      </c>
    </row>
    <row r="207" spans="2:2">
      <c r="B207" s="12">
        <v>2.009E-2</v>
      </c>
    </row>
    <row r="208" spans="2:2">
      <c r="B208" s="13">
        <v>0.13642000000000001</v>
      </c>
    </row>
    <row r="209" spans="2:2">
      <c r="B209" s="12">
        <v>0.22969000000000001</v>
      </c>
    </row>
    <row r="210" spans="2:2">
      <c r="B210" s="13">
        <v>0.25198999999999999</v>
      </c>
    </row>
    <row r="211" spans="2:2">
      <c r="B211" s="12">
        <v>0.13586999999999999</v>
      </c>
    </row>
    <row r="212" spans="2:2">
      <c r="B212" s="13">
        <v>0.43570999999999999</v>
      </c>
    </row>
    <row r="213" spans="2:2">
      <c r="B213" s="12">
        <v>0.17446</v>
      </c>
    </row>
    <row r="214" spans="2:2">
      <c r="B214" s="13">
        <v>0.37578</v>
      </c>
    </row>
    <row r="215" spans="2:2">
      <c r="B215" s="12">
        <v>0.21718999999999999</v>
      </c>
    </row>
    <row r="216" spans="2:2">
      <c r="B216" s="13">
        <v>0.14052000000000001</v>
      </c>
    </row>
    <row r="217" spans="2:2">
      <c r="B217" s="12">
        <v>0.28954999999999997</v>
      </c>
    </row>
    <row r="218" spans="2:2">
      <c r="B218" s="13">
        <v>0.19802</v>
      </c>
    </row>
    <row r="219" spans="2:2">
      <c r="B219" s="12">
        <v>4.5600000000000002E-2</v>
      </c>
    </row>
    <row r="220" spans="2:2">
      <c r="B220" s="13">
        <v>7.0129999999999998E-2</v>
      </c>
    </row>
    <row r="221" spans="2:2">
      <c r="B221" s="12">
        <v>0.11069</v>
      </c>
    </row>
    <row r="222" spans="2:2">
      <c r="B222" s="13">
        <v>0.11425</v>
      </c>
    </row>
    <row r="223" spans="2:2">
      <c r="B223" s="12">
        <v>0.35809000000000002</v>
      </c>
    </row>
    <row r="224" spans="2:2">
      <c r="B224" s="13">
        <v>0.40771000000000002</v>
      </c>
    </row>
    <row r="225" spans="2:2">
      <c r="B225" s="12">
        <v>0.62356</v>
      </c>
    </row>
    <row r="226" spans="2:2">
      <c r="B226" s="13">
        <v>0.61470000000000002</v>
      </c>
    </row>
    <row r="227" spans="2:2">
      <c r="B227" s="12">
        <v>0.31533</v>
      </c>
    </row>
    <row r="228" spans="2:2">
      <c r="B228" s="13">
        <v>0.52693000000000001</v>
      </c>
    </row>
    <row r="229" spans="2:2">
      <c r="B229" s="12">
        <v>0.38213999999999998</v>
      </c>
    </row>
    <row r="230" spans="2:2">
      <c r="B230" s="13">
        <v>0.41238000000000002</v>
      </c>
    </row>
    <row r="231" spans="2:2">
      <c r="B231" s="12">
        <v>0.29819000000000001</v>
      </c>
    </row>
    <row r="232" spans="2:2">
      <c r="B232" s="13">
        <v>0.44178000000000001</v>
      </c>
    </row>
    <row r="233" spans="2:2">
      <c r="B233" s="12">
        <v>0.53700000000000003</v>
      </c>
    </row>
    <row r="234" spans="2:2">
      <c r="B234" s="13">
        <v>0.46295999999999998</v>
      </c>
    </row>
    <row r="235" spans="2:2">
      <c r="B235" s="12">
        <v>0.57528999999999997</v>
      </c>
    </row>
    <row r="236" spans="2:2">
      <c r="B236" s="13">
        <v>0.33146999999999999</v>
      </c>
    </row>
    <row r="237" spans="2:2">
      <c r="B237" s="12">
        <v>0.44790999999999997</v>
      </c>
    </row>
    <row r="238" spans="2:2">
      <c r="B238" s="13">
        <v>0.33045000000000002</v>
      </c>
    </row>
    <row r="239" spans="2:2">
      <c r="B239" s="12">
        <v>0.52058000000000004</v>
      </c>
    </row>
    <row r="240" spans="2:2">
      <c r="B240" s="13">
        <v>0.51183000000000001</v>
      </c>
    </row>
    <row r="241" spans="2:2">
      <c r="B241" s="12">
        <v>8.2439999999999999E-2</v>
      </c>
    </row>
    <row r="242" spans="2:2">
      <c r="B242" s="13">
        <v>9.2520000000000005E-2</v>
      </c>
    </row>
    <row r="243" spans="2:2">
      <c r="B243" s="12">
        <v>0.11329</v>
      </c>
    </row>
    <row r="244" spans="2:2">
      <c r="B244" s="13">
        <v>0.10612000000000001</v>
      </c>
    </row>
    <row r="245" spans="2:2">
      <c r="B245" s="12">
        <v>0.10290000000000001</v>
      </c>
    </row>
    <row r="246" spans="2:2">
      <c r="B246" s="13">
        <v>0.12756999999999999</v>
      </c>
    </row>
    <row r="247" spans="2:2">
      <c r="B247" s="12">
        <v>0.20608000000000001</v>
      </c>
    </row>
    <row r="248" spans="2:2">
      <c r="B248" s="13">
        <v>0.19133</v>
      </c>
    </row>
    <row r="249" spans="2:2">
      <c r="B249" s="12">
        <v>0.33983000000000002</v>
      </c>
    </row>
    <row r="250" spans="2:2">
      <c r="B250" s="13">
        <v>0.19656999999999999</v>
      </c>
    </row>
    <row r="251" spans="2:2">
      <c r="B251" s="12">
        <v>0.16439000000000001</v>
      </c>
    </row>
    <row r="252" spans="2:2">
      <c r="B252" s="13">
        <v>0.19073000000000001</v>
      </c>
    </row>
    <row r="253" spans="2:2">
      <c r="B253" s="12">
        <v>0.14030000000000001</v>
      </c>
    </row>
    <row r="254" spans="2:2">
      <c r="B254" s="13">
        <v>0.21409</v>
      </c>
    </row>
    <row r="255" spans="2:2">
      <c r="B255" s="12">
        <v>8.2210000000000005E-2</v>
      </c>
    </row>
    <row r="256" spans="2:2">
      <c r="B256" s="13">
        <v>0.36893999999999999</v>
      </c>
    </row>
    <row r="257" spans="2:2">
      <c r="B257" s="12">
        <v>4.8189999999999997E-2</v>
      </c>
    </row>
    <row r="258" spans="2:2">
      <c r="B258" s="13">
        <v>3.5479999999999998E-2</v>
      </c>
    </row>
    <row r="259" spans="2:2">
      <c r="B259" s="12">
        <v>1.538E-2</v>
      </c>
    </row>
    <row r="260" spans="2:2">
      <c r="B260" s="13">
        <v>0.61153999999999997</v>
      </c>
    </row>
    <row r="261" spans="2:2">
      <c r="B261" s="12">
        <v>0.66351000000000004</v>
      </c>
    </row>
    <row r="262" spans="2:2">
      <c r="B262" s="13">
        <v>0.65664999999999996</v>
      </c>
    </row>
    <row r="263" spans="2:2">
      <c r="B263" s="12">
        <v>0.54010999999999998</v>
      </c>
    </row>
    <row r="264" spans="2:2">
      <c r="B264" s="13">
        <v>0.53412000000000004</v>
      </c>
    </row>
    <row r="265" spans="2:2">
      <c r="B265" s="12">
        <v>0.52014000000000005</v>
      </c>
    </row>
    <row r="266" spans="2:2">
      <c r="B266" s="13">
        <v>0.82525999999999999</v>
      </c>
    </row>
    <row r="267" spans="2:2">
      <c r="B267" s="12">
        <v>0.55006999999999995</v>
      </c>
    </row>
    <row r="268" spans="2:2">
      <c r="B268" s="13">
        <v>0.76161999999999996</v>
      </c>
    </row>
    <row r="269" spans="2:2">
      <c r="B269" s="12">
        <v>0.78569999999999995</v>
      </c>
    </row>
    <row r="270" spans="2:2">
      <c r="B270" s="13">
        <v>0.57833999999999997</v>
      </c>
    </row>
    <row r="271" spans="2:2">
      <c r="B271" s="12">
        <v>0.54049999999999998</v>
      </c>
    </row>
    <row r="272" spans="2:2">
      <c r="B272" s="13">
        <v>9.0649999999999994E-2</v>
      </c>
    </row>
    <row r="273" spans="2:2">
      <c r="B273" s="12">
        <v>0.29915999999999998</v>
      </c>
    </row>
    <row r="274" spans="2:2">
      <c r="B274" s="13">
        <v>0.16211</v>
      </c>
    </row>
    <row r="275" spans="2:2">
      <c r="B275" s="12">
        <v>0.11459999999999999</v>
      </c>
    </row>
    <row r="276" spans="2:2">
      <c r="B276" s="13">
        <v>0.22187999999999999</v>
      </c>
    </row>
    <row r="277" spans="2:2">
      <c r="B277" s="12">
        <v>5.6439999999999997E-2</v>
      </c>
    </row>
    <row r="278" spans="2:2">
      <c r="B278" s="13">
        <v>9.604E-2</v>
      </c>
    </row>
    <row r="279" spans="2:2">
      <c r="B279" s="12">
        <v>0.10469000000000001</v>
      </c>
    </row>
    <row r="280" spans="2:2">
      <c r="B280" s="13">
        <v>6.1269999999999998E-2</v>
      </c>
    </row>
    <row r="281" spans="2:2">
      <c r="B281" s="12">
        <v>7.9780000000000004E-2</v>
      </c>
    </row>
    <row r="282" spans="2:2">
      <c r="B282" s="13">
        <v>0.21038000000000001</v>
      </c>
    </row>
    <row r="283" spans="2:2">
      <c r="B283" s="12">
        <v>3.5779999999999999E-2</v>
      </c>
    </row>
    <row r="284" spans="2:2">
      <c r="B284" s="13">
        <v>3.705E-2</v>
      </c>
    </row>
    <row r="285" spans="2:2">
      <c r="B285" s="12">
        <v>6.1289999999999997E-2</v>
      </c>
    </row>
    <row r="286" spans="2:2">
      <c r="B286" s="13">
        <v>1.5010000000000001E-2</v>
      </c>
    </row>
    <row r="287" spans="2:2">
      <c r="B287" s="12">
        <v>9.0600000000000003E-3</v>
      </c>
    </row>
    <row r="288" spans="2:2">
      <c r="B288" s="13">
        <v>1.0959999999999999E-2</v>
      </c>
    </row>
    <row r="289" spans="2:2">
      <c r="B289" s="12">
        <v>1.9650000000000001E-2</v>
      </c>
    </row>
    <row r="290" spans="2:2">
      <c r="B290" s="13">
        <v>3.8710000000000001E-2</v>
      </c>
    </row>
    <row r="291" spans="2:2">
      <c r="B291" s="12">
        <v>4.5900000000000003E-2</v>
      </c>
    </row>
    <row r="292" spans="2:2">
      <c r="B292" s="13">
        <v>4.2970000000000001E-2</v>
      </c>
    </row>
    <row r="293" spans="2:2">
      <c r="B293" s="12">
        <v>3.5020000000000003E-2</v>
      </c>
    </row>
    <row r="294" spans="2:2">
      <c r="B294" s="13">
        <v>7.886E-2</v>
      </c>
    </row>
    <row r="295" spans="2:2">
      <c r="B295" s="12">
        <v>3.6150000000000002E-2</v>
      </c>
    </row>
    <row r="296" spans="2:2">
      <c r="B296" s="13">
        <v>8.2650000000000001E-2</v>
      </c>
    </row>
    <row r="297" spans="2:2">
      <c r="B297" s="12">
        <v>8.1989999999999993E-2</v>
      </c>
    </row>
    <row r="298" spans="2:2">
      <c r="B298" s="13">
        <v>0.12931999999999999</v>
      </c>
    </row>
    <row r="299" spans="2:2">
      <c r="B299" s="12">
        <v>5.3719999999999997E-2</v>
      </c>
    </row>
    <row r="300" spans="2:2">
      <c r="B300" s="13">
        <v>0.14102999999999999</v>
      </c>
    </row>
    <row r="301" spans="2:2">
      <c r="B301" s="12">
        <v>6.4659999999999995E-2</v>
      </c>
    </row>
    <row r="302" spans="2:2">
      <c r="B302" s="13">
        <v>5.561E-2</v>
      </c>
    </row>
    <row r="303" spans="2:2">
      <c r="B303" s="12">
        <v>4.4170000000000001E-2</v>
      </c>
    </row>
    <row r="304" spans="2:2">
      <c r="B304" s="13">
        <v>3.5369999999999999E-2</v>
      </c>
    </row>
    <row r="305" spans="2:2">
      <c r="B305" s="12">
        <v>9.2660000000000006E-2</v>
      </c>
    </row>
    <row r="306" spans="2:2">
      <c r="B306" s="13">
        <v>0.1</v>
      </c>
    </row>
    <row r="307" spans="2:2">
      <c r="B307" s="12">
        <v>5.5149999999999998E-2</v>
      </c>
    </row>
    <row r="308" spans="2:2">
      <c r="B308" s="13">
        <v>5.4789999999999998E-2</v>
      </c>
    </row>
    <row r="309" spans="2:2">
      <c r="B309" s="12">
        <v>7.5029999999999999E-2</v>
      </c>
    </row>
    <row r="310" spans="2:2">
      <c r="B310" s="13">
        <v>4.9320000000000003E-2</v>
      </c>
    </row>
    <row r="311" spans="2:2">
      <c r="B311" s="12">
        <v>0.49297999999999997</v>
      </c>
    </row>
    <row r="312" spans="2:2">
      <c r="B312" s="13">
        <v>0.34939999999999999</v>
      </c>
    </row>
    <row r="313" spans="2:2">
      <c r="B313" s="12">
        <v>2.6354799999999998</v>
      </c>
    </row>
    <row r="314" spans="2:2">
      <c r="B314" s="13">
        <v>0.79040999999999995</v>
      </c>
    </row>
    <row r="315" spans="2:2">
      <c r="B315" s="12">
        <v>0.26168999999999998</v>
      </c>
    </row>
    <row r="316" spans="2:2">
      <c r="B316" s="13">
        <v>0.26938000000000001</v>
      </c>
    </row>
    <row r="317" spans="2:2">
      <c r="B317" s="12">
        <v>0.36919999999999997</v>
      </c>
    </row>
    <row r="318" spans="2:2">
      <c r="B318" s="13">
        <v>0.25356000000000001</v>
      </c>
    </row>
    <row r="319" spans="2:2">
      <c r="B319" s="12">
        <v>0.31827</v>
      </c>
    </row>
    <row r="320" spans="2:2">
      <c r="B320" s="13">
        <v>0.24521999999999999</v>
      </c>
    </row>
    <row r="321" spans="2:2">
      <c r="B321" s="12">
        <v>0.40201999999999999</v>
      </c>
    </row>
    <row r="322" spans="2:2">
      <c r="B322" s="13">
        <v>0.47547</v>
      </c>
    </row>
    <row r="323" spans="2:2">
      <c r="B323" s="12">
        <v>0.1676</v>
      </c>
    </row>
    <row r="324" spans="2:2">
      <c r="B324" s="13">
        <v>0.18159</v>
      </c>
    </row>
    <row r="325" spans="2:2">
      <c r="B325" s="12">
        <v>0.35114000000000001</v>
      </c>
    </row>
    <row r="326" spans="2:2">
      <c r="B326" s="13">
        <v>0.28392000000000001</v>
      </c>
    </row>
    <row r="327" spans="2:2">
      <c r="B327" s="12">
        <v>0.34109</v>
      </c>
    </row>
    <row r="328" spans="2:2">
      <c r="B328" s="13">
        <v>0.19186</v>
      </c>
    </row>
    <row r="329" spans="2:2">
      <c r="B329" s="12">
        <v>0.30347000000000002</v>
      </c>
    </row>
    <row r="330" spans="2:2">
      <c r="B330" s="13">
        <v>0.24102999999999999</v>
      </c>
    </row>
    <row r="331" spans="2:2">
      <c r="B331" s="12">
        <v>6.6170000000000007E-2</v>
      </c>
    </row>
    <row r="332" spans="2:2">
      <c r="B332" s="13">
        <v>6.7239999999999994E-2</v>
      </c>
    </row>
    <row r="333" spans="2:2">
      <c r="B333" s="12">
        <v>4.5440000000000001E-2</v>
      </c>
    </row>
    <row r="334" spans="2:2">
      <c r="B334" s="13">
        <v>5.0229999999999997E-2</v>
      </c>
    </row>
    <row r="335" spans="2:2">
      <c r="B335" s="12">
        <v>3.4660000000000003E-2</v>
      </c>
    </row>
    <row r="336" spans="2:2">
      <c r="B336" s="13">
        <v>5.083E-2</v>
      </c>
    </row>
    <row r="337" spans="2:2">
      <c r="B337" s="12">
        <v>3.7379999999999997E-2</v>
      </c>
    </row>
    <row r="338" spans="2:2">
      <c r="B338" s="13">
        <v>3.9609999999999999E-2</v>
      </c>
    </row>
    <row r="339" spans="2:2">
      <c r="B339" s="12">
        <v>3.4270000000000002E-2</v>
      </c>
    </row>
    <row r="340" spans="2:2">
      <c r="B340" s="13">
        <v>3.041E-2</v>
      </c>
    </row>
    <row r="341" spans="2:2">
      <c r="B341" s="12">
        <v>3.3059999999999999E-2</v>
      </c>
    </row>
    <row r="342" spans="2:2">
      <c r="B342" s="13">
        <v>5.4969999999999998E-2</v>
      </c>
    </row>
    <row r="343" spans="2:2">
      <c r="B343" s="12">
        <v>6.1510000000000002E-2</v>
      </c>
    </row>
    <row r="344" spans="2:2">
      <c r="B344" s="13">
        <v>1.3010000000000001E-2</v>
      </c>
    </row>
    <row r="345" spans="2:2">
      <c r="B345" s="12">
        <v>2.4979999999999999E-2</v>
      </c>
    </row>
    <row r="346" spans="2:2">
      <c r="B346" s="13">
        <v>2.5430000000000001E-2</v>
      </c>
    </row>
    <row r="347" spans="2:2">
      <c r="B347" s="12">
        <v>3.049E-2</v>
      </c>
    </row>
    <row r="348" spans="2:2">
      <c r="B348" s="13">
        <v>3.1130000000000001E-2</v>
      </c>
    </row>
    <row r="349" spans="2:2">
      <c r="B349" s="12">
        <v>6.1620000000000001E-2</v>
      </c>
    </row>
    <row r="350" spans="2:2">
      <c r="B350" s="13">
        <v>1.8700000000000001E-2</v>
      </c>
    </row>
    <row r="351" spans="2:2">
      <c r="B351" s="12">
        <v>1.5010000000000001E-2</v>
      </c>
    </row>
    <row r="352" spans="2:2">
      <c r="B352" s="13">
        <v>2.8989999999999998E-2</v>
      </c>
    </row>
    <row r="353" spans="2:2">
      <c r="B353" s="12">
        <v>6.2109999999999999E-2</v>
      </c>
    </row>
    <row r="354" spans="2:2">
      <c r="B354" s="13">
        <v>7.9500000000000001E-2</v>
      </c>
    </row>
    <row r="355" spans="2:2">
      <c r="B355" s="12">
        <v>7.2440000000000004E-2</v>
      </c>
    </row>
    <row r="356" spans="2:2">
      <c r="B356" s="13">
        <v>1.7090000000000001E-2</v>
      </c>
    </row>
    <row r="357" spans="2:2">
      <c r="B357" s="12">
        <v>4.301E-2</v>
      </c>
    </row>
    <row r="358" spans="2:2">
      <c r="B358" s="13">
        <v>0.10659</v>
      </c>
    </row>
    <row r="359" spans="2:2">
      <c r="B359" s="12">
        <v>8.9829600000000003</v>
      </c>
    </row>
    <row r="360" spans="2:2">
      <c r="B360" s="13">
        <v>3.8496999999999999</v>
      </c>
    </row>
    <row r="361" spans="2:2">
      <c r="B361" s="12">
        <v>5.2017699999999998</v>
      </c>
    </row>
    <row r="362" spans="2:2">
      <c r="B362" s="13">
        <v>4.2613099999999999</v>
      </c>
    </row>
    <row r="363" spans="2:2">
      <c r="B363" s="12">
        <v>4.5419200000000002</v>
      </c>
    </row>
    <row r="364" spans="2:2">
      <c r="B364" s="13">
        <v>3.83684</v>
      </c>
    </row>
    <row r="365" spans="2:2">
      <c r="B365" s="12">
        <v>3.67822</v>
      </c>
    </row>
    <row r="366" spans="2:2">
      <c r="B366" s="13">
        <v>4.2223899999999999</v>
      </c>
    </row>
    <row r="367" spans="2:2">
      <c r="B367" s="12">
        <v>3.4742799999999998</v>
      </c>
    </row>
    <row r="368" spans="2:2">
      <c r="B368" s="13">
        <v>4.5558699999999996</v>
      </c>
    </row>
    <row r="369" spans="2:2">
      <c r="B369" s="12">
        <v>3.6969500000000002</v>
      </c>
    </row>
    <row r="370" spans="2:2">
      <c r="B370" s="13">
        <v>13.5222</v>
      </c>
    </row>
    <row r="371" spans="2:2">
      <c r="B371" s="12">
        <v>4.8982200000000002</v>
      </c>
    </row>
    <row r="372" spans="2:2">
      <c r="B372" s="13">
        <v>5.6699799999999998</v>
      </c>
    </row>
    <row r="373" spans="2:2">
      <c r="B373" s="12">
        <v>6.5387599999999999</v>
      </c>
    </row>
    <row r="374" spans="2:2">
      <c r="B374" s="13">
        <v>9.2323000000000004</v>
      </c>
    </row>
    <row r="375" spans="2:2">
      <c r="B375" s="12">
        <v>8.2672500000000007</v>
      </c>
    </row>
    <row r="376" spans="2:2">
      <c r="B376" s="13">
        <v>11.1081</v>
      </c>
    </row>
    <row r="377" spans="2:2">
      <c r="B377" s="12">
        <v>18.498200000000001</v>
      </c>
    </row>
    <row r="378" spans="2:2">
      <c r="B378" s="13">
        <v>19.609100000000002</v>
      </c>
    </row>
    <row r="379" spans="2:2">
      <c r="B379" s="12">
        <v>15.288</v>
      </c>
    </row>
    <row r="380" spans="2:2">
      <c r="B380" s="13">
        <v>9.8234899999999996</v>
      </c>
    </row>
    <row r="381" spans="2:2">
      <c r="B381" s="12">
        <v>23.648199999999999</v>
      </c>
    </row>
    <row r="382" spans="2:2">
      <c r="B382" s="13">
        <v>17.866700000000002</v>
      </c>
    </row>
    <row r="383" spans="2:2">
      <c r="B383" s="12">
        <v>88.976200000000006</v>
      </c>
    </row>
    <row r="384" spans="2:2">
      <c r="B384" s="13">
        <v>15.8744</v>
      </c>
    </row>
    <row r="385" spans="2:2">
      <c r="B385" s="12">
        <v>9.1870200000000004</v>
      </c>
    </row>
    <row r="386" spans="2:2">
      <c r="B386" s="13">
        <v>7.9924799999999996</v>
      </c>
    </row>
    <row r="387" spans="2:2">
      <c r="B387" s="12">
        <v>20.084900000000001</v>
      </c>
    </row>
    <row r="388" spans="2:2">
      <c r="B388" s="13">
        <v>16.811800000000002</v>
      </c>
    </row>
    <row r="389" spans="2:2">
      <c r="B389" s="12">
        <v>24.393799999999999</v>
      </c>
    </row>
    <row r="390" spans="2:2">
      <c r="B390" s="13">
        <v>22.597100000000001</v>
      </c>
    </row>
    <row r="391" spans="2:2">
      <c r="B391" s="12">
        <v>14.3337</v>
      </c>
    </row>
    <row r="392" spans="2:2">
      <c r="B392" s="13">
        <v>8.1517400000000002</v>
      </c>
    </row>
    <row r="393" spans="2:2">
      <c r="B393" s="12">
        <v>6.9621500000000003</v>
      </c>
    </row>
    <row r="394" spans="2:2">
      <c r="B394" s="13">
        <v>5.29305</v>
      </c>
    </row>
    <row r="395" spans="2:2">
      <c r="B395" s="12">
        <v>11.5779</v>
      </c>
    </row>
    <row r="396" spans="2:2">
      <c r="B396" s="13">
        <v>8.6447599999999998</v>
      </c>
    </row>
    <row r="397" spans="2:2">
      <c r="B397" s="12">
        <v>13.3598</v>
      </c>
    </row>
    <row r="398" spans="2:2">
      <c r="B398" s="13">
        <v>8.7167499999999993</v>
      </c>
    </row>
    <row r="399" spans="2:2">
      <c r="B399" s="12">
        <v>5.8720499999999998</v>
      </c>
    </row>
    <row r="400" spans="2:2">
      <c r="B400" s="13">
        <v>7.6720199999999998</v>
      </c>
    </row>
    <row r="401" spans="2:2">
      <c r="B401" s="12">
        <v>38.351799999999997</v>
      </c>
    </row>
    <row r="402" spans="2:2">
      <c r="B402" s="13">
        <v>9.9165500000000009</v>
      </c>
    </row>
    <row r="403" spans="2:2">
      <c r="B403" s="12">
        <v>25.046099999999999</v>
      </c>
    </row>
    <row r="404" spans="2:2">
      <c r="B404" s="13">
        <v>14.2362</v>
      </c>
    </row>
    <row r="405" spans="2:2">
      <c r="B405" s="12">
        <v>9.5957100000000004</v>
      </c>
    </row>
    <row r="406" spans="2:2">
      <c r="B406" s="13">
        <v>24.8017</v>
      </c>
    </row>
    <row r="407" spans="2:2">
      <c r="B407" s="12">
        <v>41.529200000000003</v>
      </c>
    </row>
    <row r="408" spans="2:2">
      <c r="B408" s="13">
        <v>67.9208</v>
      </c>
    </row>
    <row r="409" spans="2:2">
      <c r="B409" s="12">
        <v>20.716200000000001</v>
      </c>
    </row>
    <row r="410" spans="2:2">
      <c r="B410" s="13">
        <v>11.9511</v>
      </c>
    </row>
    <row r="411" spans="2:2">
      <c r="B411" s="12">
        <v>7.4038899999999996</v>
      </c>
    </row>
    <row r="412" spans="2:2">
      <c r="B412" s="13">
        <v>14.4383</v>
      </c>
    </row>
    <row r="413" spans="2:2">
      <c r="B413" s="12">
        <v>51.135800000000003</v>
      </c>
    </row>
    <row r="414" spans="2:2">
      <c r="B414" s="13">
        <v>14.050700000000001</v>
      </c>
    </row>
    <row r="415" spans="2:2">
      <c r="B415" s="12">
        <v>18.811</v>
      </c>
    </row>
    <row r="416" spans="2:2">
      <c r="B416" s="13">
        <v>28.655799999999999</v>
      </c>
    </row>
    <row r="417" spans="2:2">
      <c r="B417" s="12">
        <v>45.746099999999998</v>
      </c>
    </row>
    <row r="418" spans="2:2">
      <c r="B418" s="13">
        <v>18.084599999999998</v>
      </c>
    </row>
    <row r="419" spans="2:2">
      <c r="B419" s="12">
        <v>10.834199999999999</v>
      </c>
    </row>
    <row r="420" spans="2:2">
      <c r="B420" s="13">
        <v>25.9406</v>
      </c>
    </row>
    <row r="421" spans="2:2">
      <c r="B421" s="12">
        <v>73.534099999999995</v>
      </c>
    </row>
    <row r="422" spans="2:2">
      <c r="B422" s="13">
        <v>11.8123</v>
      </c>
    </row>
    <row r="423" spans="2:2">
      <c r="B423" s="12">
        <v>11.087400000000001</v>
      </c>
    </row>
    <row r="424" spans="2:2">
      <c r="B424" s="13">
        <v>7.0225900000000001</v>
      </c>
    </row>
    <row r="425" spans="2:2">
      <c r="B425" s="12">
        <v>12.0482</v>
      </c>
    </row>
    <row r="426" spans="2:2">
      <c r="B426" s="13">
        <v>7.0504199999999999</v>
      </c>
    </row>
    <row r="427" spans="2:2">
      <c r="B427" s="12">
        <v>8.7921200000000006</v>
      </c>
    </row>
    <row r="428" spans="2:2">
      <c r="B428" s="13">
        <v>15.860300000000001</v>
      </c>
    </row>
    <row r="429" spans="2:2">
      <c r="B429" s="12">
        <v>12.247199999999999</v>
      </c>
    </row>
    <row r="430" spans="2:2">
      <c r="B430" s="13">
        <v>37.661900000000003</v>
      </c>
    </row>
    <row r="431" spans="2:2">
      <c r="B431" s="12">
        <v>7.3671100000000003</v>
      </c>
    </row>
    <row r="432" spans="2:2">
      <c r="B432" s="13">
        <v>9.3388899999999992</v>
      </c>
    </row>
    <row r="433" spans="2:2">
      <c r="B433" s="12">
        <v>8.4921299999999995</v>
      </c>
    </row>
    <row r="434" spans="2:2">
      <c r="B434" s="13">
        <v>10.0623</v>
      </c>
    </row>
    <row r="435" spans="2:2">
      <c r="B435" s="12">
        <v>6.4440499999999998</v>
      </c>
    </row>
    <row r="436" spans="2:2">
      <c r="B436" s="13">
        <v>5.5810700000000004</v>
      </c>
    </row>
    <row r="437" spans="2:2">
      <c r="B437" s="12">
        <v>13.913399999999999</v>
      </c>
    </row>
    <row r="438" spans="2:2">
      <c r="B438" s="13">
        <v>11.160399999999999</v>
      </c>
    </row>
    <row r="439" spans="2:2">
      <c r="B439" s="12">
        <v>14.4208</v>
      </c>
    </row>
    <row r="440" spans="2:2">
      <c r="B440" s="13">
        <v>15.177199999999999</v>
      </c>
    </row>
    <row r="441" spans="2:2">
      <c r="B441" s="12">
        <v>13.678100000000001</v>
      </c>
    </row>
    <row r="442" spans="2:2">
      <c r="B442" s="13">
        <v>9.3906299999999998</v>
      </c>
    </row>
    <row r="443" spans="2:2">
      <c r="B443" s="12">
        <v>22.051100000000002</v>
      </c>
    </row>
    <row r="444" spans="2:2">
      <c r="B444" s="13">
        <v>9.7241800000000005</v>
      </c>
    </row>
    <row r="445" spans="2:2">
      <c r="B445" s="12">
        <v>5.6663699999999997</v>
      </c>
    </row>
    <row r="446" spans="2:2">
      <c r="B446" s="13">
        <v>9.9665400000000002</v>
      </c>
    </row>
    <row r="447" spans="2:2">
      <c r="B447" s="12">
        <v>12.802300000000001</v>
      </c>
    </row>
    <row r="448" spans="2:2">
      <c r="B448" s="13">
        <v>10.671799999999999</v>
      </c>
    </row>
    <row r="449" spans="2:2">
      <c r="B449" s="12">
        <v>6.2880700000000003</v>
      </c>
    </row>
    <row r="450" spans="2:2">
      <c r="B450" s="13">
        <v>9.9248499999999993</v>
      </c>
    </row>
    <row r="451" spans="2:2">
      <c r="B451" s="12">
        <v>9.3290900000000008</v>
      </c>
    </row>
    <row r="452" spans="2:2">
      <c r="B452" s="13">
        <v>7.5260100000000003</v>
      </c>
    </row>
    <row r="453" spans="2:2">
      <c r="B453" s="12">
        <v>6.7177199999999999</v>
      </c>
    </row>
    <row r="454" spans="2:2">
      <c r="B454" s="13">
        <v>5.4411399999999999</v>
      </c>
    </row>
    <row r="455" spans="2:2">
      <c r="B455" s="12">
        <v>5.0901699999999996</v>
      </c>
    </row>
    <row r="456" spans="2:2">
      <c r="B456" s="13">
        <v>8.2480899999999995</v>
      </c>
    </row>
    <row r="457" spans="2:2">
      <c r="B457" s="12">
        <v>9.5136299999999991</v>
      </c>
    </row>
    <row r="458" spans="2:2">
      <c r="B458" s="13">
        <v>4.75237</v>
      </c>
    </row>
    <row r="459" spans="2:2">
      <c r="B459" s="12">
        <v>4.6688299999999998</v>
      </c>
    </row>
    <row r="460" spans="2:2">
      <c r="B460" s="13">
        <v>8.2005800000000004</v>
      </c>
    </row>
    <row r="461" spans="2:2">
      <c r="B461" s="12">
        <v>7.75223</v>
      </c>
    </row>
    <row r="462" spans="2:2">
      <c r="B462" s="13">
        <v>6.8011699999999999</v>
      </c>
    </row>
    <row r="463" spans="2:2">
      <c r="B463" s="12">
        <v>4.8121299999999998</v>
      </c>
    </row>
    <row r="464" spans="2:2">
      <c r="B464" s="13">
        <v>3.6931099999999999</v>
      </c>
    </row>
    <row r="465" spans="2:2">
      <c r="B465" s="12">
        <v>6.6549199999999997</v>
      </c>
    </row>
    <row r="466" spans="2:2">
      <c r="B466" s="13">
        <v>5.8211500000000003</v>
      </c>
    </row>
    <row r="467" spans="2:2">
      <c r="B467" s="12">
        <v>7.8393199999999998</v>
      </c>
    </row>
    <row r="468" spans="2:2">
      <c r="B468" s="13">
        <v>3.1636000000000002</v>
      </c>
    </row>
    <row r="469" spans="2:2">
      <c r="B469" s="12">
        <v>3.7749799999999998</v>
      </c>
    </row>
    <row r="470" spans="2:2">
      <c r="B470" s="13">
        <v>4.4222799999999998</v>
      </c>
    </row>
    <row r="471" spans="2:2">
      <c r="B471" s="12">
        <v>15.575699999999999</v>
      </c>
    </row>
    <row r="472" spans="2:2">
      <c r="B472" s="13">
        <v>13.075100000000001</v>
      </c>
    </row>
    <row r="473" spans="2:2">
      <c r="B473" s="12">
        <v>4.3487900000000002</v>
      </c>
    </row>
    <row r="474" spans="2:2">
      <c r="B474" s="13">
        <v>4.0384099999999998</v>
      </c>
    </row>
    <row r="475" spans="2:2">
      <c r="B475" s="12">
        <v>3.5686800000000001</v>
      </c>
    </row>
    <row r="476" spans="2:2">
      <c r="B476" s="13">
        <v>4.64689</v>
      </c>
    </row>
    <row r="477" spans="2:2">
      <c r="B477" s="12">
        <v>8.05579</v>
      </c>
    </row>
    <row r="478" spans="2:2">
      <c r="B478" s="13">
        <v>6.3931199999999997</v>
      </c>
    </row>
    <row r="479" spans="2:2">
      <c r="B479" s="12">
        <v>4.87141</v>
      </c>
    </row>
    <row r="480" spans="2:2">
      <c r="B480" s="13">
        <v>15.023400000000001</v>
      </c>
    </row>
    <row r="481" spans="2:2">
      <c r="B481" s="12">
        <v>10.233000000000001</v>
      </c>
    </row>
    <row r="482" spans="2:2">
      <c r="B482" s="13">
        <v>14.3337</v>
      </c>
    </row>
    <row r="483" spans="2:2">
      <c r="B483" s="12">
        <v>5.8240100000000004</v>
      </c>
    </row>
    <row r="484" spans="2:2">
      <c r="B484" s="13">
        <v>5.7081799999999996</v>
      </c>
    </row>
    <row r="485" spans="2:2">
      <c r="B485" s="12">
        <v>5.73116</v>
      </c>
    </row>
    <row r="486" spans="2:2">
      <c r="B486" s="13">
        <v>2.8183799999999999</v>
      </c>
    </row>
    <row r="487" spans="2:2">
      <c r="B487" s="12">
        <v>2.3785699999999999</v>
      </c>
    </row>
    <row r="488" spans="2:2">
      <c r="B488" s="13">
        <v>3.67367</v>
      </c>
    </row>
    <row r="489" spans="2:2">
      <c r="B489" s="12">
        <v>5.6917499999999999</v>
      </c>
    </row>
    <row r="490" spans="2:2">
      <c r="B490" s="13">
        <v>4.8356700000000004</v>
      </c>
    </row>
    <row r="491" spans="2:2">
      <c r="B491" s="12">
        <v>0.15085999999999999</v>
      </c>
    </row>
    <row r="492" spans="2:2">
      <c r="B492" s="13">
        <v>0.18337000000000001</v>
      </c>
    </row>
    <row r="493" spans="2:2">
      <c r="B493" s="12">
        <v>0.20746000000000001</v>
      </c>
    </row>
    <row r="494" spans="2:2">
      <c r="B494" s="13">
        <v>0.10574</v>
      </c>
    </row>
    <row r="495" spans="2:2">
      <c r="B495" s="12">
        <v>0.11132</v>
      </c>
    </row>
    <row r="496" spans="2:2">
      <c r="B496" s="13">
        <v>0.17330999999999999</v>
      </c>
    </row>
    <row r="497" spans="2:2">
      <c r="B497" s="12">
        <v>0.27956999999999999</v>
      </c>
    </row>
    <row r="498" spans="2:2">
      <c r="B498" s="13">
        <v>0.17899000000000001</v>
      </c>
    </row>
    <row r="499" spans="2:2">
      <c r="B499" s="12">
        <v>0.28960000000000002</v>
      </c>
    </row>
    <row r="500" spans="2:2">
      <c r="B500" s="13">
        <v>0.26838000000000001</v>
      </c>
    </row>
    <row r="501" spans="2:2">
      <c r="B501" s="12">
        <v>0.23912</v>
      </c>
    </row>
    <row r="502" spans="2:2">
      <c r="B502" s="13">
        <v>0.17782999999999999</v>
      </c>
    </row>
    <row r="503" spans="2:2">
      <c r="B503" s="12">
        <v>0.22438</v>
      </c>
    </row>
    <row r="504" spans="2:2">
      <c r="B504" s="13">
        <v>6.2630000000000005E-2</v>
      </c>
    </row>
    <row r="505" spans="2:2">
      <c r="B505" s="12">
        <v>4.5269999999999998E-2</v>
      </c>
    </row>
    <row r="506" spans="2:2">
      <c r="B506" s="13">
        <v>6.0760000000000002E-2</v>
      </c>
    </row>
    <row r="507" spans="2:2">
      <c r="B507" s="12">
        <v>0.10959000000000001</v>
      </c>
    </row>
    <row r="508" spans="2:2">
      <c r="B508" s="14">
        <v>4.7410000000000001E-2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FB82-7D46-4226-8AB4-9844925AD2E7}">
  <dimension ref="D1:R512"/>
  <sheetViews>
    <sheetView showGridLines="0" topLeftCell="C1" zoomScale="82" zoomScaleNormal="56" workbookViewId="0">
      <selection activeCell="H13" sqref="H13"/>
    </sheetView>
  </sheetViews>
  <sheetFormatPr defaultRowHeight="15"/>
  <cols>
    <col min="8" max="9" width="14.140625" bestFit="1" customWidth="1"/>
    <col min="10" max="10" width="12.5703125" customWidth="1"/>
  </cols>
  <sheetData>
    <row r="1" spans="4:18">
      <c r="D1" t="s">
        <v>24</v>
      </c>
    </row>
    <row r="2" spans="4:18" ht="19.5" thickBot="1">
      <c r="D2">
        <v>2</v>
      </c>
      <c r="E2" s="2" t="s">
        <v>5</v>
      </c>
      <c r="G2" s="17" t="s">
        <v>22</v>
      </c>
      <c r="H2" s="17"/>
      <c r="I2" s="17"/>
      <c r="J2" s="17"/>
      <c r="K2" s="17"/>
      <c r="L2" s="17"/>
      <c r="M2" s="17"/>
      <c r="N2" s="16"/>
      <c r="O2" s="16"/>
      <c r="P2" s="16"/>
      <c r="Q2" s="16"/>
      <c r="R2" s="16"/>
    </row>
    <row r="3" spans="4:18" ht="15.75" thickTop="1">
      <c r="D3">
        <v>4</v>
      </c>
      <c r="E3" s="3">
        <v>6.5750000000000002</v>
      </c>
    </row>
    <row r="4" spans="4:18" ht="15.75" thickBot="1">
      <c r="D4">
        <v>6</v>
      </c>
      <c r="E4" s="4">
        <v>6.4210000000000003</v>
      </c>
    </row>
    <row r="5" spans="4:18">
      <c r="D5">
        <v>8</v>
      </c>
      <c r="E5" s="3">
        <v>7.1849999999999996</v>
      </c>
      <c r="I5" s="22">
        <v>2</v>
      </c>
      <c r="J5" s="21" t="s">
        <v>26</v>
      </c>
    </row>
    <row r="6" spans="4:18">
      <c r="D6">
        <v>10</v>
      </c>
      <c r="E6" s="4">
        <v>6.9980000000000002</v>
      </c>
      <c r="I6" s="9">
        <v>4</v>
      </c>
      <c r="J6" s="10">
        <v>2</v>
      </c>
    </row>
    <row r="7" spans="4:18">
      <c r="E7" s="3">
        <v>7.1470000000000002</v>
      </c>
      <c r="I7" s="9">
        <v>6</v>
      </c>
      <c r="J7" s="10">
        <v>171</v>
      </c>
    </row>
    <row r="8" spans="4:18">
      <c r="E8" s="4">
        <v>6.43</v>
      </c>
      <c r="I8" s="9">
        <v>8</v>
      </c>
      <c r="J8" s="10">
        <v>320</v>
      </c>
    </row>
    <row r="9" spans="4:18">
      <c r="E9" s="3">
        <v>6.0119999999999996</v>
      </c>
      <c r="I9" s="9">
        <v>10</v>
      </c>
      <c r="J9" s="10">
        <v>13</v>
      </c>
    </row>
    <row r="10" spans="4:18" ht="15.75" thickBot="1">
      <c r="E10" s="4">
        <v>6.1719999999999997</v>
      </c>
      <c r="I10" s="11" t="s">
        <v>25</v>
      </c>
      <c r="J10" s="11">
        <v>0</v>
      </c>
    </row>
    <row r="11" spans="4:18">
      <c r="E11" s="3">
        <v>5.6310000000000002</v>
      </c>
    </row>
    <row r="12" spans="4:18">
      <c r="E12" s="4">
        <v>6.0039999999999996</v>
      </c>
    </row>
    <row r="13" spans="4:18">
      <c r="E13" s="3">
        <v>6.3769999999999998</v>
      </c>
    </row>
    <row r="14" spans="4:18">
      <c r="E14" s="4">
        <v>6.0090000000000003</v>
      </c>
    </row>
    <row r="15" spans="4:18">
      <c r="E15" s="3">
        <v>5.8890000000000002</v>
      </c>
    </row>
    <row r="16" spans="4:18">
      <c r="E16" s="4">
        <v>5.9489999999999998</v>
      </c>
    </row>
    <row r="17" spans="5:10">
      <c r="E17" s="3">
        <v>6.0960000000000001</v>
      </c>
    </row>
    <row r="18" spans="5:10">
      <c r="E18" s="4">
        <v>5.8339999999999996</v>
      </c>
    </row>
    <row r="19" spans="5:10">
      <c r="E19" s="3">
        <v>5.9349999999999996</v>
      </c>
    </row>
    <row r="20" spans="5:10">
      <c r="E20" s="4">
        <v>5.99</v>
      </c>
    </row>
    <row r="21" spans="5:10">
      <c r="E21" s="3">
        <v>5.4560000000000004</v>
      </c>
    </row>
    <row r="22" spans="5:10">
      <c r="E22" s="4">
        <v>5.7270000000000003</v>
      </c>
    </row>
    <row r="23" spans="5:10">
      <c r="E23" s="3">
        <v>5.57</v>
      </c>
    </row>
    <row r="24" spans="5:10">
      <c r="E24" s="4">
        <v>5.9649999999999999</v>
      </c>
    </row>
    <row r="25" spans="5:10">
      <c r="E25" s="3">
        <v>6.1420000000000003</v>
      </c>
    </row>
    <row r="26" spans="5:10">
      <c r="E26" s="4">
        <v>5.8129999999999997</v>
      </c>
    </row>
    <row r="27" spans="5:10">
      <c r="E27" s="3">
        <v>5.9240000000000004</v>
      </c>
    </row>
    <row r="28" spans="5:10">
      <c r="E28" s="4">
        <v>5.5990000000000002</v>
      </c>
    </row>
    <row r="29" spans="5:10">
      <c r="E29" s="3">
        <v>5.8129999999999997</v>
      </c>
    </row>
    <row r="30" spans="5:10">
      <c r="E30" s="4">
        <v>6.0469999999999997</v>
      </c>
    </row>
    <row r="31" spans="5:10">
      <c r="E31" s="3">
        <v>6.4950000000000001</v>
      </c>
    </row>
    <row r="32" spans="5:10">
      <c r="E32" s="4">
        <v>6.6740000000000004</v>
      </c>
      <c r="I32" s="9"/>
      <c r="J32" s="10"/>
    </row>
    <row r="33" spans="5:10">
      <c r="E33" s="3">
        <v>5.7130000000000001</v>
      </c>
      <c r="I33" s="9"/>
      <c r="J33" s="10"/>
    </row>
    <row r="34" spans="5:10">
      <c r="E34" s="4">
        <v>6.0720000000000001</v>
      </c>
      <c r="I34" s="9"/>
      <c r="J34" s="10"/>
    </row>
    <row r="35" spans="5:10">
      <c r="E35" s="3">
        <v>5.95</v>
      </c>
      <c r="I35" s="9"/>
      <c r="J35" s="10"/>
    </row>
    <row r="36" spans="5:10">
      <c r="E36" s="4">
        <v>5.7009999999999996</v>
      </c>
      <c r="I36" s="9"/>
      <c r="J36" s="10"/>
    </row>
    <row r="37" spans="5:10">
      <c r="E37" s="3">
        <v>6.0960000000000001</v>
      </c>
      <c r="I37" s="9"/>
      <c r="J37" s="10"/>
    </row>
    <row r="38" spans="5:10">
      <c r="E38" s="4">
        <v>5.9329999999999998</v>
      </c>
      <c r="I38" s="9"/>
      <c r="J38" s="10"/>
    </row>
    <row r="39" spans="5:10">
      <c r="E39" s="3">
        <v>5.8410000000000002</v>
      </c>
      <c r="I39" s="9"/>
      <c r="J39" s="10"/>
    </row>
    <row r="40" spans="5:10">
      <c r="E40" s="4">
        <v>5.85</v>
      </c>
      <c r="I40" s="9"/>
      <c r="J40" s="10"/>
    </row>
    <row r="41" spans="5:10">
      <c r="E41" s="3">
        <v>5.9660000000000002</v>
      </c>
      <c r="I41" s="9"/>
      <c r="J41" s="10"/>
    </row>
    <row r="42" spans="5:10">
      <c r="E42" s="4">
        <v>6.5949999999999998</v>
      </c>
      <c r="I42" s="9"/>
      <c r="J42" s="10"/>
    </row>
    <row r="43" spans="5:10">
      <c r="E43" s="3">
        <v>7.024</v>
      </c>
      <c r="I43" s="9"/>
      <c r="J43" s="10"/>
    </row>
    <row r="44" spans="5:10">
      <c r="E44" s="4">
        <v>6.77</v>
      </c>
      <c r="I44" s="9"/>
      <c r="J44" s="10"/>
    </row>
    <row r="45" spans="5:10">
      <c r="E45" s="3">
        <v>6.1689999999999996</v>
      </c>
      <c r="I45" s="9"/>
      <c r="J45" s="10"/>
    </row>
    <row r="46" spans="5:10">
      <c r="E46" s="4">
        <v>6.2110000000000003</v>
      </c>
      <c r="I46" s="9"/>
      <c r="J46" s="10"/>
    </row>
    <row r="47" spans="5:10">
      <c r="E47" s="3">
        <v>6.069</v>
      </c>
      <c r="I47" s="9"/>
      <c r="J47" s="10"/>
    </row>
    <row r="48" spans="5:10">
      <c r="E48" s="4">
        <v>5.6820000000000004</v>
      </c>
      <c r="I48" s="9"/>
      <c r="J48" s="10"/>
    </row>
    <row r="49" spans="5:10">
      <c r="E49" s="3">
        <v>5.7859999999999996</v>
      </c>
      <c r="I49" s="9"/>
      <c r="J49" s="10"/>
    </row>
    <row r="50" spans="5:10">
      <c r="E50" s="4">
        <v>6.03</v>
      </c>
      <c r="I50" s="9"/>
      <c r="J50" s="10"/>
    </row>
    <row r="51" spans="5:10">
      <c r="E51" s="3">
        <v>5.399</v>
      </c>
      <c r="I51" s="9"/>
      <c r="J51" s="10"/>
    </row>
    <row r="52" spans="5:10">
      <c r="E52" s="4">
        <v>5.6020000000000003</v>
      </c>
      <c r="I52" s="9"/>
      <c r="J52" s="10"/>
    </row>
    <row r="53" spans="5:10">
      <c r="E53" s="3">
        <v>5.9630000000000001</v>
      </c>
      <c r="I53" s="9"/>
      <c r="J53" s="10"/>
    </row>
    <row r="54" spans="5:10">
      <c r="E54" s="4">
        <v>6.1150000000000002</v>
      </c>
      <c r="I54" s="9"/>
      <c r="J54" s="10"/>
    </row>
    <row r="55" spans="5:10">
      <c r="E55" s="3">
        <v>6.5110000000000001</v>
      </c>
      <c r="I55" s="9"/>
      <c r="J55" s="10"/>
    </row>
    <row r="56" spans="5:10">
      <c r="E56" s="4">
        <v>5.9980000000000002</v>
      </c>
      <c r="I56" s="9"/>
      <c r="J56" s="10"/>
    </row>
    <row r="57" spans="5:10">
      <c r="E57" s="3">
        <v>5.8879999999999999</v>
      </c>
      <c r="I57" s="9"/>
      <c r="J57" s="10"/>
    </row>
    <row r="58" spans="5:10">
      <c r="E58" s="4">
        <v>7.2489999999999997</v>
      </c>
      <c r="I58" s="9"/>
      <c r="J58" s="10"/>
    </row>
    <row r="59" spans="5:10">
      <c r="E59" s="3">
        <v>6.383</v>
      </c>
      <c r="I59" s="9"/>
      <c r="J59" s="10"/>
    </row>
    <row r="60" spans="5:10">
      <c r="E60" s="4">
        <v>6.8159999999999998</v>
      </c>
      <c r="I60" s="9"/>
      <c r="J60" s="10"/>
    </row>
    <row r="61" spans="5:10">
      <c r="E61" s="3">
        <v>6.1449999999999996</v>
      </c>
      <c r="I61" s="9"/>
      <c r="J61" s="10"/>
    </row>
    <row r="62" spans="5:10">
      <c r="E62" s="4">
        <v>5.9269999999999996</v>
      </c>
      <c r="I62" s="9"/>
      <c r="J62" s="10"/>
    </row>
    <row r="63" spans="5:10">
      <c r="E63" s="3">
        <v>5.7409999999999997</v>
      </c>
      <c r="I63" s="9"/>
      <c r="J63" s="10"/>
    </row>
    <row r="64" spans="5:10">
      <c r="E64" s="4">
        <v>5.9660000000000002</v>
      </c>
      <c r="I64" s="9"/>
      <c r="J64" s="10"/>
    </row>
    <row r="65" spans="5:10">
      <c r="E65" s="3">
        <v>6.4560000000000004</v>
      </c>
      <c r="I65" s="9"/>
      <c r="J65" s="10"/>
    </row>
    <row r="66" spans="5:10">
      <c r="E66" s="4">
        <v>6.7619999999999996</v>
      </c>
      <c r="I66" s="9"/>
      <c r="J66" s="10"/>
    </row>
    <row r="67" spans="5:10">
      <c r="E67" s="3">
        <v>7.1040000000000001</v>
      </c>
      <c r="I67" s="9"/>
      <c r="J67" s="10"/>
    </row>
    <row r="68" spans="5:10">
      <c r="E68" s="4">
        <v>6.29</v>
      </c>
      <c r="I68" s="9"/>
      <c r="J68" s="10"/>
    </row>
    <row r="69" spans="5:10">
      <c r="E69" s="3">
        <v>5.7869999999999999</v>
      </c>
      <c r="I69" s="9"/>
      <c r="J69" s="10"/>
    </row>
    <row r="70" spans="5:10">
      <c r="E70" s="4">
        <v>5.8780000000000001</v>
      </c>
      <c r="I70" s="9"/>
      <c r="J70" s="10"/>
    </row>
    <row r="71" spans="5:10">
      <c r="E71" s="3">
        <v>5.5940000000000003</v>
      </c>
      <c r="I71" s="9"/>
      <c r="J71" s="10"/>
    </row>
    <row r="72" spans="5:10">
      <c r="E72" s="4">
        <v>5.8849999999999998</v>
      </c>
      <c r="I72" s="9"/>
      <c r="J72" s="10"/>
    </row>
    <row r="73" spans="5:10">
      <c r="E73" s="3">
        <v>6.4169999999999998</v>
      </c>
      <c r="I73" s="9"/>
      <c r="J73" s="10"/>
    </row>
    <row r="74" spans="5:10">
      <c r="E74" s="4">
        <v>5.9610000000000003</v>
      </c>
      <c r="I74" s="9"/>
      <c r="J74" s="10"/>
    </row>
    <row r="75" spans="5:10">
      <c r="E75" s="3">
        <v>6.0650000000000004</v>
      </c>
      <c r="I75" s="9"/>
      <c r="J75" s="10"/>
    </row>
    <row r="76" spans="5:10">
      <c r="E76" s="4">
        <v>6.2450000000000001</v>
      </c>
      <c r="I76" s="9"/>
      <c r="J76" s="10"/>
    </row>
    <row r="77" spans="5:10">
      <c r="E77" s="3">
        <v>6.2729999999999997</v>
      </c>
      <c r="I77" s="9"/>
      <c r="J77" s="10"/>
    </row>
    <row r="78" spans="5:10">
      <c r="E78" s="4">
        <v>6.2859999999999996</v>
      </c>
      <c r="I78" s="9"/>
      <c r="J78" s="10"/>
    </row>
    <row r="79" spans="5:10">
      <c r="E79" s="3">
        <v>6.2789999999999999</v>
      </c>
      <c r="I79" s="9"/>
      <c r="J79" s="10"/>
    </row>
    <row r="80" spans="5:10">
      <c r="E80" s="4">
        <v>6.14</v>
      </c>
      <c r="I80" s="9"/>
      <c r="J80" s="10"/>
    </row>
    <row r="81" spans="5:10">
      <c r="E81" s="3">
        <v>6.2320000000000002</v>
      </c>
      <c r="I81" s="9"/>
      <c r="J81" s="10"/>
    </row>
    <row r="82" spans="5:10">
      <c r="E82" s="4">
        <v>5.8739999999999997</v>
      </c>
      <c r="I82" s="9"/>
      <c r="J82" s="10"/>
    </row>
    <row r="83" spans="5:10">
      <c r="E83" s="3">
        <v>6.7270000000000003</v>
      </c>
      <c r="I83" s="9"/>
      <c r="J83" s="10"/>
    </row>
    <row r="84" spans="5:10">
      <c r="E84" s="4">
        <v>6.6189999999999998</v>
      </c>
      <c r="I84" s="9"/>
      <c r="J84" s="10"/>
    </row>
    <row r="85" spans="5:10">
      <c r="E85" s="3">
        <v>6.3019999999999996</v>
      </c>
      <c r="I85" s="9"/>
      <c r="J85" s="10"/>
    </row>
    <row r="86" spans="5:10">
      <c r="E86" s="4">
        <v>6.1669999999999998</v>
      </c>
      <c r="I86" s="9"/>
      <c r="J86" s="10"/>
    </row>
    <row r="87" spans="5:10">
      <c r="E87" s="3">
        <v>6.3890000000000002</v>
      </c>
      <c r="I87" s="9"/>
      <c r="J87" s="10"/>
    </row>
    <row r="88" spans="5:10">
      <c r="E88" s="4">
        <v>6.63</v>
      </c>
      <c r="I88" s="9"/>
      <c r="J88" s="10"/>
    </row>
    <row r="89" spans="5:10">
      <c r="E89" s="3">
        <v>6.0149999999999997</v>
      </c>
      <c r="I89" s="9"/>
      <c r="J89" s="10"/>
    </row>
    <row r="90" spans="5:10">
      <c r="E90" s="4">
        <v>6.1210000000000004</v>
      </c>
      <c r="I90" s="9"/>
      <c r="J90" s="10"/>
    </row>
    <row r="91" spans="5:10">
      <c r="E91" s="3">
        <v>7.0069999999999997</v>
      </c>
      <c r="I91" s="9"/>
      <c r="J91" s="10"/>
    </row>
    <row r="92" spans="5:10">
      <c r="E92" s="4">
        <v>7.0789999999999997</v>
      </c>
      <c r="I92" s="9"/>
      <c r="J92" s="10"/>
    </row>
    <row r="93" spans="5:10">
      <c r="E93" s="3">
        <v>6.4169999999999998</v>
      </c>
      <c r="I93" s="9"/>
      <c r="J93" s="10"/>
    </row>
    <row r="94" spans="5:10">
      <c r="E94" s="4">
        <v>6.4050000000000002</v>
      </c>
      <c r="I94" s="9"/>
      <c r="J94" s="10"/>
    </row>
    <row r="95" spans="5:10">
      <c r="E95" s="3">
        <v>6.4420000000000002</v>
      </c>
      <c r="I95" s="9"/>
      <c r="J95" s="10"/>
    </row>
    <row r="96" spans="5:10">
      <c r="E96" s="4">
        <v>6.2110000000000003</v>
      </c>
      <c r="I96" s="9"/>
      <c r="J96" s="10"/>
    </row>
    <row r="97" spans="5:10">
      <c r="E97" s="3">
        <v>6.2489999999999997</v>
      </c>
      <c r="I97" s="9"/>
      <c r="J97" s="10"/>
    </row>
    <row r="98" spans="5:10">
      <c r="E98" s="4">
        <v>6.625</v>
      </c>
      <c r="I98" s="9"/>
      <c r="J98" s="10"/>
    </row>
    <row r="99" spans="5:10">
      <c r="E99" s="3">
        <v>6.1630000000000003</v>
      </c>
      <c r="I99" s="9"/>
      <c r="J99" s="10"/>
    </row>
    <row r="100" spans="5:10">
      <c r="E100" s="4">
        <v>8.0690000000000008</v>
      </c>
      <c r="I100" s="9"/>
      <c r="J100" s="10"/>
    </row>
    <row r="101" spans="5:10">
      <c r="E101" s="3">
        <v>7.82</v>
      </c>
      <c r="I101" s="9"/>
      <c r="J101" s="10"/>
    </row>
    <row r="102" spans="5:10">
      <c r="E102" s="4">
        <v>7.4160000000000004</v>
      </c>
      <c r="I102" s="9"/>
      <c r="J102" s="10"/>
    </row>
    <row r="103" spans="5:10">
      <c r="E103" s="3">
        <v>6.7270000000000003</v>
      </c>
      <c r="I103" s="9"/>
      <c r="J103" s="10"/>
    </row>
    <row r="104" spans="5:10">
      <c r="E104" s="4">
        <v>6.7809999999999997</v>
      </c>
      <c r="I104" s="9"/>
      <c r="J104" s="10"/>
    </row>
    <row r="105" spans="5:10">
      <c r="E105" s="3">
        <v>6.4050000000000002</v>
      </c>
      <c r="I105" s="9"/>
      <c r="J105" s="10"/>
    </row>
    <row r="106" spans="5:10">
      <c r="E106" s="4">
        <v>6.1369999999999996</v>
      </c>
      <c r="I106" s="9"/>
      <c r="J106" s="10"/>
    </row>
    <row r="107" spans="5:10">
      <c r="E107" s="3">
        <v>6.1669999999999998</v>
      </c>
      <c r="I107" s="9"/>
      <c r="J107" s="10"/>
    </row>
    <row r="108" spans="5:10">
      <c r="E108" s="4">
        <v>5.851</v>
      </c>
      <c r="I108" s="9"/>
      <c r="J108" s="10"/>
    </row>
    <row r="109" spans="5:10">
      <c r="E109" s="3">
        <v>5.8360000000000003</v>
      </c>
      <c r="I109" s="9"/>
      <c r="J109" s="10"/>
    </row>
    <row r="110" spans="5:10">
      <c r="E110" s="4">
        <v>6.1269999999999998</v>
      </c>
      <c r="I110" s="9"/>
      <c r="J110" s="10"/>
    </row>
    <row r="111" spans="5:10">
      <c r="E111" s="3">
        <v>6.4740000000000002</v>
      </c>
      <c r="I111" s="9"/>
      <c r="J111" s="10"/>
    </row>
    <row r="112" spans="5:10">
      <c r="E112" s="4">
        <v>6.2290000000000001</v>
      </c>
      <c r="I112" s="9"/>
      <c r="J112" s="10"/>
    </row>
    <row r="113" spans="5:10">
      <c r="E113" s="3">
        <v>6.1950000000000003</v>
      </c>
      <c r="I113" s="9"/>
      <c r="J113" s="10"/>
    </row>
    <row r="114" spans="5:10">
      <c r="E114" s="4">
        <v>6.7149999999999999</v>
      </c>
      <c r="I114" s="9"/>
      <c r="J114" s="10"/>
    </row>
    <row r="115" spans="5:10">
      <c r="E115" s="3">
        <v>5.9130000000000003</v>
      </c>
      <c r="I115" s="9"/>
      <c r="J115" s="10"/>
    </row>
    <row r="116" spans="5:10">
      <c r="E116" s="4">
        <v>6.0919999999999996</v>
      </c>
      <c r="I116" s="9"/>
      <c r="J116" s="10"/>
    </row>
    <row r="117" spans="5:10">
      <c r="E117" s="3">
        <v>6.2539999999999996</v>
      </c>
      <c r="I117" s="9"/>
      <c r="J117" s="10"/>
    </row>
    <row r="118" spans="5:10">
      <c r="E118" s="4">
        <v>5.9279999999999999</v>
      </c>
      <c r="I118" s="9"/>
      <c r="J118" s="10"/>
    </row>
    <row r="119" spans="5:10">
      <c r="E119" s="3">
        <v>6.1760000000000002</v>
      </c>
      <c r="I119" s="9"/>
      <c r="J119" s="10"/>
    </row>
    <row r="120" spans="5:10">
      <c r="E120" s="4">
        <v>6.0209999999999999</v>
      </c>
      <c r="I120" s="9"/>
      <c r="J120" s="10"/>
    </row>
    <row r="121" spans="5:10">
      <c r="E121" s="3">
        <v>5.8719999999999999</v>
      </c>
      <c r="I121" s="9"/>
      <c r="J121" s="10"/>
    </row>
    <row r="122" spans="5:10">
      <c r="E122" s="4">
        <v>5.7309999999999999</v>
      </c>
      <c r="I122" s="9"/>
      <c r="J122" s="10"/>
    </row>
    <row r="123" spans="5:10">
      <c r="E123" s="3">
        <v>5.87</v>
      </c>
      <c r="I123" s="9"/>
      <c r="J123" s="10"/>
    </row>
    <row r="124" spans="5:10">
      <c r="E124" s="4">
        <v>6.0039999999999996</v>
      </c>
      <c r="I124" s="9"/>
      <c r="J124" s="10"/>
    </row>
    <row r="125" spans="5:10">
      <c r="E125" s="3">
        <v>5.9610000000000003</v>
      </c>
      <c r="I125" s="9"/>
      <c r="J125" s="10"/>
    </row>
    <row r="126" spans="5:10">
      <c r="E126" s="4">
        <v>5.8559999999999999</v>
      </c>
      <c r="I126" s="9"/>
      <c r="J126" s="10"/>
    </row>
    <row r="127" spans="5:10">
      <c r="E127" s="3">
        <v>5.8789999999999996</v>
      </c>
      <c r="I127" s="9"/>
      <c r="J127" s="10"/>
    </row>
    <row r="128" spans="5:10">
      <c r="E128" s="4">
        <v>5.9859999999999998</v>
      </c>
      <c r="I128" s="9"/>
      <c r="J128" s="10"/>
    </row>
    <row r="129" spans="5:10">
      <c r="E129" s="3">
        <v>5.6130000000000004</v>
      </c>
      <c r="I129" s="9"/>
      <c r="J129" s="10"/>
    </row>
    <row r="130" spans="5:10">
      <c r="E130" s="4">
        <v>5.6929999999999996</v>
      </c>
      <c r="I130" s="9"/>
      <c r="J130" s="10"/>
    </row>
    <row r="131" spans="5:10">
      <c r="E131" s="3">
        <v>6.431</v>
      </c>
      <c r="I131" s="9"/>
      <c r="J131" s="10"/>
    </row>
    <row r="132" spans="5:10">
      <c r="E132" s="4">
        <v>5.6369999999999996</v>
      </c>
      <c r="I132" s="9"/>
      <c r="J132" s="10"/>
    </row>
    <row r="133" spans="5:10">
      <c r="E133" s="3">
        <v>6.4580000000000002</v>
      </c>
      <c r="I133" s="9"/>
      <c r="J133" s="10"/>
    </row>
    <row r="134" spans="5:10">
      <c r="E134" s="4">
        <v>6.3259999999999996</v>
      </c>
      <c r="I134" s="9"/>
      <c r="J134" s="10"/>
    </row>
    <row r="135" spans="5:10">
      <c r="E135" s="3">
        <v>6.3719999999999999</v>
      </c>
      <c r="I135" s="9"/>
      <c r="J135" s="10"/>
    </row>
    <row r="136" spans="5:10">
      <c r="E136" s="4">
        <v>5.8220000000000001</v>
      </c>
      <c r="I136" s="9"/>
      <c r="J136" s="10"/>
    </row>
    <row r="137" spans="5:10">
      <c r="E137" s="3">
        <v>5.7569999999999997</v>
      </c>
      <c r="I137" s="9"/>
      <c r="J137" s="10"/>
    </row>
    <row r="138" spans="5:10">
      <c r="E138" s="4">
        <v>6.335</v>
      </c>
      <c r="I138" s="9"/>
      <c r="J138" s="10"/>
    </row>
    <row r="139" spans="5:10">
      <c r="E139" s="3">
        <v>5.9420000000000002</v>
      </c>
      <c r="I139" s="9"/>
      <c r="J139" s="10"/>
    </row>
    <row r="140" spans="5:10">
      <c r="E140" s="4">
        <v>6.4539999999999997</v>
      </c>
      <c r="I140" s="9"/>
      <c r="J140" s="10"/>
    </row>
    <row r="141" spans="5:10">
      <c r="E141" s="3">
        <v>5.8570000000000002</v>
      </c>
      <c r="I141" s="9"/>
      <c r="J141" s="10"/>
    </row>
    <row r="142" spans="5:10">
      <c r="E142" s="4">
        <v>6.1509999999999998</v>
      </c>
      <c r="I142" s="9"/>
      <c r="J142" s="10"/>
    </row>
    <row r="143" spans="5:10">
      <c r="E143" s="3">
        <v>6.1740000000000004</v>
      </c>
      <c r="I143" s="9"/>
      <c r="J143" s="10"/>
    </row>
    <row r="144" spans="5:10">
      <c r="E144" s="4">
        <v>5.0190000000000001</v>
      </c>
      <c r="I144" s="9"/>
      <c r="J144" s="10"/>
    </row>
    <row r="145" spans="5:10">
      <c r="E145" s="3">
        <v>5.4029999999999996</v>
      </c>
      <c r="I145" s="9"/>
      <c r="J145" s="10"/>
    </row>
    <row r="146" spans="5:10">
      <c r="E146" s="4">
        <v>5.468</v>
      </c>
      <c r="I146" s="9"/>
      <c r="J146" s="10"/>
    </row>
    <row r="147" spans="5:10">
      <c r="E147" s="3">
        <v>4.9029999999999996</v>
      </c>
      <c r="I147" s="9"/>
      <c r="J147" s="10"/>
    </row>
    <row r="148" spans="5:10">
      <c r="E148" s="4">
        <v>6.13</v>
      </c>
      <c r="I148" s="9"/>
      <c r="J148" s="10"/>
    </row>
    <row r="149" spans="5:10">
      <c r="E149" s="3">
        <v>5.6280000000000001</v>
      </c>
      <c r="I149" s="9"/>
      <c r="J149" s="10"/>
    </row>
    <row r="150" spans="5:10">
      <c r="E150" s="4">
        <v>4.9260000000000002</v>
      </c>
      <c r="I150" s="9"/>
      <c r="J150" s="10"/>
    </row>
    <row r="151" spans="5:10">
      <c r="E151" s="3">
        <v>5.1859999999999999</v>
      </c>
      <c r="I151" s="9"/>
      <c r="J151" s="10"/>
    </row>
    <row r="152" spans="5:10">
      <c r="E152" s="4">
        <v>5.5970000000000004</v>
      </c>
      <c r="I152" s="9"/>
      <c r="J152" s="10"/>
    </row>
    <row r="153" spans="5:10">
      <c r="E153" s="3">
        <v>6.1219999999999999</v>
      </c>
      <c r="I153" s="9"/>
      <c r="J153" s="10"/>
    </row>
    <row r="154" spans="5:10">
      <c r="E154" s="4">
        <v>5.4039999999999999</v>
      </c>
      <c r="I154" s="9"/>
      <c r="J154" s="10"/>
    </row>
    <row r="155" spans="5:10">
      <c r="E155" s="3">
        <v>5.0119999999999996</v>
      </c>
      <c r="I155" s="9"/>
      <c r="J155" s="10"/>
    </row>
    <row r="156" spans="5:10">
      <c r="E156" s="4">
        <v>5.7089999999999996</v>
      </c>
      <c r="I156" s="9"/>
      <c r="J156" s="10"/>
    </row>
    <row r="157" spans="5:10">
      <c r="E157" s="3">
        <v>6.1289999999999996</v>
      </c>
      <c r="I157" s="9"/>
      <c r="J157" s="10"/>
    </row>
    <row r="158" spans="5:10">
      <c r="E158" s="4">
        <v>6.1520000000000001</v>
      </c>
      <c r="I158" s="9"/>
      <c r="J158" s="10"/>
    </row>
    <row r="159" spans="5:10">
      <c r="E159" s="3">
        <v>5.2720000000000002</v>
      </c>
      <c r="I159" s="9"/>
      <c r="J159" s="10"/>
    </row>
    <row r="160" spans="5:10">
      <c r="E160" s="4">
        <v>6.9429999999999996</v>
      </c>
      <c r="I160" s="9"/>
      <c r="J160" s="10"/>
    </row>
    <row r="161" spans="5:10">
      <c r="E161" s="3">
        <v>6.0659999999999998</v>
      </c>
      <c r="I161" s="9"/>
      <c r="J161" s="10"/>
    </row>
    <row r="162" spans="5:10">
      <c r="E162" s="4">
        <v>6.51</v>
      </c>
      <c r="I162" s="9"/>
      <c r="J162" s="10"/>
    </row>
    <row r="163" spans="5:10">
      <c r="E163" s="3">
        <v>6.25</v>
      </c>
      <c r="I163" s="9"/>
      <c r="J163" s="10"/>
    </row>
    <row r="164" spans="5:10">
      <c r="E164" s="4">
        <v>7.4889999999999999</v>
      </c>
      <c r="I164" s="9"/>
      <c r="J164" s="10"/>
    </row>
    <row r="165" spans="5:10">
      <c r="E165" s="3">
        <v>7.8019999999999996</v>
      </c>
      <c r="I165" s="9"/>
      <c r="J165" s="10"/>
    </row>
    <row r="166" spans="5:10">
      <c r="E166" s="4">
        <v>8.375</v>
      </c>
      <c r="I166" s="9"/>
      <c r="J166" s="10"/>
    </row>
    <row r="167" spans="5:10">
      <c r="E167" s="3">
        <v>5.8540000000000001</v>
      </c>
      <c r="I167" s="9"/>
      <c r="J167" s="10"/>
    </row>
    <row r="168" spans="5:10">
      <c r="E168" s="4">
        <v>6.101</v>
      </c>
      <c r="I168" s="9"/>
      <c r="J168" s="10"/>
    </row>
    <row r="169" spans="5:10">
      <c r="E169" s="3">
        <v>7.9290000000000003</v>
      </c>
      <c r="I169" s="9"/>
      <c r="J169" s="10"/>
    </row>
    <row r="170" spans="5:10">
      <c r="E170" s="4">
        <v>5.8769999999999998</v>
      </c>
      <c r="I170" s="9"/>
      <c r="J170" s="10"/>
    </row>
    <row r="171" spans="5:10">
      <c r="E171" s="3">
        <v>6.319</v>
      </c>
      <c r="I171" s="9"/>
      <c r="J171" s="10"/>
    </row>
    <row r="172" spans="5:10">
      <c r="E172" s="4">
        <v>6.4020000000000001</v>
      </c>
      <c r="I172" s="9"/>
      <c r="J172" s="10"/>
    </row>
    <row r="173" spans="5:10">
      <c r="E173" s="3">
        <v>5.875</v>
      </c>
      <c r="I173" s="9"/>
      <c r="J173" s="10"/>
    </row>
    <row r="174" spans="5:10">
      <c r="E174" s="4">
        <v>5.88</v>
      </c>
      <c r="I174" s="9"/>
      <c r="J174" s="10"/>
    </row>
    <row r="175" spans="5:10">
      <c r="E175" s="3">
        <v>5.5720000000000001</v>
      </c>
      <c r="I175" s="9"/>
      <c r="J175" s="10"/>
    </row>
    <row r="176" spans="5:10">
      <c r="E176" s="4">
        <v>6.4160000000000004</v>
      </c>
      <c r="I176" s="9"/>
      <c r="J176" s="10"/>
    </row>
    <row r="177" spans="5:10">
      <c r="E177" s="3">
        <v>5.859</v>
      </c>
      <c r="I177" s="9"/>
      <c r="J177" s="10"/>
    </row>
    <row r="178" spans="5:10">
      <c r="E178" s="4">
        <v>6.5460000000000003</v>
      </c>
      <c r="I178" s="9"/>
      <c r="J178" s="10"/>
    </row>
    <row r="179" spans="5:10">
      <c r="E179" s="3">
        <v>6.02</v>
      </c>
      <c r="I179" s="9"/>
      <c r="J179" s="10"/>
    </row>
    <row r="180" spans="5:10">
      <c r="E180" s="4">
        <v>6.3150000000000004</v>
      </c>
      <c r="I180" s="9"/>
      <c r="J180" s="10"/>
    </row>
    <row r="181" spans="5:10">
      <c r="E181" s="3">
        <v>6.86</v>
      </c>
      <c r="I181" s="9"/>
      <c r="J181" s="10"/>
    </row>
    <row r="182" spans="5:10">
      <c r="E182" s="4">
        <v>6.98</v>
      </c>
      <c r="I182" s="9"/>
      <c r="J182" s="10"/>
    </row>
    <row r="183" spans="5:10">
      <c r="E183" s="3">
        <v>7.7649999999999997</v>
      </c>
      <c r="I183" s="9"/>
      <c r="J183" s="10"/>
    </row>
    <row r="184" spans="5:10">
      <c r="E184" s="4">
        <v>6.1440000000000001</v>
      </c>
      <c r="I184" s="9"/>
      <c r="J184" s="10"/>
    </row>
    <row r="185" spans="5:10">
      <c r="E185" s="3">
        <v>7.1550000000000002</v>
      </c>
      <c r="I185" s="9"/>
      <c r="J185" s="10"/>
    </row>
    <row r="186" spans="5:10">
      <c r="E186" s="4">
        <v>6.5629999999999997</v>
      </c>
      <c r="I186" s="9"/>
      <c r="J186" s="10"/>
    </row>
    <row r="187" spans="5:10">
      <c r="E187" s="3">
        <v>5.6040000000000001</v>
      </c>
      <c r="I187" s="9"/>
      <c r="J187" s="10"/>
    </row>
    <row r="188" spans="5:10">
      <c r="E188" s="4">
        <v>6.1529999999999996</v>
      </c>
      <c r="I188" s="9"/>
      <c r="J188" s="10"/>
    </row>
    <row r="189" spans="5:10">
      <c r="E189" s="3">
        <v>7.8310000000000004</v>
      </c>
      <c r="I189" s="9"/>
      <c r="J189" s="10"/>
    </row>
    <row r="190" spans="5:10">
      <c r="E190" s="4">
        <v>6.782</v>
      </c>
      <c r="I190" s="9"/>
      <c r="J190" s="10"/>
    </row>
    <row r="191" spans="5:10">
      <c r="E191" s="3">
        <v>6.556</v>
      </c>
      <c r="I191" s="9"/>
      <c r="J191" s="10"/>
    </row>
    <row r="192" spans="5:10">
      <c r="E192" s="4">
        <v>7.1849999999999996</v>
      </c>
      <c r="I192" s="9"/>
      <c r="J192" s="10"/>
    </row>
    <row r="193" spans="5:10">
      <c r="E193" s="3">
        <v>6.9509999999999996</v>
      </c>
      <c r="I193" s="9"/>
      <c r="J193" s="10"/>
    </row>
    <row r="194" spans="5:10">
      <c r="E194" s="4">
        <v>6.7389999999999999</v>
      </c>
      <c r="I194" s="9"/>
      <c r="J194" s="10"/>
    </row>
    <row r="195" spans="5:10">
      <c r="E195" s="3">
        <v>7.1779999999999999</v>
      </c>
      <c r="I195" s="9"/>
      <c r="J195" s="10"/>
    </row>
    <row r="196" spans="5:10">
      <c r="E196" s="4">
        <v>6.8</v>
      </c>
      <c r="I196" s="9"/>
      <c r="J196" s="10"/>
    </row>
    <row r="197" spans="5:10">
      <c r="E197" s="3">
        <v>6.6040000000000001</v>
      </c>
      <c r="I197" s="9"/>
      <c r="J197" s="10"/>
    </row>
    <row r="198" spans="5:10">
      <c r="E198" s="4">
        <v>7.875</v>
      </c>
      <c r="I198" s="9"/>
      <c r="J198" s="10"/>
    </row>
    <row r="199" spans="5:10">
      <c r="E199" s="3">
        <v>7.2869999999999999</v>
      </c>
      <c r="I199" s="9"/>
      <c r="J199" s="10"/>
    </row>
    <row r="200" spans="5:10">
      <c r="E200" s="4">
        <v>7.1070000000000002</v>
      </c>
      <c r="I200" s="9"/>
      <c r="J200" s="10"/>
    </row>
    <row r="201" spans="5:10">
      <c r="E201" s="3">
        <v>7.274</v>
      </c>
      <c r="I201" s="9"/>
      <c r="J201" s="10"/>
    </row>
    <row r="202" spans="5:10">
      <c r="E202" s="4">
        <v>6.9749999999999996</v>
      </c>
      <c r="I202" s="9"/>
      <c r="J202" s="10"/>
    </row>
    <row r="203" spans="5:10">
      <c r="E203" s="3">
        <v>7.1349999999999998</v>
      </c>
      <c r="I203" s="9"/>
      <c r="J203" s="10"/>
    </row>
    <row r="204" spans="5:10">
      <c r="E204" s="4">
        <v>6.1619999999999999</v>
      </c>
      <c r="I204" s="9"/>
      <c r="J204" s="10"/>
    </row>
    <row r="205" spans="5:10">
      <c r="E205" s="3">
        <v>7.61</v>
      </c>
      <c r="I205" s="9"/>
      <c r="J205" s="10"/>
    </row>
    <row r="206" spans="5:10">
      <c r="E206" s="4">
        <v>7.8529999999999998</v>
      </c>
      <c r="I206" s="9"/>
      <c r="J206" s="10"/>
    </row>
    <row r="207" spans="5:10">
      <c r="E207" s="3">
        <v>8.0340000000000007</v>
      </c>
      <c r="I207" s="9"/>
      <c r="J207" s="10"/>
    </row>
    <row r="208" spans="5:10">
      <c r="E208" s="4">
        <v>5.891</v>
      </c>
      <c r="I208" s="9"/>
      <c r="J208" s="10"/>
    </row>
    <row r="209" spans="5:10">
      <c r="E209" s="3">
        <v>6.3259999999999996</v>
      </c>
      <c r="I209" s="9"/>
      <c r="J209" s="10"/>
    </row>
    <row r="210" spans="5:10">
      <c r="E210" s="4">
        <v>5.7830000000000004</v>
      </c>
      <c r="I210" s="9"/>
      <c r="J210" s="10"/>
    </row>
    <row r="211" spans="5:10">
      <c r="E211" s="3">
        <v>6.0640000000000001</v>
      </c>
      <c r="I211" s="9"/>
      <c r="J211" s="10"/>
    </row>
    <row r="212" spans="5:10">
      <c r="E212" s="4">
        <v>5.3440000000000003</v>
      </c>
      <c r="I212" s="9"/>
      <c r="J212" s="10"/>
    </row>
    <row r="213" spans="5:10">
      <c r="E213" s="3">
        <v>5.96</v>
      </c>
      <c r="I213" s="9"/>
      <c r="J213" s="10"/>
    </row>
    <row r="214" spans="5:10">
      <c r="E214" s="4">
        <v>5.4039999999999999</v>
      </c>
      <c r="I214" s="9"/>
      <c r="J214" s="10"/>
    </row>
    <row r="215" spans="5:10">
      <c r="E215" s="3">
        <v>5.8070000000000004</v>
      </c>
      <c r="I215" s="9"/>
      <c r="J215" s="10"/>
    </row>
    <row r="216" spans="5:10">
      <c r="E216" s="4">
        <v>6.375</v>
      </c>
      <c r="I216" s="9"/>
      <c r="J216" s="10"/>
    </row>
    <row r="217" spans="5:10">
      <c r="E217" s="3">
        <v>5.4119999999999999</v>
      </c>
      <c r="I217" s="9"/>
      <c r="J217" s="10"/>
    </row>
    <row r="218" spans="5:10">
      <c r="E218" s="4">
        <v>6.1820000000000004</v>
      </c>
      <c r="I218" s="9"/>
      <c r="J218" s="10"/>
    </row>
    <row r="219" spans="5:10">
      <c r="E219" s="3">
        <v>5.8879999999999999</v>
      </c>
      <c r="I219" s="9"/>
      <c r="J219" s="10"/>
    </row>
    <row r="220" spans="5:10">
      <c r="E220" s="4">
        <v>6.6420000000000003</v>
      </c>
      <c r="I220" s="9"/>
      <c r="J220" s="10"/>
    </row>
    <row r="221" spans="5:10">
      <c r="E221" s="3">
        <v>5.9509999999999996</v>
      </c>
      <c r="I221" s="9"/>
      <c r="J221" s="10"/>
    </row>
    <row r="222" spans="5:10">
      <c r="E222" s="4">
        <v>6.3730000000000002</v>
      </c>
      <c r="I222" s="9"/>
      <c r="J222" s="10"/>
    </row>
    <row r="223" spans="5:10">
      <c r="E223" s="3">
        <v>6.9509999999999996</v>
      </c>
      <c r="I223" s="9"/>
      <c r="J223" s="10"/>
    </row>
    <row r="224" spans="5:10">
      <c r="E224" s="4">
        <v>6.1639999999999997</v>
      </c>
      <c r="I224" s="9"/>
      <c r="J224" s="10"/>
    </row>
    <row r="225" spans="5:10">
      <c r="E225" s="3">
        <v>6.8789999999999996</v>
      </c>
      <c r="I225" s="9"/>
      <c r="J225" s="10"/>
    </row>
    <row r="226" spans="5:10">
      <c r="E226" s="4">
        <v>6.6180000000000003</v>
      </c>
      <c r="I226" s="9"/>
      <c r="J226" s="10"/>
    </row>
    <row r="227" spans="5:10">
      <c r="E227" s="3">
        <v>8.266</v>
      </c>
      <c r="I227" s="9"/>
      <c r="J227" s="10"/>
    </row>
    <row r="228" spans="5:10">
      <c r="E228" s="4">
        <v>8.7249999999999996</v>
      </c>
      <c r="I228" s="9"/>
      <c r="J228" s="10"/>
    </row>
    <row r="229" spans="5:10">
      <c r="E229" s="3">
        <v>8.0399999999999991</v>
      </c>
      <c r="I229" s="9"/>
      <c r="J229" s="10"/>
    </row>
    <row r="230" spans="5:10">
      <c r="E230" s="4">
        <v>7.1630000000000003</v>
      </c>
      <c r="I230" s="9"/>
      <c r="J230" s="10"/>
    </row>
    <row r="231" spans="5:10">
      <c r="E231" s="3">
        <v>7.6859999999999999</v>
      </c>
      <c r="I231" s="9"/>
      <c r="J231" s="10"/>
    </row>
    <row r="232" spans="5:10">
      <c r="E232" s="4">
        <v>6.5519999999999996</v>
      </c>
      <c r="I232" s="9"/>
      <c r="J232" s="10"/>
    </row>
    <row r="233" spans="5:10">
      <c r="E233" s="3">
        <v>5.9809999999999999</v>
      </c>
      <c r="I233" s="9"/>
      <c r="J233" s="10"/>
    </row>
    <row r="234" spans="5:10">
      <c r="E234" s="4">
        <v>7.4119999999999999</v>
      </c>
      <c r="I234" s="9"/>
      <c r="J234" s="10"/>
    </row>
    <row r="235" spans="5:10">
      <c r="E235" s="3">
        <v>8.3369999999999997</v>
      </c>
      <c r="I235" s="9"/>
      <c r="J235" s="10"/>
    </row>
    <row r="236" spans="5:10">
      <c r="E236" s="4">
        <v>8.2469999999999999</v>
      </c>
      <c r="I236" s="9"/>
      <c r="J236" s="10"/>
    </row>
    <row r="237" spans="5:10">
      <c r="E237" s="3">
        <v>6.726</v>
      </c>
      <c r="I237" s="9"/>
      <c r="J237" s="10"/>
    </row>
    <row r="238" spans="5:10">
      <c r="E238" s="4">
        <v>6.0860000000000003</v>
      </c>
      <c r="I238" s="9"/>
      <c r="J238" s="10"/>
    </row>
    <row r="239" spans="5:10">
      <c r="E239" s="3">
        <v>6.6310000000000002</v>
      </c>
      <c r="I239" s="9"/>
      <c r="J239" s="10"/>
    </row>
    <row r="240" spans="5:10">
      <c r="E240" s="4">
        <v>7.3579999999999997</v>
      </c>
      <c r="I240" s="9"/>
      <c r="J240" s="10"/>
    </row>
    <row r="241" spans="5:10">
      <c r="E241" s="3">
        <v>6.4809999999999999</v>
      </c>
      <c r="I241" s="9"/>
      <c r="J241" s="10"/>
    </row>
    <row r="242" spans="5:10">
      <c r="E242" s="4">
        <v>6.6059999999999999</v>
      </c>
      <c r="I242" s="9"/>
      <c r="J242" s="10"/>
    </row>
    <row r="243" spans="5:10">
      <c r="E243" s="3">
        <v>6.8970000000000002</v>
      </c>
      <c r="I243" s="9"/>
      <c r="J243" s="10"/>
    </row>
    <row r="244" spans="5:10">
      <c r="E244" s="4">
        <v>6.0949999999999998</v>
      </c>
      <c r="I244" s="9"/>
      <c r="J244" s="10"/>
    </row>
    <row r="245" spans="5:10">
      <c r="E245" s="3">
        <v>6.3579999999999997</v>
      </c>
      <c r="I245" s="9"/>
      <c r="J245" s="10"/>
    </row>
    <row r="246" spans="5:10">
      <c r="E246" s="4">
        <v>6.3929999999999998</v>
      </c>
      <c r="I246" s="9"/>
      <c r="J246" s="10"/>
    </row>
    <row r="247" spans="5:10">
      <c r="E247" s="3">
        <v>5.593</v>
      </c>
      <c r="I247" s="9"/>
      <c r="J247" s="10"/>
    </row>
    <row r="248" spans="5:10">
      <c r="E248" s="4">
        <v>5.6050000000000004</v>
      </c>
      <c r="I248" s="9"/>
      <c r="J248" s="10"/>
    </row>
    <row r="249" spans="5:10">
      <c r="E249" s="3">
        <v>6.1079999999999997</v>
      </c>
      <c r="I249" s="9"/>
      <c r="J249" s="10"/>
    </row>
    <row r="250" spans="5:10">
      <c r="E250" s="4">
        <v>6.226</v>
      </c>
      <c r="I250" s="9"/>
      <c r="J250" s="10"/>
    </row>
    <row r="251" spans="5:10">
      <c r="E251" s="3">
        <v>6.4329999999999998</v>
      </c>
      <c r="I251" s="9"/>
      <c r="J251" s="10"/>
    </row>
    <row r="252" spans="5:10">
      <c r="E252" s="4">
        <v>6.718</v>
      </c>
      <c r="I252" s="9"/>
      <c r="J252" s="10"/>
    </row>
    <row r="253" spans="5:10">
      <c r="E253" s="3">
        <v>6.4870000000000001</v>
      </c>
      <c r="I253" s="9"/>
      <c r="J253" s="10"/>
    </row>
    <row r="254" spans="5:10">
      <c r="E254" s="4">
        <v>6.4379999999999997</v>
      </c>
      <c r="I254" s="9"/>
      <c r="J254" s="10"/>
    </row>
    <row r="255" spans="5:10">
      <c r="E255" s="3">
        <v>6.9569999999999999</v>
      </c>
      <c r="I255" s="9"/>
      <c r="J255" s="10"/>
    </row>
    <row r="256" spans="5:10">
      <c r="E256" s="4">
        <v>8.2590000000000003</v>
      </c>
      <c r="I256" s="9"/>
      <c r="J256" s="10"/>
    </row>
    <row r="257" spans="5:10">
      <c r="E257" s="3">
        <v>6.1079999999999997</v>
      </c>
      <c r="I257" s="9"/>
      <c r="J257" s="10"/>
    </row>
    <row r="258" spans="5:10">
      <c r="E258" s="4">
        <v>5.8760000000000003</v>
      </c>
      <c r="I258" s="9"/>
      <c r="J258" s="10"/>
    </row>
    <row r="259" spans="5:10">
      <c r="E259" s="3">
        <v>7.4539999999999997</v>
      </c>
      <c r="I259" s="9"/>
      <c r="J259" s="10"/>
    </row>
    <row r="260" spans="5:10">
      <c r="E260" s="4">
        <v>8.7040000000000006</v>
      </c>
      <c r="I260" s="9"/>
      <c r="J260" s="10"/>
    </row>
    <row r="261" spans="5:10">
      <c r="E261" s="3">
        <v>7.3330000000000002</v>
      </c>
      <c r="I261" s="9"/>
      <c r="J261" s="10"/>
    </row>
    <row r="262" spans="5:10">
      <c r="E262" s="4">
        <v>6.8419999999999996</v>
      </c>
      <c r="I262" s="9"/>
      <c r="J262" s="10"/>
    </row>
    <row r="263" spans="5:10">
      <c r="E263" s="3">
        <v>7.2030000000000003</v>
      </c>
      <c r="I263" s="9"/>
      <c r="J263" s="10"/>
    </row>
    <row r="264" spans="5:10">
      <c r="E264" s="4">
        <v>7.52</v>
      </c>
      <c r="I264" s="9"/>
      <c r="J264" s="10"/>
    </row>
    <row r="265" spans="5:10">
      <c r="E265" s="3">
        <v>8.3979999999999997</v>
      </c>
      <c r="I265" s="9"/>
      <c r="J265" s="10"/>
    </row>
    <row r="266" spans="5:10">
      <c r="E266" s="4">
        <v>7.327</v>
      </c>
      <c r="I266" s="9"/>
      <c r="J266" s="10"/>
    </row>
    <row r="267" spans="5:10">
      <c r="E267" s="3">
        <v>7.2060000000000004</v>
      </c>
      <c r="I267" s="9"/>
      <c r="J267" s="10"/>
    </row>
    <row r="268" spans="5:10">
      <c r="E268" s="4">
        <v>5.56</v>
      </c>
      <c r="I268" s="9"/>
      <c r="J268" s="10"/>
    </row>
    <row r="269" spans="5:10">
      <c r="E269" s="3">
        <v>7.0140000000000002</v>
      </c>
      <c r="I269" s="9"/>
      <c r="J269" s="10"/>
    </row>
    <row r="270" spans="5:10">
      <c r="E270" s="4">
        <v>8.2970000000000006</v>
      </c>
      <c r="I270" s="9"/>
      <c r="J270" s="10"/>
    </row>
    <row r="271" spans="5:10">
      <c r="E271" s="3">
        <v>7.47</v>
      </c>
      <c r="I271" s="9"/>
      <c r="J271" s="10"/>
    </row>
    <row r="272" spans="5:10">
      <c r="E272" s="4">
        <v>5.92</v>
      </c>
      <c r="I272" s="9"/>
      <c r="J272" s="10"/>
    </row>
    <row r="273" spans="5:10">
      <c r="E273" s="3">
        <v>5.8559999999999999</v>
      </c>
      <c r="I273" s="9"/>
      <c r="J273" s="10"/>
    </row>
    <row r="274" spans="5:10">
      <c r="E274" s="4">
        <v>6.24</v>
      </c>
      <c r="I274" s="9"/>
      <c r="J274" s="10"/>
    </row>
    <row r="275" spans="5:10">
      <c r="E275" s="3">
        <v>6.5380000000000003</v>
      </c>
      <c r="I275" s="9"/>
      <c r="J275" s="10"/>
    </row>
    <row r="276" spans="5:10">
      <c r="E276" s="4">
        <v>7.6909999999999998</v>
      </c>
      <c r="I276" s="9"/>
      <c r="J276" s="10"/>
    </row>
    <row r="277" spans="5:10">
      <c r="E277" s="3">
        <v>6.758</v>
      </c>
      <c r="I277" s="9"/>
      <c r="J277" s="10"/>
    </row>
    <row r="278" spans="5:10">
      <c r="E278" s="4">
        <v>6.8540000000000001</v>
      </c>
      <c r="I278" s="9"/>
      <c r="J278" s="10"/>
    </row>
    <row r="279" spans="5:10">
      <c r="E279" s="3">
        <v>7.2670000000000003</v>
      </c>
      <c r="I279" s="9"/>
      <c r="J279" s="10"/>
    </row>
    <row r="280" spans="5:10">
      <c r="E280" s="4">
        <v>6.8259999999999996</v>
      </c>
      <c r="I280" s="9"/>
      <c r="J280" s="10"/>
    </row>
    <row r="281" spans="5:10">
      <c r="E281" s="3">
        <v>6.4820000000000002</v>
      </c>
      <c r="I281" s="9"/>
      <c r="J281" s="10"/>
    </row>
    <row r="282" spans="5:10">
      <c r="E282" s="4">
        <v>6.8120000000000003</v>
      </c>
      <c r="I282" s="9"/>
      <c r="J282" s="10"/>
    </row>
    <row r="283" spans="5:10">
      <c r="E283" s="3">
        <v>7.82</v>
      </c>
      <c r="I283" s="9"/>
      <c r="J283" s="10"/>
    </row>
    <row r="284" spans="5:10">
      <c r="E284" s="4">
        <v>6.968</v>
      </c>
      <c r="I284" s="9"/>
      <c r="J284" s="10"/>
    </row>
    <row r="285" spans="5:10">
      <c r="E285" s="3">
        <v>7.6449999999999996</v>
      </c>
      <c r="I285" s="9"/>
      <c r="J285" s="10"/>
    </row>
    <row r="286" spans="5:10">
      <c r="E286" s="4">
        <v>7.923</v>
      </c>
      <c r="I286" s="9"/>
      <c r="J286" s="10"/>
    </row>
    <row r="287" spans="5:10">
      <c r="E287" s="3">
        <v>7.0880000000000001</v>
      </c>
      <c r="I287" s="9"/>
      <c r="J287" s="10"/>
    </row>
    <row r="288" spans="5:10">
      <c r="E288" s="4">
        <v>6.4530000000000003</v>
      </c>
      <c r="I288" s="9"/>
      <c r="J288" s="10"/>
    </row>
    <row r="289" spans="5:10">
      <c r="E289" s="3">
        <v>6.23</v>
      </c>
      <c r="I289" s="9"/>
      <c r="J289" s="10"/>
    </row>
    <row r="290" spans="5:10">
      <c r="E290" s="4">
        <v>6.2089999999999996</v>
      </c>
      <c r="I290" s="9"/>
      <c r="J290" s="10"/>
    </row>
    <row r="291" spans="5:10">
      <c r="E291" s="3">
        <v>6.3150000000000004</v>
      </c>
      <c r="I291" s="9"/>
      <c r="J291" s="10"/>
    </row>
    <row r="292" spans="5:10">
      <c r="E292" s="4">
        <v>6.5650000000000004</v>
      </c>
      <c r="I292" s="9"/>
      <c r="J292" s="10"/>
    </row>
    <row r="293" spans="5:10">
      <c r="E293" s="3">
        <v>6.8609999999999998</v>
      </c>
      <c r="I293" s="9"/>
      <c r="J293" s="10"/>
    </row>
    <row r="294" spans="5:10">
      <c r="E294" s="4">
        <v>7.1479999999999997</v>
      </c>
      <c r="I294" s="9"/>
      <c r="J294" s="10"/>
    </row>
    <row r="295" spans="5:10">
      <c r="E295" s="3">
        <v>6.63</v>
      </c>
      <c r="I295" s="9"/>
      <c r="J295" s="10"/>
    </row>
    <row r="296" spans="5:10">
      <c r="E296" s="4">
        <v>6.1269999999999998</v>
      </c>
      <c r="I296" s="9"/>
      <c r="J296" s="10"/>
    </row>
    <row r="297" spans="5:10">
      <c r="E297" s="3">
        <v>6.0090000000000003</v>
      </c>
      <c r="I297" s="9"/>
      <c r="J297" s="10"/>
    </row>
    <row r="298" spans="5:10">
      <c r="E298" s="4">
        <v>6.6779999999999999</v>
      </c>
      <c r="I298" s="9"/>
      <c r="J298" s="10"/>
    </row>
    <row r="299" spans="5:10">
      <c r="E299" s="3">
        <v>6.5490000000000004</v>
      </c>
      <c r="I299" s="9"/>
      <c r="J299" s="10"/>
    </row>
    <row r="300" spans="5:10">
      <c r="E300" s="4">
        <v>5.79</v>
      </c>
      <c r="I300" s="9"/>
      <c r="J300" s="10"/>
    </row>
    <row r="301" spans="5:10">
      <c r="E301" s="3">
        <v>6.3449999999999998</v>
      </c>
      <c r="I301" s="9"/>
      <c r="J301" s="10"/>
    </row>
    <row r="302" spans="5:10">
      <c r="E302" s="4">
        <v>7.0410000000000004</v>
      </c>
      <c r="I302" s="9"/>
      <c r="J302" s="10"/>
    </row>
    <row r="303" spans="5:10">
      <c r="E303" s="3">
        <v>6.8710000000000004</v>
      </c>
      <c r="I303" s="9"/>
      <c r="J303" s="10"/>
    </row>
    <row r="304" spans="5:10">
      <c r="E304" s="4">
        <v>6.59</v>
      </c>
      <c r="I304" s="9"/>
      <c r="J304" s="10"/>
    </row>
    <row r="305" spans="5:10">
      <c r="E305" s="3">
        <v>6.4950000000000001</v>
      </c>
      <c r="I305" s="9"/>
      <c r="J305" s="10"/>
    </row>
    <row r="306" spans="5:10">
      <c r="E306" s="4">
        <v>6.9820000000000002</v>
      </c>
      <c r="I306" s="9"/>
      <c r="J306" s="10"/>
    </row>
    <row r="307" spans="5:10">
      <c r="E307" s="3">
        <v>7.2359999999999998</v>
      </c>
      <c r="I307" s="9"/>
      <c r="J307" s="10"/>
    </row>
    <row r="308" spans="5:10">
      <c r="E308" s="4">
        <v>6.6159999999999997</v>
      </c>
      <c r="I308" s="9"/>
      <c r="J308" s="10"/>
    </row>
    <row r="309" spans="5:10">
      <c r="E309" s="3">
        <v>7.42</v>
      </c>
      <c r="I309" s="9"/>
      <c r="J309" s="10"/>
    </row>
    <row r="310" spans="5:10">
      <c r="E310" s="4">
        <v>6.8490000000000002</v>
      </c>
      <c r="I310" s="9"/>
      <c r="J310" s="10"/>
    </row>
    <row r="311" spans="5:10">
      <c r="E311" s="3">
        <v>6.6349999999999998</v>
      </c>
      <c r="I311" s="9"/>
      <c r="J311" s="10"/>
    </row>
    <row r="312" spans="5:10">
      <c r="E312" s="4">
        <v>5.9720000000000004</v>
      </c>
      <c r="I312" s="9"/>
      <c r="J312" s="10"/>
    </row>
    <row r="313" spans="5:10">
      <c r="E313" s="3">
        <v>4.9729999999999999</v>
      </c>
      <c r="I313" s="9"/>
      <c r="J313" s="10"/>
    </row>
    <row r="314" spans="5:10">
      <c r="E314" s="4">
        <v>6.1219999999999999</v>
      </c>
      <c r="I314" s="9"/>
      <c r="J314" s="10"/>
    </row>
    <row r="315" spans="5:10">
      <c r="E315" s="3">
        <v>6.0229999999999997</v>
      </c>
      <c r="I315" s="9"/>
      <c r="J315" s="10"/>
    </row>
    <row r="316" spans="5:10">
      <c r="E316" s="4">
        <v>6.266</v>
      </c>
      <c r="I316" s="9"/>
      <c r="J316" s="10"/>
    </row>
    <row r="317" spans="5:10">
      <c r="E317" s="3">
        <v>6.5670000000000002</v>
      </c>
      <c r="I317" s="9"/>
      <c r="J317" s="10"/>
    </row>
    <row r="318" spans="5:10">
      <c r="E318" s="4">
        <v>5.7050000000000001</v>
      </c>
      <c r="I318" s="9"/>
      <c r="J318" s="10"/>
    </row>
    <row r="319" spans="5:10">
      <c r="E319" s="3">
        <v>5.9139999999999997</v>
      </c>
      <c r="I319" s="9"/>
      <c r="J319" s="10"/>
    </row>
    <row r="320" spans="5:10">
      <c r="E320" s="4">
        <v>5.782</v>
      </c>
      <c r="I320" s="9"/>
      <c r="J320" s="10"/>
    </row>
    <row r="321" spans="5:10">
      <c r="E321" s="3">
        <v>6.3819999999999997</v>
      </c>
      <c r="I321" s="9"/>
      <c r="J321" s="10"/>
    </row>
    <row r="322" spans="5:10">
      <c r="E322" s="4">
        <v>6.1130000000000004</v>
      </c>
      <c r="I322" s="9"/>
      <c r="J322" s="10"/>
    </row>
    <row r="323" spans="5:10">
      <c r="E323" s="3">
        <v>6.4260000000000002</v>
      </c>
      <c r="I323" s="9"/>
      <c r="J323" s="10"/>
    </row>
    <row r="324" spans="5:10">
      <c r="E324" s="4">
        <v>6.3760000000000003</v>
      </c>
      <c r="I324" s="9"/>
      <c r="J324" s="10"/>
    </row>
    <row r="325" spans="5:10">
      <c r="E325" s="3">
        <v>6.0410000000000004</v>
      </c>
      <c r="I325" s="9"/>
      <c r="J325" s="10"/>
    </row>
    <row r="326" spans="5:10">
      <c r="E326" s="4">
        <v>5.7080000000000002</v>
      </c>
      <c r="I326" s="9"/>
      <c r="J326" s="10"/>
    </row>
    <row r="327" spans="5:10">
      <c r="E327" s="3">
        <v>6.415</v>
      </c>
      <c r="I327" s="9"/>
      <c r="J327" s="10"/>
    </row>
    <row r="328" spans="5:10">
      <c r="E328" s="4">
        <v>6.431</v>
      </c>
      <c r="I328" s="9"/>
      <c r="J328" s="10"/>
    </row>
    <row r="329" spans="5:10">
      <c r="E329" s="3">
        <v>6.3120000000000003</v>
      </c>
      <c r="I329" s="9"/>
      <c r="J329" s="10"/>
    </row>
    <row r="330" spans="5:10">
      <c r="E330" s="4">
        <v>6.0830000000000002</v>
      </c>
      <c r="I330" s="9"/>
      <c r="J330" s="10"/>
    </row>
    <row r="331" spans="5:10">
      <c r="E331" s="3">
        <v>5.8680000000000003</v>
      </c>
      <c r="I331" s="9"/>
      <c r="J331" s="10"/>
    </row>
    <row r="332" spans="5:10">
      <c r="E332" s="4">
        <v>6.3330000000000002</v>
      </c>
      <c r="I332" s="9"/>
      <c r="J332" s="10"/>
    </row>
    <row r="333" spans="5:10">
      <c r="E333" s="3">
        <v>6.1440000000000001</v>
      </c>
      <c r="I333" s="9"/>
      <c r="J333" s="10"/>
    </row>
    <row r="334" spans="5:10">
      <c r="E334" s="4">
        <v>5.7060000000000004</v>
      </c>
      <c r="I334" s="9"/>
      <c r="J334" s="10"/>
    </row>
    <row r="335" spans="5:10">
      <c r="E335" s="3">
        <v>6.0309999999999997</v>
      </c>
      <c r="I335" s="9"/>
      <c r="J335" s="10"/>
    </row>
    <row r="336" spans="5:10">
      <c r="E336" s="4">
        <v>6.3159999999999998</v>
      </c>
      <c r="I336" s="9"/>
      <c r="J336" s="10"/>
    </row>
    <row r="337" spans="5:10">
      <c r="E337" s="3">
        <v>6.31</v>
      </c>
      <c r="I337" s="9"/>
      <c r="J337" s="10"/>
    </row>
    <row r="338" spans="5:10">
      <c r="E338" s="4">
        <v>6.0369999999999999</v>
      </c>
      <c r="I338" s="9"/>
      <c r="J338" s="10"/>
    </row>
    <row r="339" spans="5:10">
      <c r="E339" s="3">
        <v>5.8689999999999998</v>
      </c>
      <c r="I339" s="9"/>
      <c r="J339" s="10"/>
    </row>
    <row r="340" spans="5:10">
      <c r="E340" s="4">
        <v>5.8949999999999996</v>
      </c>
      <c r="I340" s="9"/>
      <c r="J340" s="10"/>
    </row>
    <row r="341" spans="5:10">
      <c r="E341" s="3">
        <v>6.0590000000000002</v>
      </c>
      <c r="I341" s="9"/>
      <c r="J341" s="10"/>
    </row>
    <row r="342" spans="5:10">
      <c r="E342" s="4">
        <v>5.9850000000000003</v>
      </c>
      <c r="I342" s="9"/>
      <c r="J342" s="10"/>
    </row>
    <row r="343" spans="5:10">
      <c r="E343" s="3">
        <v>5.968</v>
      </c>
      <c r="I343" s="9"/>
      <c r="J343" s="10"/>
    </row>
    <row r="344" spans="5:10">
      <c r="E344" s="4">
        <v>7.2409999999999997</v>
      </c>
      <c r="I344" s="9"/>
      <c r="J344" s="10"/>
    </row>
    <row r="345" spans="5:10">
      <c r="E345" s="3">
        <v>6.54</v>
      </c>
      <c r="I345" s="9"/>
      <c r="J345" s="10"/>
    </row>
    <row r="346" spans="5:10">
      <c r="E346" s="4">
        <v>6.6959999999999997</v>
      </c>
      <c r="I346" s="9"/>
      <c r="J346" s="10"/>
    </row>
    <row r="347" spans="5:10">
      <c r="E347" s="3">
        <v>6.8739999999999997</v>
      </c>
      <c r="I347" s="9"/>
      <c r="J347" s="10"/>
    </row>
    <row r="348" spans="5:10">
      <c r="E348" s="4">
        <v>6.0140000000000002</v>
      </c>
      <c r="I348" s="9"/>
      <c r="J348" s="10"/>
    </row>
    <row r="349" spans="5:10">
      <c r="E349" s="3">
        <v>5.8979999999999997</v>
      </c>
      <c r="I349" s="9"/>
      <c r="J349" s="10"/>
    </row>
    <row r="350" spans="5:10">
      <c r="E350" s="4">
        <v>6.516</v>
      </c>
      <c r="I350" s="9"/>
      <c r="J350" s="10"/>
    </row>
    <row r="351" spans="5:10">
      <c r="E351" s="3">
        <v>6.6349999999999998</v>
      </c>
      <c r="I351" s="9"/>
      <c r="J351" s="10"/>
    </row>
    <row r="352" spans="5:10">
      <c r="E352" s="4">
        <v>6.9390000000000001</v>
      </c>
      <c r="I352" s="9"/>
      <c r="J352" s="10"/>
    </row>
    <row r="353" spans="5:10">
      <c r="E353" s="3">
        <v>6.49</v>
      </c>
      <c r="I353" s="9"/>
      <c r="J353" s="10"/>
    </row>
    <row r="354" spans="5:10">
      <c r="E354" s="4">
        <v>6.5789999999999997</v>
      </c>
      <c r="I354" s="9"/>
      <c r="J354" s="10"/>
    </row>
    <row r="355" spans="5:10">
      <c r="E355" s="3">
        <v>5.8840000000000003</v>
      </c>
      <c r="I355" s="9"/>
      <c r="J355" s="10"/>
    </row>
    <row r="356" spans="5:10">
      <c r="E356" s="4">
        <v>6.7279999999999998</v>
      </c>
      <c r="I356" s="9"/>
      <c r="J356" s="10"/>
    </row>
    <row r="357" spans="5:10">
      <c r="E357" s="3">
        <v>5.6630000000000003</v>
      </c>
      <c r="I357" s="9"/>
      <c r="J357" s="10"/>
    </row>
    <row r="358" spans="5:10">
      <c r="E358" s="4">
        <v>5.9359999999999999</v>
      </c>
      <c r="I358" s="9"/>
      <c r="J358" s="10"/>
    </row>
    <row r="359" spans="5:10">
      <c r="E359" s="3">
        <v>6.2119999999999997</v>
      </c>
      <c r="I359" s="9"/>
      <c r="J359" s="10"/>
    </row>
    <row r="360" spans="5:10">
      <c r="E360" s="4">
        <v>6.3949999999999996</v>
      </c>
      <c r="I360" s="9"/>
      <c r="J360" s="10"/>
    </row>
    <row r="361" spans="5:10">
      <c r="E361" s="3">
        <v>6.1269999999999998</v>
      </c>
      <c r="I361" s="9"/>
      <c r="J361" s="10"/>
    </row>
    <row r="362" spans="5:10">
      <c r="E362" s="4">
        <v>6.1120000000000001</v>
      </c>
      <c r="I362" s="9"/>
      <c r="J362" s="10"/>
    </row>
    <row r="363" spans="5:10">
      <c r="E363" s="3">
        <v>6.3979999999999997</v>
      </c>
      <c r="I363" s="9"/>
      <c r="J363" s="10"/>
    </row>
    <row r="364" spans="5:10">
      <c r="E364" s="4">
        <v>6.2510000000000003</v>
      </c>
      <c r="I364" s="9"/>
      <c r="J364" s="10"/>
    </row>
    <row r="365" spans="5:10">
      <c r="E365" s="3">
        <v>5.3620000000000001</v>
      </c>
      <c r="I365" s="9"/>
      <c r="J365" s="10"/>
    </row>
    <row r="366" spans="5:10">
      <c r="E366" s="4">
        <v>5.8029999999999999</v>
      </c>
      <c r="I366" s="9"/>
      <c r="J366" s="10"/>
    </row>
    <row r="367" spans="5:10">
      <c r="E367" s="3">
        <v>8.7799999999999994</v>
      </c>
      <c r="I367" s="9"/>
      <c r="J367" s="10"/>
    </row>
    <row r="368" spans="5:10">
      <c r="E368" s="4">
        <v>3.5609999999999999</v>
      </c>
      <c r="I368" s="9"/>
      <c r="J368" s="10"/>
    </row>
    <row r="369" spans="5:10">
      <c r="E369" s="3">
        <v>4.9630000000000001</v>
      </c>
      <c r="I369" s="9"/>
      <c r="J369" s="10"/>
    </row>
    <row r="370" spans="5:10">
      <c r="E370" s="4">
        <v>3.863</v>
      </c>
      <c r="I370" s="9"/>
      <c r="J370" s="10"/>
    </row>
    <row r="371" spans="5:10">
      <c r="E371" s="3">
        <v>4.97</v>
      </c>
      <c r="I371" s="9"/>
      <c r="J371" s="10"/>
    </row>
    <row r="372" spans="5:10">
      <c r="E372" s="4">
        <v>6.6829999999999998</v>
      </c>
      <c r="I372" s="9"/>
      <c r="J372" s="10"/>
    </row>
    <row r="373" spans="5:10">
      <c r="E373" s="3">
        <v>7.016</v>
      </c>
      <c r="I373" s="9"/>
      <c r="J373" s="10"/>
    </row>
    <row r="374" spans="5:10">
      <c r="E374" s="4">
        <v>6.2160000000000002</v>
      </c>
      <c r="I374" s="9"/>
      <c r="J374" s="10"/>
    </row>
    <row r="375" spans="5:10">
      <c r="E375" s="3">
        <v>5.875</v>
      </c>
      <c r="I375" s="9"/>
      <c r="J375" s="10"/>
    </row>
    <row r="376" spans="5:10">
      <c r="E376" s="4">
        <v>4.9059999999999997</v>
      </c>
      <c r="I376" s="9"/>
      <c r="J376" s="10"/>
    </row>
    <row r="377" spans="5:10">
      <c r="E377" s="3">
        <v>4.1379999999999999</v>
      </c>
      <c r="I377" s="9"/>
      <c r="J377" s="10"/>
    </row>
    <row r="378" spans="5:10">
      <c r="E378" s="4">
        <v>7.3129999999999997</v>
      </c>
      <c r="I378" s="9"/>
      <c r="J378" s="10"/>
    </row>
    <row r="379" spans="5:10">
      <c r="E379" s="3">
        <v>6.649</v>
      </c>
      <c r="I379" s="9"/>
      <c r="J379" s="10"/>
    </row>
    <row r="380" spans="5:10">
      <c r="E380" s="4">
        <v>6.7939999999999996</v>
      </c>
      <c r="I380" s="9"/>
      <c r="J380" s="10"/>
    </row>
    <row r="381" spans="5:10">
      <c r="E381" s="3">
        <v>6.38</v>
      </c>
      <c r="I381" s="9"/>
      <c r="J381" s="10"/>
    </row>
    <row r="382" spans="5:10">
      <c r="E382" s="4">
        <v>6.2229999999999999</v>
      </c>
      <c r="I382" s="9"/>
      <c r="J382" s="10"/>
    </row>
    <row r="383" spans="5:10">
      <c r="E383" s="3">
        <v>6.968</v>
      </c>
      <c r="I383" s="9"/>
      <c r="J383" s="10"/>
    </row>
    <row r="384" spans="5:10">
      <c r="E384" s="4">
        <v>6.5449999999999999</v>
      </c>
      <c r="I384" s="9"/>
      <c r="J384" s="10"/>
    </row>
    <row r="385" spans="5:10">
      <c r="E385" s="3">
        <v>5.5359999999999996</v>
      </c>
      <c r="I385" s="9"/>
      <c r="J385" s="10"/>
    </row>
    <row r="386" spans="5:10">
      <c r="E386" s="4">
        <v>5.52</v>
      </c>
      <c r="I386" s="9"/>
      <c r="J386" s="10"/>
    </row>
    <row r="387" spans="5:10">
      <c r="E387" s="3">
        <v>4.3680000000000003</v>
      </c>
      <c r="I387" s="9"/>
      <c r="J387" s="10"/>
    </row>
    <row r="388" spans="5:10">
      <c r="E388" s="4">
        <v>5.2770000000000001</v>
      </c>
      <c r="I388" s="9"/>
      <c r="J388" s="10"/>
    </row>
    <row r="389" spans="5:10">
      <c r="E389" s="3">
        <v>4.6520000000000001</v>
      </c>
      <c r="I389" s="9"/>
      <c r="J389" s="10"/>
    </row>
    <row r="390" spans="5:10">
      <c r="E390" s="4">
        <v>5</v>
      </c>
      <c r="I390" s="9"/>
      <c r="J390" s="10"/>
    </row>
    <row r="391" spans="5:10">
      <c r="E391" s="3">
        <v>4.88</v>
      </c>
      <c r="I391" s="9"/>
      <c r="J391" s="10"/>
    </row>
    <row r="392" spans="5:10">
      <c r="E392" s="4">
        <v>5.39</v>
      </c>
      <c r="I392" s="9"/>
      <c r="J392" s="10"/>
    </row>
    <row r="393" spans="5:10">
      <c r="E393" s="3">
        <v>5.7130000000000001</v>
      </c>
      <c r="I393" s="9"/>
      <c r="J393" s="10"/>
    </row>
    <row r="394" spans="5:10">
      <c r="E394" s="4">
        <v>6.0510000000000002</v>
      </c>
      <c r="I394" s="9"/>
      <c r="J394" s="10"/>
    </row>
    <row r="395" spans="5:10">
      <c r="E395" s="3">
        <v>5.0359999999999996</v>
      </c>
      <c r="I395" s="9"/>
      <c r="J395" s="10"/>
    </row>
    <row r="396" spans="5:10">
      <c r="E396" s="4">
        <v>6.1929999999999996</v>
      </c>
      <c r="I396" s="9"/>
      <c r="J396" s="10"/>
    </row>
    <row r="397" spans="5:10">
      <c r="E397" s="3">
        <v>5.8869999999999996</v>
      </c>
      <c r="I397" s="9"/>
      <c r="J397" s="10"/>
    </row>
    <row r="398" spans="5:10">
      <c r="E398" s="4">
        <v>6.4710000000000001</v>
      </c>
      <c r="I398" s="9"/>
      <c r="J398" s="10"/>
    </row>
    <row r="399" spans="5:10">
      <c r="E399" s="3">
        <v>6.4050000000000002</v>
      </c>
      <c r="I399" s="9"/>
      <c r="J399" s="10"/>
    </row>
    <row r="400" spans="5:10">
      <c r="E400" s="4">
        <v>5.7469999999999999</v>
      </c>
      <c r="I400" s="9"/>
      <c r="J400" s="10"/>
    </row>
    <row r="401" spans="5:10">
      <c r="E401" s="3">
        <v>5.4530000000000003</v>
      </c>
      <c r="I401" s="9"/>
      <c r="J401" s="10"/>
    </row>
    <row r="402" spans="5:10">
      <c r="E402" s="4">
        <v>5.8520000000000003</v>
      </c>
      <c r="I402" s="9"/>
      <c r="J402" s="10"/>
    </row>
    <row r="403" spans="5:10">
      <c r="E403" s="3">
        <v>5.9870000000000001</v>
      </c>
      <c r="I403" s="9"/>
      <c r="J403" s="10"/>
    </row>
    <row r="404" spans="5:10">
      <c r="E404" s="4">
        <v>6.343</v>
      </c>
      <c r="I404" s="9"/>
      <c r="J404" s="10"/>
    </row>
    <row r="405" spans="5:10">
      <c r="E405" s="3">
        <v>6.4039999999999999</v>
      </c>
      <c r="I405" s="9"/>
      <c r="J405" s="10"/>
    </row>
    <row r="406" spans="5:10">
      <c r="E406" s="4">
        <v>5.3490000000000002</v>
      </c>
      <c r="I406" s="9"/>
      <c r="J406" s="10"/>
    </row>
    <row r="407" spans="5:10">
      <c r="E407" s="3">
        <v>5.5309999999999997</v>
      </c>
      <c r="I407" s="9"/>
      <c r="J407" s="10"/>
    </row>
    <row r="408" spans="5:10">
      <c r="E408" s="4">
        <v>5.6829999999999998</v>
      </c>
      <c r="I408" s="9"/>
      <c r="J408" s="10"/>
    </row>
    <row r="409" spans="5:10">
      <c r="E409" s="3">
        <v>4.1379999999999999</v>
      </c>
      <c r="I409" s="9"/>
      <c r="J409" s="10"/>
    </row>
    <row r="410" spans="5:10">
      <c r="E410" s="4">
        <v>5.6079999999999997</v>
      </c>
      <c r="I410" s="9"/>
      <c r="J410" s="10"/>
    </row>
    <row r="411" spans="5:10">
      <c r="E411" s="3">
        <v>5.617</v>
      </c>
      <c r="I411" s="9"/>
      <c r="J411" s="10"/>
    </row>
    <row r="412" spans="5:10">
      <c r="E412" s="4">
        <v>6.8520000000000003</v>
      </c>
      <c r="I412" s="9"/>
      <c r="J412" s="10"/>
    </row>
    <row r="413" spans="5:10">
      <c r="E413" s="3">
        <v>5.7569999999999997</v>
      </c>
      <c r="I413" s="9"/>
      <c r="J413" s="10"/>
    </row>
    <row r="414" spans="5:10">
      <c r="E414" s="4">
        <v>6.657</v>
      </c>
      <c r="I414" s="9"/>
      <c r="J414" s="10"/>
    </row>
    <row r="415" spans="5:10">
      <c r="E415" s="3">
        <v>4.6280000000000001</v>
      </c>
      <c r="I415" s="9"/>
      <c r="J415" s="10"/>
    </row>
    <row r="416" spans="5:10">
      <c r="E416" s="4">
        <v>5.1550000000000002</v>
      </c>
      <c r="I416" s="9"/>
      <c r="J416" s="10"/>
    </row>
    <row r="417" spans="5:10">
      <c r="E417" s="3">
        <v>4.5190000000000001</v>
      </c>
      <c r="I417" s="9"/>
      <c r="J417" s="10"/>
    </row>
    <row r="418" spans="5:10">
      <c r="E418" s="4">
        <v>6.4340000000000002</v>
      </c>
      <c r="I418" s="9"/>
      <c r="J418" s="10"/>
    </row>
    <row r="419" spans="5:10">
      <c r="E419" s="3">
        <v>6.782</v>
      </c>
      <c r="I419" s="9"/>
      <c r="J419" s="10"/>
    </row>
    <row r="420" spans="5:10">
      <c r="E420" s="4">
        <v>5.3040000000000003</v>
      </c>
      <c r="I420" s="9"/>
      <c r="J420" s="10"/>
    </row>
    <row r="421" spans="5:10">
      <c r="E421" s="3">
        <v>5.9569999999999999</v>
      </c>
      <c r="I421" s="9"/>
      <c r="J421" s="10"/>
    </row>
    <row r="422" spans="5:10">
      <c r="E422" s="4">
        <v>6.8239999999999998</v>
      </c>
      <c r="I422" s="9"/>
      <c r="J422" s="10"/>
    </row>
    <row r="423" spans="5:10">
      <c r="E423" s="3">
        <v>6.4109999999999996</v>
      </c>
      <c r="I423" s="9"/>
      <c r="J423" s="10"/>
    </row>
    <row r="424" spans="5:10">
      <c r="E424" s="4">
        <v>6.0060000000000002</v>
      </c>
      <c r="I424" s="9"/>
      <c r="J424" s="10"/>
    </row>
    <row r="425" spans="5:10">
      <c r="E425" s="3">
        <v>5.6479999999999997</v>
      </c>
      <c r="I425" s="9"/>
      <c r="J425" s="10"/>
    </row>
    <row r="426" spans="5:10">
      <c r="E426" s="4">
        <v>6.1029999999999998</v>
      </c>
      <c r="I426" s="9"/>
      <c r="J426" s="10"/>
    </row>
    <row r="427" spans="5:10">
      <c r="E427" s="3">
        <v>5.5650000000000004</v>
      </c>
      <c r="I427" s="9"/>
      <c r="J427" s="10"/>
    </row>
    <row r="428" spans="5:10">
      <c r="E428" s="4">
        <v>5.8959999999999999</v>
      </c>
      <c r="I428" s="9"/>
      <c r="J428" s="10"/>
    </row>
    <row r="429" spans="5:10">
      <c r="E429" s="3">
        <v>5.8369999999999997</v>
      </c>
      <c r="I429" s="9"/>
      <c r="J429" s="10"/>
    </row>
    <row r="430" spans="5:10">
      <c r="E430" s="4">
        <v>6.202</v>
      </c>
      <c r="I430" s="9"/>
      <c r="J430" s="10"/>
    </row>
    <row r="431" spans="5:10">
      <c r="E431" s="3">
        <v>6.1929999999999996</v>
      </c>
      <c r="I431" s="9"/>
      <c r="J431" s="10"/>
    </row>
    <row r="432" spans="5:10">
      <c r="E432" s="4">
        <v>6.38</v>
      </c>
      <c r="I432" s="9"/>
      <c r="J432" s="10"/>
    </row>
    <row r="433" spans="5:10">
      <c r="E433" s="3">
        <v>6.3479999999999999</v>
      </c>
      <c r="I433" s="9"/>
      <c r="J433" s="10"/>
    </row>
    <row r="434" spans="5:10">
      <c r="E434" s="4">
        <v>6.8330000000000002</v>
      </c>
      <c r="I434" s="9"/>
      <c r="J434" s="10"/>
    </row>
    <row r="435" spans="5:10">
      <c r="E435" s="3">
        <v>6.4249999999999998</v>
      </c>
      <c r="I435" s="9"/>
      <c r="J435" s="10"/>
    </row>
    <row r="436" spans="5:10">
      <c r="E436" s="4">
        <v>6.4359999999999999</v>
      </c>
      <c r="I436" s="9"/>
      <c r="J436" s="10"/>
    </row>
    <row r="437" spans="5:10">
      <c r="E437" s="3">
        <v>6.2080000000000002</v>
      </c>
      <c r="I437" s="9"/>
      <c r="J437" s="10"/>
    </row>
    <row r="438" spans="5:10">
      <c r="E438" s="4">
        <v>6.6289999999999996</v>
      </c>
      <c r="I438" s="9"/>
      <c r="J438" s="10"/>
    </row>
    <row r="439" spans="5:10">
      <c r="E439" s="3">
        <v>6.4610000000000003</v>
      </c>
      <c r="I439" s="9"/>
      <c r="J439" s="10"/>
    </row>
    <row r="440" spans="5:10">
      <c r="E440" s="4">
        <v>6.1520000000000001</v>
      </c>
      <c r="I440" s="9"/>
      <c r="J440" s="10"/>
    </row>
    <row r="441" spans="5:10">
      <c r="E441" s="3">
        <v>5.9349999999999996</v>
      </c>
      <c r="I441" s="9"/>
      <c r="J441" s="10"/>
    </row>
    <row r="442" spans="5:10">
      <c r="E442" s="4">
        <v>5.6269999999999998</v>
      </c>
      <c r="I442" s="9"/>
      <c r="J442" s="10"/>
    </row>
    <row r="443" spans="5:10">
      <c r="E443" s="3">
        <v>5.8179999999999996</v>
      </c>
      <c r="I443" s="9"/>
      <c r="J443" s="10"/>
    </row>
    <row r="444" spans="5:10">
      <c r="E444" s="4">
        <v>6.4059999999999997</v>
      </c>
      <c r="I444" s="9"/>
      <c r="J444" s="10"/>
    </row>
    <row r="445" spans="5:10">
      <c r="E445" s="3">
        <v>6.2190000000000003</v>
      </c>
      <c r="I445" s="9"/>
      <c r="J445" s="10"/>
    </row>
    <row r="446" spans="5:10">
      <c r="E446" s="4">
        <v>6.4850000000000003</v>
      </c>
      <c r="I446" s="9"/>
      <c r="J446" s="10"/>
    </row>
    <row r="447" spans="5:10">
      <c r="E447" s="3">
        <v>5.8540000000000001</v>
      </c>
      <c r="I447" s="9"/>
      <c r="J447" s="10"/>
    </row>
    <row r="448" spans="5:10">
      <c r="E448" s="4">
        <v>6.4589999999999996</v>
      </c>
      <c r="I448" s="9"/>
      <c r="J448" s="10"/>
    </row>
    <row r="449" spans="5:10">
      <c r="E449" s="3">
        <v>6.3410000000000002</v>
      </c>
      <c r="I449" s="9"/>
      <c r="J449" s="10"/>
    </row>
    <row r="450" spans="5:10">
      <c r="E450" s="4">
        <v>6.2510000000000003</v>
      </c>
      <c r="I450" s="9"/>
      <c r="J450" s="10"/>
    </row>
    <row r="451" spans="5:10">
      <c r="E451" s="3">
        <v>6.1849999999999996</v>
      </c>
      <c r="I451" s="9"/>
      <c r="J451" s="10"/>
    </row>
    <row r="452" spans="5:10">
      <c r="E452" s="4">
        <v>6.4169999999999998</v>
      </c>
      <c r="I452" s="9"/>
      <c r="J452" s="10"/>
    </row>
    <row r="453" spans="5:10">
      <c r="E453" s="3">
        <v>6.7489999999999997</v>
      </c>
      <c r="I453" s="9"/>
      <c r="J453" s="10"/>
    </row>
    <row r="454" spans="5:10">
      <c r="E454" s="4">
        <v>6.6550000000000002</v>
      </c>
      <c r="I454" s="9"/>
      <c r="J454" s="10"/>
    </row>
    <row r="455" spans="5:10">
      <c r="E455" s="3">
        <v>6.2969999999999997</v>
      </c>
      <c r="I455" s="9"/>
      <c r="J455" s="10"/>
    </row>
    <row r="456" spans="5:10">
      <c r="E456" s="4">
        <v>7.3929999999999998</v>
      </c>
      <c r="I456" s="9"/>
      <c r="J456" s="10"/>
    </row>
    <row r="457" spans="5:10">
      <c r="E457" s="3">
        <v>6.7279999999999998</v>
      </c>
      <c r="I457" s="9"/>
      <c r="J457" s="10"/>
    </row>
    <row r="458" spans="5:10">
      <c r="E458" s="4">
        <v>6.5250000000000004</v>
      </c>
      <c r="I458" s="9"/>
      <c r="J458" s="10"/>
    </row>
    <row r="459" spans="5:10">
      <c r="E459" s="3">
        <v>5.976</v>
      </c>
      <c r="I459" s="9"/>
      <c r="J459" s="10"/>
    </row>
    <row r="460" spans="5:10">
      <c r="E460" s="4">
        <v>5.9359999999999999</v>
      </c>
      <c r="I460" s="9"/>
      <c r="J460" s="10"/>
    </row>
    <row r="461" spans="5:10">
      <c r="E461" s="3">
        <v>6.3010000000000002</v>
      </c>
      <c r="I461" s="9"/>
      <c r="J461" s="10"/>
    </row>
    <row r="462" spans="5:10">
      <c r="E462" s="4">
        <v>6.0810000000000004</v>
      </c>
      <c r="I462" s="9"/>
      <c r="J462" s="10"/>
    </row>
    <row r="463" spans="5:10">
      <c r="E463" s="3">
        <v>6.7009999999999996</v>
      </c>
      <c r="I463" s="9"/>
      <c r="J463" s="10"/>
    </row>
    <row r="464" spans="5:10">
      <c r="E464" s="4">
        <v>6.3760000000000003</v>
      </c>
      <c r="I464" s="9"/>
      <c r="J464" s="10"/>
    </row>
    <row r="465" spans="5:10">
      <c r="E465" s="3">
        <v>6.3170000000000002</v>
      </c>
      <c r="I465" s="9"/>
      <c r="J465" s="10"/>
    </row>
    <row r="466" spans="5:10">
      <c r="E466" s="4">
        <v>6.5129999999999999</v>
      </c>
      <c r="I466" s="9"/>
      <c r="J466" s="10"/>
    </row>
    <row r="467" spans="5:10">
      <c r="E467" s="3">
        <v>6.2089999999999996</v>
      </c>
      <c r="I467" s="9"/>
      <c r="J467" s="10"/>
    </row>
    <row r="468" spans="5:10">
      <c r="E468" s="4">
        <v>5.7590000000000003</v>
      </c>
      <c r="I468" s="9"/>
      <c r="J468" s="10"/>
    </row>
    <row r="469" spans="5:10">
      <c r="E469" s="3">
        <v>5.952</v>
      </c>
      <c r="I469" s="9"/>
      <c r="J469" s="10"/>
    </row>
    <row r="470" spans="5:10">
      <c r="E470" s="4">
        <v>6.0030000000000001</v>
      </c>
      <c r="I470" s="9"/>
      <c r="J470" s="10"/>
    </row>
    <row r="471" spans="5:10">
      <c r="E471" s="3">
        <v>5.9260000000000002</v>
      </c>
      <c r="I471" s="9"/>
      <c r="J471" s="10"/>
    </row>
    <row r="472" spans="5:10">
      <c r="E472" s="4">
        <v>5.7130000000000001</v>
      </c>
      <c r="I472" s="9"/>
      <c r="J472" s="10"/>
    </row>
    <row r="473" spans="5:10">
      <c r="E473" s="3">
        <v>6.1669999999999998</v>
      </c>
      <c r="I473" s="9"/>
      <c r="J473" s="10"/>
    </row>
    <row r="474" spans="5:10">
      <c r="E474" s="4">
        <v>6.2290000000000001</v>
      </c>
      <c r="I474" s="9"/>
      <c r="J474" s="10"/>
    </row>
    <row r="475" spans="5:10">
      <c r="E475" s="3">
        <v>6.4370000000000003</v>
      </c>
      <c r="I475" s="9"/>
      <c r="J475" s="10"/>
    </row>
    <row r="476" spans="5:10">
      <c r="E476" s="4">
        <v>6.98</v>
      </c>
      <c r="I476" s="9"/>
      <c r="J476" s="10"/>
    </row>
    <row r="477" spans="5:10">
      <c r="E477" s="3">
        <v>5.4269999999999996</v>
      </c>
      <c r="I477" s="9"/>
      <c r="J477" s="10"/>
    </row>
    <row r="478" spans="5:10">
      <c r="E478" s="4">
        <v>6.1619999999999999</v>
      </c>
      <c r="I478" s="9"/>
      <c r="J478" s="10"/>
    </row>
    <row r="479" spans="5:10">
      <c r="E479" s="3">
        <v>6.484</v>
      </c>
      <c r="I479" s="9"/>
      <c r="J479" s="10"/>
    </row>
    <row r="480" spans="5:10">
      <c r="E480" s="4">
        <v>5.3040000000000003</v>
      </c>
      <c r="I480" s="9"/>
      <c r="J480" s="10"/>
    </row>
    <row r="481" spans="5:10">
      <c r="E481" s="3">
        <v>6.1849999999999996</v>
      </c>
      <c r="I481" s="9"/>
      <c r="J481" s="10"/>
    </row>
    <row r="482" spans="5:10">
      <c r="E482" s="4">
        <v>6.2290000000000001</v>
      </c>
      <c r="I482" s="9"/>
      <c r="J482" s="10"/>
    </row>
    <row r="483" spans="5:10">
      <c r="E483" s="3">
        <v>6.242</v>
      </c>
      <c r="I483" s="9"/>
      <c r="J483" s="10"/>
    </row>
    <row r="484" spans="5:10">
      <c r="E484" s="4">
        <v>6.75</v>
      </c>
      <c r="I484" s="9"/>
      <c r="J484" s="10"/>
    </row>
    <row r="485" spans="5:10">
      <c r="E485" s="3">
        <v>7.0609999999999999</v>
      </c>
      <c r="I485" s="9"/>
      <c r="J485" s="10"/>
    </row>
    <row r="486" spans="5:10">
      <c r="E486" s="4">
        <v>5.7619999999999996</v>
      </c>
      <c r="I486" s="9"/>
      <c r="J486" s="10"/>
    </row>
    <row r="487" spans="5:10">
      <c r="E487" s="3">
        <v>5.8710000000000004</v>
      </c>
      <c r="I487" s="9"/>
      <c r="J487" s="10"/>
    </row>
    <row r="488" spans="5:10">
      <c r="E488" s="4">
        <v>6.3120000000000003</v>
      </c>
      <c r="I488" s="9"/>
      <c r="J488" s="10"/>
    </row>
    <row r="489" spans="5:10">
      <c r="E489" s="3">
        <v>6.1139999999999999</v>
      </c>
      <c r="I489" s="9"/>
      <c r="J489" s="10"/>
    </row>
    <row r="490" spans="5:10">
      <c r="E490" s="4">
        <v>5.9050000000000002</v>
      </c>
      <c r="I490" s="9"/>
      <c r="J490" s="10"/>
    </row>
    <row r="491" spans="5:10">
      <c r="E491" s="3">
        <v>5.4539999999999997</v>
      </c>
      <c r="I491" s="9"/>
      <c r="J491" s="10"/>
    </row>
    <row r="492" spans="5:10">
      <c r="E492" s="4">
        <v>5.4139999999999997</v>
      </c>
      <c r="I492" s="9"/>
      <c r="J492" s="10"/>
    </row>
    <row r="493" spans="5:10">
      <c r="E493" s="3">
        <v>5.093</v>
      </c>
      <c r="I493" s="9"/>
      <c r="J493" s="10"/>
    </row>
    <row r="494" spans="5:10">
      <c r="E494" s="4">
        <v>5.9829999999999997</v>
      </c>
      <c r="I494" s="9"/>
      <c r="J494" s="10"/>
    </row>
    <row r="495" spans="5:10">
      <c r="E495" s="3">
        <v>5.9829999999999997</v>
      </c>
      <c r="I495" s="9"/>
      <c r="J495" s="10"/>
    </row>
    <row r="496" spans="5:10">
      <c r="E496" s="4">
        <v>5.7069999999999999</v>
      </c>
      <c r="I496" s="9"/>
      <c r="J496" s="10"/>
    </row>
    <row r="497" spans="5:10">
      <c r="E497" s="3">
        <v>5.9260000000000002</v>
      </c>
      <c r="I497" s="9"/>
      <c r="J497" s="10"/>
    </row>
    <row r="498" spans="5:10">
      <c r="E498" s="4">
        <v>5.67</v>
      </c>
      <c r="I498" s="9"/>
      <c r="J498" s="10"/>
    </row>
    <row r="499" spans="5:10">
      <c r="E499" s="3">
        <v>5.39</v>
      </c>
      <c r="I499" s="9"/>
      <c r="J499" s="10"/>
    </row>
    <row r="500" spans="5:10">
      <c r="E500" s="4">
        <v>5.7939999999999996</v>
      </c>
      <c r="I500" s="9"/>
      <c r="J500" s="10"/>
    </row>
    <row r="501" spans="5:10">
      <c r="E501" s="3">
        <v>6.0190000000000001</v>
      </c>
      <c r="I501" s="9"/>
      <c r="J501" s="10"/>
    </row>
    <row r="502" spans="5:10">
      <c r="E502" s="4">
        <v>5.569</v>
      </c>
      <c r="I502" s="9"/>
      <c r="J502" s="10"/>
    </row>
    <row r="503" spans="5:10">
      <c r="E503" s="3">
        <v>6.0270000000000001</v>
      </c>
      <c r="I503" s="9"/>
      <c r="J503" s="10"/>
    </row>
    <row r="504" spans="5:10">
      <c r="E504" s="4">
        <v>6.593</v>
      </c>
      <c r="I504" s="9"/>
      <c r="J504" s="10"/>
    </row>
    <row r="505" spans="5:10">
      <c r="E505" s="3">
        <v>6.12</v>
      </c>
      <c r="I505" s="9"/>
      <c r="J505" s="10"/>
    </row>
    <row r="506" spans="5:10">
      <c r="E506" s="4">
        <v>6.976</v>
      </c>
      <c r="I506" s="9"/>
      <c r="J506" s="10"/>
    </row>
    <row r="507" spans="5:10">
      <c r="E507" s="3">
        <v>6.7939999999999996</v>
      </c>
      <c r="I507" s="9"/>
      <c r="J507" s="10"/>
    </row>
    <row r="508" spans="5:10">
      <c r="E508" s="5">
        <v>6.03</v>
      </c>
      <c r="I508" s="9"/>
      <c r="J508" s="10"/>
    </row>
    <row r="509" spans="5:10">
      <c r="I509" s="9"/>
      <c r="J509" s="10"/>
    </row>
    <row r="510" spans="5:10">
      <c r="I510" s="9"/>
      <c r="J510" s="10"/>
    </row>
    <row r="511" spans="5:10">
      <c r="I511" s="9"/>
      <c r="J511" s="10"/>
    </row>
    <row r="512" spans="5:10" ht="15.75" thickBot="1">
      <c r="I512" s="11"/>
      <c r="J512" s="11"/>
    </row>
  </sheetData>
  <sortState xmlns:xlrd2="http://schemas.microsoft.com/office/spreadsheetml/2017/richdata2" ref="I6:I9">
    <sortCondition ref="I6"/>
  </sortState>
  <phoneticPr fontId="25" type="noConversion"/>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D724-B895-4929-9F33-B9E67E5B307A}">
  <dimension ref="C1:R6"/>
  <sheetViews>
    <sheetView showGridLines="0" zoomScale="80" workbookViewId="0">
      <selection activeCell="D23" sqref="D23"/>
    </sheetView>
  </sheetViews>
  <sheetFormatPr defaultRowHeight="15"/>
  <cols>
    <col min="3" max="3" width="14.140625" bestFit="1" customWidth="1"/>
    <col min="4" max="4" width="17.140625" bestFit="1" customWidth="1"/>
  </cols>
  <sheetData>
    <row r="1" spans="3:18" ht="18.75">
      <c r="C1" s="17" t="s">
        <v>27</v>
      </c>
      <c r="D1" s="17"/>
      <c r="E1" s="17"/>
      <c r="F1" s="17"/>
      <c r="G1" s="17"/>
      <c r="H1" s="17"/>
      <c r="I1" s="17"/>
      <c r="J1" s="17"/>
      <c r="K1" s="17"/>
      <c r="L1" s="17"/>
      <c r="M1" s="17"/>
      <c r="N1" s="17"/>
      <c r="O1" s="16"/>
      <c r="P1" s="16"/>
      <c r="Q1" s="16"/>
      <c r="R1" s="16"/>
    </row>
    <row r="3" spans="3:18">
      <c r="C3" s="6" t="s">
        <v>18</v>
      </c>
      <c r="D3" t="s">
        <v>20</v>
      </c>
    </row>
    <row r="4" spans="3:18">
      <c r="C4" s="7">
        <v>0</v>
      </c>
      <c r="D4" s="8">
        <v>22.093842887473482</v>
      </c>
    </row>
    <row r="5" spans="3:18">
      <c r="C5" s="7">
        <v>1</v>
      </c>
      <c r="D5" s="8">
        <v>28.44</v>
      </c>
    </row>
    <row r="6" spans="3:18">
      <c r="C6" s="7" t="s">
        <v>19</v>
      </c>
      <c r="D6" s="8">
        <v>22.532806324110695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646BC-6540-496A-8932-FAEFD15ED0C4}">
  <dimension ref="C1:O81"/>
  <sheetViews>
    <sheetView showGridLines="0" zoomScale="67" workbookViewId="0">
      <selection activeCell="L2" sqref="L2"/>
    </sheetView>
  </sheetViews>
  <sheetFormatPr defaultRowHeight="15"/>
  <cols>
    <col min="4" max="4" width="18.7109375" bestFit="1" customWidth="1"/>
    <col min="5" max="5" width="20.85546875" bestFit="1" customWidth="1"/>
  </cols>
  <sheetData>
    <row r="1" spans="3:15" ht="18.75">
      <c r="C1" s="17" t="s">
        <v>28</v>
      </c>
      <c r="D1" s="17"/>
      <c r="E1" s="17"/>
      <c r="F1" s="17"/>
      <c r="G1" s="17"/>
      <c r="H1" s="17"/>
      <c r="I1" s="17"/>
      <c r="J1" s="17"/>
      <c r="K1" s="17"/>
      <c r="L1" s="17"/>
      <c r="M1" s="16"/>
      <c r="N1" s="16"/>
      <c r="O1" s="16"/>
    </row>
    <row r="4" spans="3:15">
      <c r="D4" s="6" t="s">
        <v>18</v>
      </c>
      <c r="E4" t="s">
        <v>48</v>
      </c>
    </row>
    <row r="5" spans="3:15">
      <c r="D5" s="7">
        <v>19.579999999999998</v>
      </c>
      <c r="E5" s="8">
        <v>0.74686666666666701</v>
      </c>
    </row>
    <row r="6" spans="3:15">
      <c r="D6" s="7">
        <v>18.100000000000001</v>
      </c>
      <c r="E6" s="8">
        <v>0.67241666666666644</v>
      </c>
    </row>
    <row r="7" spans="3:15">
      <c r="D7" s="7">
        <v>3.97</v>
      </c>
      <c r="E7" s="8">
        <v>0.63500000000000012</v>
      </c>
    </row>
    <row r="8" spans="3:15">
      <c r="D8" s="7">
        <v>21.89</v>
      </c>
      <c r="E8" s="8">
        <v>0.624</v>
      </c>
    </row>
    <row r="9" spans="3:15">
      <c r="D9" s="7">
        <v>27.74</v>
      </c>
      <c r="E9" s="8">
        <v>0.60899999999999999</v>
      </c>
    </row>
    <row r="10" spans="3:15">
      <c r="D10" s="7">
        <v>9.69</v>
      </c>
      <c r="E10" s="8">
        <v>0.58499999999999996</v>
      </c>
    </row>
    <row r="11" spans="3:15">
      <c r="D11" s="7">
        <v>25.65</v>
      </c>
      <c r="E11" s="8">
        <v>0.58100000000000007</v>
      </c>
    </row>
    <row r="12" spans="3:15">
      <c r="D12" s="7">
        <v>11.93</v>
      </c>
      <c r="E12" s="8">
        <v>0.57299999999999995</v>
      </c>
    </row>
    <row r="13" spans="3:15">
      <c r="D13" s="7">
        <v>13.89</v>
      </c>
      <c r="E13" s="8">
        <v>0.55000000000000004</v>
      </c>
    </row>
    <row r="14" spans="3:15">
      <c r="D14" s="7">
        <v>10.01</v>
      </c>
      <c r="E14" s="8">
        <v>0.54700000000000004</v>
      </c>
    </row>
    <row r="15" spans="3:15">
      <c r="D15" s="7">
        <v>9.9</v>
      </c>
      <c r="E15" s="8">
        <v>0.54400000000000015</v>
      </c>
    </row>
    <row r="16" spans="3:15">
      <c r="D16" s="7">
        <v>8.14</v>
      </c>
      <c r="E16" s="8">
        <v>0.53800000000000014</v>
      </c>
    </row>
    <row r="17" spans="4:5">
      <c r="D17" s="7">
        <v>2.31</v>
      </c>
      <c r="E17" s="8">
        <v>0.53800000000000003</v>
      </c>
    </row>
    <row r="18" spans="4:5">
      <c r="D18" s="7">
        <v>7.87</v>
      </c>
      <c r="E18" s="8">
        <v>0.52400000000000002</v>
      </c>
    </row>
    <row r="19" spans="4:5">
      <c r="D19" s="7">
        <v>8.56</v>
      </c>
      <c r="E19" s="8">
        <v>0.51999999999999991</v>
      </c>
    </row>
    <row r="20" spans="4:5">
      <c r="D20" s="7">
        <v>1.89</v>
      </c>
      <c r="E20" s="8">
        <v>0.51800000000000002</v>
      </c>
    </row>
    <row r="21" spans="4:5">
      <c r="D21" s="7">
        <v>5.19</v>
      </c>
      <c r="E21" s="8">
        <v>0.51500000000000001</v>
      </c>
    </row>
    <row r="22" spans="4:5">
      <c r="D22" s="7">
        <v>4.05</v>
      </c>
      <c r="E22" s="8">
        <v>0.5099999999999999</v>
      </c>
    </row>
    <row r="23" spans="4:5">
      <c r="D23" s="7">
        <v>6.2</v>
      </c>
      <c r="E23" s="8">
        <v>0.50566666666666649</v>
      </c>
    </row>
    <row r="24" spans="4:5">
      <c r="D24" s="7">
        <v>5.96</v>
      </c>
      <c r="E24" s="8">
        <v>0.499</v>
      </c>
    </row>
    <row r="25" spans="4:5">
      <c r="D25" s="7">
        <v>7.38</v>
      </c>
      <c r="E25" s="8">
        <v>0.49299999999999994</v>
      </c>
    </row>
    <row r="26" spans="4:5">
      <c r="D26" s="7">
        <v>3.41</v>
      </c>
      <c r="E26" s="8">
        <v>0.48899999999999999</v>
      </c>
    </row>
    <row r="27" spans="4:5">
      <c r="D27" s="7">
        <v>10.59</v>
      </c>
      <c r="E27" s="8">
        <v>0.48899999999999993</v>
      </c>
    </row>
    <row r="28" spans="4:5">
      <c r="D28" s="7">
        <v>2.46</v>
      </c>
      <c r="E28" s="8">
        <v>0.48799999999999999</v>
      </c>
    </row>
    <row r="29" spans="4:5">
      <c r="D29" s="7">
        <v>3.78</v>
      </c>
      <c r="E29" s="8">
        <v>0.48399999999999999</v>
      </c>
    </row>
    <row r="30" spans="4:5">
      <c r="D30" s="7">
        <v>7.07</v>
      </c>
      <c r="E30" s="8">
        <v>0.46899999999999997</v>
      </c>
    </row>
    <row r="31" spans="4:5">
      <c r="D31" s="7">
        <v>2.1800000000000002</v>
      </c>
      <c r="E31" s="8">
        <v>0.46600000000000003</v>
      </c>
    </row>
    <row r="32" spans="4:5">
      <c r="D32" s="7">
        <v>6.96</v>
      </c>
      <c r="E32" s="8">
        <v>0.46400000000000008</v>
      </c>
    </row>
    <row r="33" spans="4:5">
      <c r="D33" s="7">
        <v>15.04</v>
      </c>
      <c r="E33" s="8">
        <v>0.46400000000000002</v>
      </c>
    </row>
    <row r="34" spans="4:5">
      <c r="D34" s="7">
        <v>3.24</v>
      </c>
      <c r="E34" s="8">
        <v>0.46</v>
      </c>
    </row>
    <row r="35" spans="4:5">
      <c r="D35" s="7">
        <v>5.13</v>
      </c>
      <c r="E35" s="8">
        <v>0.45300000000000001</v>
      </c>
    </row>
    <row r="36" spans="4:5">
      <c r="D36" s="7">
        <v>4.49</v>
      </c>
      <c r="E36" s="8">
        <v>0.44900000000000001</v>
      </c>
    </row>
    <row r="37" spans="4:5">
      <c r="D37" s="7">
        <v>6.91</v>
      </c>
      <c r="E37" s="8">
        <v>0.44800000000000001</v>
      </c>
    </row>
    <row r="38" spans="4:5">
      <c r="D38" s="7">
        <v>6.41</v>
      </c>
      <c r="E38" s="8">
        <v>0.44699999999999995</v>
      </c>
    </row>
    <row r="39" spans="4:5">
      <c r="D39" s="7">
        <v>2.89</v>
      </c>
      <c r="E39" s="8">
        <v>0.44500000000000001</v>
      </c>
    </row>
    <row r="40" spans="4:5">
      <c r="D40" s="7">
        <v>3.33</v>
      </c>
      <c r="E40" s="8">
        <v>0.44290000000000002</v>
      </c>
    </row>
    <row r="41" spans="4:5">
      <c r="D41" s="7">
        <v>4.3899999999999997</v>
      </c>
      <c r="E41" s="8">
        <v>0.442</v>
      </c>
    </row>
    <row r="42" spans="4:5">
      <c r="D42" s="7">
        <v>5.64</v>
      </c>
      <c r="E42" s="8">
        <v>0.439</v>
      </c>
    </row>
    <row r="43" spans="4:5">
      <c r="D43" s="7">
        <v>6.06</v>
      </c>
      <c r="E43" s="8">
        <v>0.43790000000000001</v>
      </c>
    </row>
    <row r="44" spans="4:5">
      <c r="D44" s="7">
        <v>12.83</v>
      </c>
      <c r="E44" s="8">
        <v>0.437</v>
      </c>
    </row>
    <row r="45" spans="4:5">
      <c r="D45" s="7">
        <v>3.44</v>
      </c>
      <c r="E45" s="8">
        <v>0.437</v>
      </c>
    </row>
    <row r="46" spans="4:5">
      <c r="D46" s="7">
        <v>13.92</v>
      </c>
      <c r="E46" s="8">
        <v>0.437</v>
      </c>
    </row>
    <row r="47" spans="4:5">
      <c r="D47" s="7">
        <v>2.0099999999999998</v>
      </c>
      <c r="E47" s="8">
        <v>0.435</v>
      </c>
    </row>
    <row r="48" spans="4:5">
      <c r="D48" s="7">
        <v>6.09</v>
      </c>
      <c r="E48" s="8">
        <v>0.433</v>
      </c>
    </row>
    <row r="49" spans="4:5">
      <c r="D49" s="7">
        <v>5.86</v>
      </c>
      <c r="E49" s="8">
        <v>0.43099999999999994</v>
      </c>
    </row>
    <row r="50" spans="4:5">
      <c r="D50" s="7">
        <v>1.25</v>
      </c>
      <c r="E50" s="8">
        <v>0.42899999999999999</v>
      </c>
    </row>
    <row r="51" spans="4:5">
      <c r="D51" s="7">
        <v>4.1500000000000004</v>
      </c>
      <c r="E51" s="8">
        <v>0.42899999999999999</v>
      </c>
    </row>
    <row r="52" spans="4:5">
      <c r="D52" s="7">
        <v>4.93</v>
      </c>
      <c r="E52" s="8">
        <v>0.42799999999999999</v>
      </c>
    </row>
    <row r="53" spans="4:5">
      <c r="D53" s="7">
        <v>2.95</v>
      </c>
      <c r="E53" s="8">
        <v>0.42799999999999999</v>
      </c>
    </row>
    <row r="54" spans="4:5">
      <c r="D54" s="7">
        <v>4.8600000000000003</v>
      </c>
      <c r="E54" s="8">
        <v>0.42599999999999999</v>
      </c>
    </row>
    <row r="55" spans="4:5">
      <c r="D55" s="7">
        <v>0.46</v>
      </c>
      <c r="E55" s="8">
        <v>0.42199999999999999</v>
      </c>
    </row>
    <row r="56" spans="4:5">
      <c r="D56" s="7">
        <v>2.68</v>
      </c>
      <c r="E56" s="8">
        <v>0.41610000000000003</v>
      </c>
    </row>
    <row r="57" spans="4:5">
      <c r="D57" s="7">
        <v>1.38</v>
      </c>
      <c r="E57" s="8">
        <v>0.41610000000000003</v>
      </c>
    </row>
    <row r="58" spans="4:5">
      <c r="D58" s="7">
        <v>2.0299999999999998</v>
      </c>
      <c r="E58" s="8">
        <v>0.41499999999999998</v>
      </c>
    </row>
    <row r="59" spans="4:5">
      <c r="D59" s="7">
        <v>1.52</v>
      </c>
      <c r="E59" s="8">
        <v>0.41350000000000003</v>
      </c>
    </row>
    <row r="60" spans="4:5">
      <c r="D60" s="7">
        <v>10.81</v>
      </c>
      <c r="E60" s="8">
        <v>0.41299999999999998</v>
      </c>
    </row>
    <row r="61" spans="4:5">
      <c r="D61" s="7">
        <v>1.91</v>
      </c>
      <c r="E61" s="8">
        <v>0.41299999999999998</v>
      </c>
    </row>
    <row r="62" spans="4:5">
      <c r="D62" s="7">
        <v>1.69</v>
      </c>
      <c r="E62" s="8">
        <v>0.41099999999999998</v>
      </c>
    </row>
    <row r="63" spans="4:5">
      <c r="D63" s="7">
        <v>4.95</v>
      </c>
      <c r="E63" s="8">
        <v>0.41099999999999998</v>
      </c>
    </row>
    <row r="64" spans="4:5">
      <c r="D64" s="7">
        <v>1.32</v>
      </c>
      <c r="E64" s="8">
        <v>0.41099999999999998</v>
      </c>
    </row>
    <row r="65" spans="4:5">
      <c r="D65" s="7">
        <v>4</v>
      </c>
      <c r="E65" s="8">
        <v>0.41</v>
      </c>
    </row>
    <row r="66" spans="4:5">
      <c r="D66" s="7">
        <v>0.74</v>
      </c>
      <c r="E66" s="8">
        <v>0.41</v>
      </c>
    </row>
    <row r="67" spans="4:5">
      <c r="D67" s="7">
        <v>2.02</v>
      </c>
      <c r="E67" s="8">
        <v>0.41</v>
      </c>
    </row>
    <row r="68" spans="4:5">
      <c r="D68" s="7">
        <v>6.07</v>
      </c>
      <c r="E68" s="8">
        <v>0.40899999999999997</v>
      </c>
    </row>
    <row r="69" spans="4:5">
      <c r="D69" s="7">
        <v>5.32</v>
      </c>
      <c r="E69" s="8">
        <v>0.40500000000000003</v>
      </c>
    </row>
    <row r="70" spans="4:5">
      <c r="D70" s="7">
        <v>1.22</v>
      </c>
      <c r="E70" s="8">
        <v>0.40300000000000002</v>
      </c>
    </row>
    <row r="71" spans="4:5">
      <c r="D71" s="7">
        <v>1.47</v>
      </c>
      <c r="E71" s="8">
        <v>0.40300000000000002</v>
      </c>
    </row>
    <row r="72" spans="4:5">
      <c r="D72" s="7">
        <v>2.93</v>
      </c>
      <c r="E72" s="8">
        <v>0.40100000000000002</v>
      </c>
    </row>
    <row r="73" spans="4:5">
      <c r="D73" s="7">
        <v>1.21</v>
      </c>
      <c r="E73" s="8">
        <v>0.40100000000000002</v>
      </c>
    </row>
    <row r="74" spans="4:5">
      <c r="D74" s="7">
        <v>2.2400000000000002</v>
      </c>
      <c r="E74" s="8">
        <v>0.40000000000000008</v>
      </c>
    </row>
    <row r="75" spans="4:5">
      <c r="D75" s="7">
        <v>2.97</v>
      </c>
      <c r="E75" s="8">
        <v>0.4</v>
      </c>
    </row>
    <row r="76" spans="4:5">
      <c r="D76" s="7">
        <v>3.37</v>
      </c>
      <c r="E76" s="8">
        <v>0.39800000000000002</v>
      </c>
    </row>
    <row r="77" spans="4:5">
      <c r="D77" s="7">
        <v>3.75</v>
      </c>
      <c r="E77" s="8">
        <v>0.39400000000000002</v>
      </c>
    </row>
    <row r="78" spans="4:5">
      <c r="D78" s="7">
        <v>3.64</v>
      </c>
      <c r="E78" s="8">
        <v>0.39200000000000002</v>
      </c>
    </row>
    <row r="79" spans="4:5">
      <c r="D79" s="7">
        <v>2.25</v>
      </c>
      <c r="E79" s="8">
        <v>0.38900000000000001</v>
      </c>
    </row>
    <row r="80" spans="4:5">
      <c r="D80" s="7">
        <v>1.76</v>
      </c>
      <c r="E80" s="8">
        <v>0.38500000000000001</v>
      </c>
    </row>
    <row r="81" spans="4:5">
      <c r="D81" s="7" t="s">
        <v>19</v>
      </c>
      <c r="E81" s="8">
        <v>0.55469505928853957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boston housing</vt:lpstr>
      <vt:lpstr>Sheet1</vt:lpstr>
      <vt:lpstr>Questions</vt:lpstr>
      <vt:lpstr>Dashboard</vt:lpstr>
      <vt:lpstr>Q 1</vt:lpstr>
      <vt:lpstr>Q 2</vt:lpstr>
      <vt:lpstr>Q 3</vt:lpstr>
      <vt:lpstr>Q 4</vt:lpstr>
      <vt:lpstr>Q 5</vt:lpstr>
      <vt:lpstr>Q 6</vt:lpstr>
      <vt:lpstr>Q 7</vt:lpstr>
      <vt:lpstr>Q 8</vt:lpstr>
      <vt:lpstr>Q 9</vt:lpstr>
      <vt:lpstr>Q 10</vt:lpstr>
      <vt:lpstr>Q 11</vt:lpstr>
      <vt:lpstr>Q 12</vt:lpstr>
      <vt:lpstr>Q 13</vt:lpstr>
      <vt:lpstr>Q14</vt:lpstr>
      <vt:lpstr>Q15</vt:lpstr>
      <vt:lpstr>Q16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vishal panchal</cp:lastModifiedBy>
  <cp:lastPrinted>2024-07-14T04:45:46Z</cp:lastPrinted>
  <dcterms:created xsi:type="dcterms:W3CDTF">2024-07-11T18:07:55Z</dcterms:created>
  <dcterms:modified xsi:type="dcterms:W3CDTF">2024-07-16T12:55:10Z</dcterms:modified>
</cp:coreProperties>
</file>