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esktop\New folder\"/>
    </mc:Choice>
  </mc:AlternateContent>
  <xr:revisionPtr revIDLastSave="0" documentId="13_ncr:1_{EB31FD67-4D02-40C8-B7B6-4C0BC8EC3A54}" xr6:coauthVersionLast="47" xr6:coauthVersionMax="47" xr10:uidLastSave="{00000000-0000-0000-0000-000000000000}"/>
  <bookViews>
    <workbookView xWindow="-108" yWindow="-108" windowWidth="23256" windowHeight="12456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E14" i="4"/>
  <c r="E15" i="4"/>
  <c r="E16" i="4"/>
  <c r="E17" i="4"/>
  <c r="E18" i="4"/>
  <c r="D9" i="4"/>
  <c r="E9" i="4" s="1"/>
  <c r="D10" i="4"/>
  <c r="E10" i="4" s="1"/>
  <c r="D11" i="4"/>
  <c r="E11" i="4" s="1"/>
  <c r="D12" i="4"/>
  <c r="E12" i="4" s="1"/>
  <c r="D13" i="4"/>
  <c r="D14" i="4"/>
  <c r="D15" i="4"/>
  <c r="D16" i="4"/>
  <c r="D17" i="4"/>
  <c r="D18" i="4"/>
  <c r="A10" i="4"/>
  <c r="A11" i="4"/>
  <c r="A12" i="4"/>
  <c r="A13" i="4"/>
  <c r="A14" i="4"/>
  <c r="A15" i="4"/>
  <c r="A16" i="4"/>
  <c r="A17" i="4"/>
  <c r="A18" i="4"/>
  <c r="D8" i="4"/>
  <c r="E8" i="4" s="1"/>
  <c r="A8" i="4"/>
  <c r="A9" i="4" s="1"/>
  <c r="D4" i="4"/>
  <c r="B5" i="4"/>
  <c r="E19" i="4" l="1"/>
  <c r="E20" i="4" s="1"/>
  <c r="E21" i="4" s="1"/>
  <c r="E22" i="4" s="1"/>
</calcChain>
</file>

<file path=xl/sharedStrings.xml><?xml version="1.0" encoding="utf-8"?>
<sst xmlns="http://schemas.openxmlformats.org/spreadsheetml/2006/main" count="72" uniqueCount="57">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</sst>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SEL&quot;000&quot;&quot;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0" fillId="0" borderId="5" xfId="0" applyBorder="1" applyAlignment="1">
      <alignment horizontal="right"/>
    </xf>
    <xf numFmtId="1" fontId="9" fillId="5" borderId="4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B54E72-2360-4638-BEBC-F67C2ADBCA2D}"/>
  </tableStyles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2" zoomScale="115" zoomScaleNormal="115" workbookViewId="0">
      <selection activeCell="C8" sqref="C8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7" t="s">
        <v>10</v>
      </c>
      <c r="B1" s="47"/>
      <c r="C1" s="47"/>
      <c r="D1" s="47"/>
      <c r="E1" s="47"/>
    </row>
    <row r="2" spans="1:263" ht="20.399999999999999" x14ac:dyDescent="0.35">
      <c r="A2" s="48" t="s">
        <v>44</v>
      </c>
      <c r="B2" s="48"/>
      <c r="C2" s="48"/>
      <c r="D2" s="48"/>
      <c r="E2" s="48"/>
    </row>
    <row r="3" spans="1:263" x14ac:dyDescent="0.25">
      <c r="A3" s="49" t="s">
        <v>45</v>
      </c>
      <c r="B3" s="49"/>
      <c r="C3" s="49"/>
      <c r="D3" s="49"/>
      <c r="E3" s="49"/>
    </row>
    <row r="4" spans="1:263" x14ac:dyDescent="0.25">
      <c r="A4" s="13" t="s">
        <v>11</v>
      </c>
      <c r="B4" s="32">
        <v>15</v>
      </c>
      <c r="C4" s="10" t="s">
        <v>4</v>
      </c>
      <c r="D4" s="50" t="str">
        <f>VLOOKUP($B$6,Customers!$A$1:$C$13,3,0)</f>
        <v>Bangalore, India</v>
      </c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</row>
    <row r="5" spans="1:263" ht="13.2" customHeight="1" x14ac:dyDescent="0.25">
      <c r="A5" s="7" t="s">
        <v>12</v>
      </c>
      <c r="B5" s="9">
        <f ca="1">TODAY()</f>
        <v>45213</v>
      </c>
      <c r="C5" s="11"/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</row>
    <row r="6" spans="1:263" x14ac:dyDescent="0.25">
      <c r="A6" s="7" t="s">
        <v>2</v>
      </c>
      <c r="B6" s="8" t="s">
        <v>39</v>
      </c>
      <c r="C6" s="12"/>
      <c r="D6" s="54"/>
      <c r="E6" s="55"/>
      <c r="H6" t="s">
        <v>46</v>
      </c>
    </row>
    <row r="7" spans="1:263" x14ac:dyDescent="0.25">
      <c r="A7" s="14" t="s">
        <v>47</v>
      </c>
      <c r="B7" s="14" t="s">
        <v>0</v>
      </c>
      <c r="C7" s="14" t="s">
        <v>13</v>
      </c>
      <c r="D7" s="14" t="s">
        <v>1</v>
      </c>
      <c r="E7" s="14" t="s">
        <v>14</v>
      </c>
    </row>
    <row r="8" spans="1:263" x14ac:dyDescent="0.25">
      <c r="A8" s="2" t="str">
        <f>IF(ISBLANK(B8)," ",MAX(A7:$A$7)+1)</f>
        <v xml:space="preserve"> </v>
      </c>
      <c r="B8" s="3"/>
      <c r="C8" s="2"/>
      <c r="D8" s="2" t="str">
        <f>IFERROR(VLOOKUP($B8,Product!$A$1:$B$6,2,0),"")</f>
        <v/>
      </c>
      <c r="E8" s="33" t="str">
        <f>IFERROR(IF(C8*D8=0," ",C8*D8),"")</f>
        <v/>
      </c>
      <c r="G8" s="22">
        <v>1</v>
      </c>
      <c r="H8" s="26" t="s">
        <v>52</v>
      </c>
      <c r="I8" s="15"/>
      <c r="J8" s="15"/>
      <c r="K8" s="15"/>
      <c r="L8" s="15"/>
      <c r="M8" s="15"/>
      <c r="N8" s="15"/>
      <c r="O8" s="15"/>
      <c r="P8" s="15"/>
      <c r="Q8" s="16"/>
    </row>
    <row r="9" spans="1:263" x14ac:dyDescent="0.25">
      <c r="A9" s="2" t="str">
        <f>IF(ISBLANK(B9)," ",MAX(A$7:$A8)+1)</f>
        <v xml:space="preserve"> </v>
      </c>
      <c r="B9" s="3"/>
      <c r="C9" s="2"/>
      <c r="D9" s="2" t="str">
        <f>IFERROR(VLOOKUP($B9,Product!$A$1:$B$6,2,0),"")</f>
        <v/>
      </c>
      <c r="E9" s="33" t="str">
        <f t="shared" ref="E9:E18" si="0">IFERROR(IF(C9*D9=0," ",C9*D9),"")</f>
        <v/>
      </c>
      <c r="G9" s="23">
        <v>2</v>
      </c>
      <c r="H9" s="17" t="s">
        <v>53</v>
      </c>
      <c r="Q9" s="18"/>
    </row>
    <row r="10" spans="1:263" ht="13.2" customHeight="1" x14ac:dyDescent="0.25">
      <c r="A10" s="2" t="str">
        <f>IF(ISBLANK(B10)," ",MAX(A$7:$A9)+1)</f>
        <v xml:space="preserve"> </v>
      </c>
      <c r="B10" s="3"/>
      <c r="C10" s="2"/>
      <c r="D10" s="2" t="str">
        <f>IFERROR(VLOOKUP($B10,Product!$A$1:$B$6,2,0),"")</f>
        <v/>
      </c>
      <c r="E10" s="33" t="str">
        <f t="shared" si="0"/>
        <v/>
      </c>
      <c r="G10" s="23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2" customHeight="1" x14ac:dyDescent="0.25">
      <c r="A11" s="2" t="str">
        <f>IF(ISBLANK(B11)," ",MAX(A$7:$A10)+1)</f>
        <v xml:space="preserve"> </v>
      </c>
      <c r="B11" s="3"/>
      <c r="C11" s="2"/>
      <c r="D11" s="2" t="str">
        <f>IFERROR(VLOOKUP($B11,Product!$A$1:$B$6,2,0),"")</f>
        <v/>
      </c>
      <c r="E11" s="33" t="str">
        <f t="shared" si="0"/>
        <v/>
      </c>
      <c r="G11" s="23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5">
      <c r="A12" s="2" t="str">
        <f>IF(ISBLANK(B12)," ",MAX(A$7:$A11)+1)</f>
        <v xml:space="preserve"> </v>
      </c>
      <c r="B12" s="3"/>
      <c r="C12" s="2"/>
      <c r="D12" s="2" t="str">
        <f>IFERROR(VLOOKUP($B12,Product!$A$1:$B$6,2,0),"")</f>
        <v/>
      </c>
      <c r="E12" s="33" t="str">
        <f t="shared" si="0"/>
        <v/>
      </c>
      <c r="G12" s="23">
        <v>5</v>
      </c>
      <c r="H12" s="17" t="s">
        <v>48</v>
      </c>
      <c r="Q12" s="18"/>
    </row>
    <row r="13" spans="1:263" x14ac:dyDescent="0.25">
      <c r="A13" s="2" t="str">
        <f>IF(ISBLANK(B13)," ",MAX(A$7:$A12)+1)</f>
        <v xml:space="preserve"> </v>
      </c>
      <c r="B13" s="3"/>
      <c r="C13" s="2"/>
      <c r="D13" s="2" t="str">
        <f>IFERROR(VLOOKUP($B13,Product!$A$1:$B$6,2,0),"")</f>
        <v/>
      </c>
      <c r="E13" s="33" t="str">
        <f t="shared" si="0"/>
        <v/>
      </c>
      <c r="G13" s="23">
        <v>6</v>
      </c>
      <c r="H13" s="17" t="s">
        <v>49</v>
      </c>
      <c r="Q13" s="18"/>
    </row>
    <row r="14" spans="1:263" x14ac:dyDescent="0.25">
      <c r="A14" s="2" t="str">
        <f>IF(ISBLANK(B14)," ",MAX(A$7:$A13)+1)</f>
        <v xml:space="preserve"> </v>
      </c>
      <c r="B14" s="3"/>
      <c r="C14" s="2"/>
      <c r="D14" s="2" t="str">
        <f>IFERROR(VLOOKUP($B14,Product!$A$1:$B$6,2,0),"")</f>
        <v/>
      </c>
      <c r="E14" s="33" t="str">
        <f t="shared" si="0"/>
        <v/>
      </c>
      <c r="G14" s="24">
        <v>7</v>
      </c>
      <c r="H14" s="19" t="s">
        <v>50</v>
      </c>
      <c r="I14" s="20"/>
      <c r="J14" s="20"/>
      <c r="K14" s="20"/>
      <c r="L14" s="20"/>
      <c r="M14" s="20"/>
      <c r="N14" s="20"/>
      <c r="O14" s="20"/>
      <c r="P14" s="20"/>
      <c r="Q14" s="21"/>
    </row>
    <row r="15" spans="1:263" x14ac:dyDescent="0.25">
      <c r="A15" s="2" t="str">
        <f>IF(ISBLANK(B15)," ",MAX(A$7:$A14)+1)</f>
        <v xml:space="preserve"> </v>
      </c>
      <c r="B15" s="3"/>
      <c r="C15" s="2"/>
      <c r="D15" s="2" t="str">
        <f>IFERROR(VLOOKUP($B15,Product!$A$1:$B$6,2,0),"")</f>
        <v/>
      </c>
      <c r="E15" s="33" t="str">
        <f t="shared" si="0"/>
        <v/>
      </c>
      <c r="G15" s="28">
        <v>8</v>
      </c>
      <c r="H15" s="29" t="s">
        <v>56</v>
      </c>
      <c r="I15" s="30"/>
      <c r="J15" s="30"/>
      <c r="K15" s="30"/>
      <c r="L15" s="30"/>
      <c r="M15" s="30"/>
      <c r="N15" s="30"/>
      <c r="O15" s="30"/>
      <c r="P15" s="30"/>
      <c r="Q15" s="31"/>
    </row>
    <row r="16" spans="1:263" x14ac:dyDescent="0.25">
      <c r="A16" s="2" t="str">
        <f>IF(ISBLANK(B16)," ",MAX(A$7:$A15)+1)</f>
        <v xml:space="preserve"> </v>
      </c>
      <c r="B16" s="3"/>
      <c r="C16" s="2"/>
      <c r="D16" s="2" t="str">
        <f>IFERROR(VLOOKUP($B16,Product!$A$1:$B$6,2,0),"")</f>
        <v/>
      </c>
      <c r="E16" s="33" t="str">
        <f t="shared" si="0"/>
        <v/>
      </c>
    </row>
    <row r="17" spans="1:17" x14ac:dyDescent="0.25">
      <c r="A17" s="2" t="str">
        <f>IF(ISBLANK(B17)," ",MAX(A$7:$A16)+1)</f>
        <v xml:space="preserve"> </v>
      </c>
      <c r="B17" s="3"/>
      <c r="C17" s="2"/>
      <c r="D17" s="2" t="str">
        <f>IFERROR(VLOOKUP($B17,Product!$A$1:$B$6,2,0),"")</f>
        <v/>
      </c>
      <c r="E17" s="33" t="str">
        <f t="shared" si="0"/>
        <v/>
      </c>
    </row>
    <row r="18" spans="1:17" x14ac:dyDescent="0.25">
      <c r="A18" s="2" t="str">
        <f>IF(ISBLANK(B18)," ",MAX(A$7:$A17)+1)</f>
        <v xml:space="preserve"> </v>
      </c>
      <c r="B18" s="3"/>
      <c r="C18" s="2"/>
      <c r="D18" s="2" t="str">
        <f>IFERROR(VLOOKUP($B18,Product!$A$1:$B$6,2,0),"")</f>
        <v/>
      </c>
      <c r="E18" s="33" t="str">
        <f t="shared" si="0"/>
        <v/>
      </c>
    </row>
    <row r="19" spans="1:17" x14ac:dyDescent="0.25">
      <c r="A19" s="1"/>
      <c r="B19" s="1"/>
      <c r="C19" s="36" t="s">
        <v>15</v>
      </c>
      <c r="D19" s="36"/>
      <c r="E19" s="4">
        <f>SUM($E$8:$E$18)</f>
        <v>0</v>
      </c>
    </row>
    <row r="20" spans="1:17" x14ac:dyDescent="0.25">
      <c r="A20" s="1"/>
      <c r="B20" s="1"/>
      <c r="C20" s="36" t="s">
        <v>55</v>
      </c>
      <c r="D20" s="36"/>
      <c r="E20" s="4">
        <f>(E19*5)/100</f>
        <v>0</v>
      </c>
    </row>
    <row r="21" spans="1:17" x14ac:dyDescent="0.25">
      <c r="A21" s="1"/>
      <c r="B21" s="1"/>
      <c r="C21" s="36" t="s">
        <v>16</v>
      </c>
      <c r="D21" s="36"/>
      <c r="E21" s="35">
        <f>IF(SUM(E19:E20)&gt;=2500,(SUM(E19:E20)*2)/100,0%)</f>
        <v>0</v>
      </c>
    </row>
    <row r="22" spans="1:17" x14ac:dyDescent="0.25">
      <c r="A22" s="1"/>
      <c r="B22" s="1"/>
      <c r="C22" s="37" t="s">
        <v>17</v>
      </c>
      <c r="D22" s="37"/>
      <c r="E22" s="34">
        <f>SUM(E19:E20)-E21</f>
        <v>0</v>
      </c>
    </row>
    <row r="23" spans="1:17" s="27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DC2FD3-372E-48ED-9326-199A622E5D9A}">
          <x14:formula1>
            <xm:f>Customers!$A$2:$A$13</xm:f>
          </x14:formula1>
          <xm:sqref>B6</xm:sqref>
        </x14:dataValidation>
        <x14:dataValidation type="list" allowBlank="1" showInputMessage="1" showErrorMessage="1" xr:uid="{BFC2816B-2905-4095-A861-6C8294932693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6" t="s">
        <v>0</v>
      </c>
      <c r="B1" s="6" t="s">
        <v>23</v>
      </c>
    </row>
    <row r="2" spans="1:2" ht="13.8" x14ac:dyDescent="0.3">
      <c r="A2" s="5" t="s">
        <v>18</v>
      </c>
      <c r="B2" s="5">
        <v>100</v>
      </c>
    </row>
    <row r="3" spans="1:2" ht="13.8" x14ac:dyDescent="0.3">
      <c r="A3" s="5" t="s">
        <v>19</v>
      </c>
      <c r="B3" s="5">
        <v>150</v>
      </c>
    </row>
    <row r="4" spans="1:2" ht="13.8" x14ac:dyDescent="0.3">
      <c r="A4" s="5" t="s">
        <v>20</v>
      </c>
      <c r="B4" s="5">
        <v>200</v>
      </c>
    </row>
    <row r="5" spans="1:2" ht="13.8" x14ac:dyDescent="0.3">
      <c r="A5" s="5" t="s">
        <v>21</v>
      </c>
      <c r="B5" s="5">
        <v>225</v>
      </c>
    </row>
    <row r="6" spans="1:2" ht="13.8" x14ac:dyDescent="0.3">
      <c r="A6" s="5" t="s">
        <v>22</v>
      </c>
      <c r="B6" s="5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6" t="s">
        <v>2</v>
      </c>
      <c r="B1" s="6" t="s">
        <v>3</v>
      </c>
      <c r="C1" s="6" t="s">
        <v>4</v>
      </c>
    </row>
    <row r="2" spans="1:3" ht="13.8" x14ac:dyDescent="0.3">
      <c r="A2" s="5" t="s">
        <v>33</v>
      </c>
      <c r="B2" s="5" t="s">
        <v>5</v>
      </c>
      <c r="C2" s="5" t="s">
        <v>24</v>
      </c>
    </row>
    <row r="3" spans="1:3" ht="13.8" x14ac:dyDescent="0.3">
      <c r="A3" s="5" t="s">
        <v>7</v>
      </c>
      <c r="B3" s="5" t="s">
        <v>6</v>
      </c>
      <c r="C3" s="5" t="s">
        <v>25</v>
      </c>
    </row>
    <row r="4" spans="1:3" ht="13.8" x14ac:dyDescent="0.3">
      <c r="A4" s="5" t="s">
        <v>34</v>
      </c>
      <c r="B4" s="5" t="s">
        <v>5</v>
      </c>
      <c r="C4" s="5" t="s">
        <v>31</v>
      </c>
    </row>
    <row r="5" spans="1:3" ht="13.8" x14ac:dyDescent="0.3">
      <c r="A5" s="5" t="s">
        <v>35</v>
      </c>
      <c r="B5" s="5" t="s">
        <v>6</v>
      </c>
      <c r="C5" s="5" t="s">
        <v>32</v>
      </c>
    </row>
    <row r="6" spans="1:3" ht="13.8" x14ac:dyDescent="0.3">
      <c r="A6" s="5" t="s">
        <v>36</v>
      </c>
      <c r="B6" s="5" t="s">
        <v>5</v>
      </c>
      <c r="C6" s="5" t="s">
        <v>28</v>
      </c>
    </row>
    <row r="7" spans="1:3" ht="13.8" x14ac:dyDescent="0.3">
      <c r="A7" s="5" t="s">
        <v>37</v>
      </c>
      <c r="B7" s="5" t="s">
        <v>6</v>
      </c>
      <c r="C7" s="5" t="s">
        <v>29</v>
      </c>
    </row>
    <row r="8" spans="1:3" ht="13.8" x14ac:dyDescent="0.3">
      <c r="A8" s="5" t="s">
        <v>38</v>
      </c>
      <c r="B8" s="5" t="s">
        <v>5</v>
      </c>
      <c r="C8" s="5" t="s">
        <v>30</v>
      </c>
    </row>
    <row r="9" spans="1:3" ht="13.8" x14ac:dyDescent="0.3">
      <c r="A9" s="5" t="s">
        <v>39</v>
      </c>
      <c r="B9" s="5" t="s">
        <v>6</v>
      </c>
      <c r="C9" s="5" t="s">
        <v>31</v>
      </c>
    </row>
    <row r="10" spans="1:3" ht="13.8" x14ac:dyDescent="0.3">
      <c r="A10" s="5" t="s">
        <v>40</v>
      </c>
      <c r="B10" s="5" t="s">
        <v>5</v>
      </c>
      <c r="C10" s="5" t="s">
        <v>32</v>
      </c>
    </row>
    <row r="11" spans="1:3" ht="13.8" x14ac:dyDescent="0.3">
      <c r="A11" s="5" t="s">
        <v>41</v>
      </c>
      <c r="B11" s="5" t="s">
        <v>5</v>
      </c>
      <c r="C11" s="5" t="s">
        <v>26</v>
      </c>
    </row>
    <row r="12" spans="1:3" ht="13.8" x14ac:dyDescent="0.3">
      <c r="A12" s="5" t="s">
        <v>42</v>
      </c>
      <c r="B12" s="5" t="s">
        <v>6</v>
      </c>
      <c r="C12" s="5" t="s">
        <v>27</v>
      </c>
    </row>
    <row r="13" spans="1:3" ht="13.8" x14ac:dyDescent="0.3">
      <c r="A13" s="5" t="s">
        <v>43</v>
      </c>
      <c r="B13" s="5" t="s">
        <v>8</v>
      </c>
      <c r="C13" s="5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Vishal Nayar</cp:lastModifiedBy>
  <dcterms:created xsi:type="dcterms:W3CDTF">2022-07-25T10:35:04Z</dcterms:created>
  <dcterms:modified xsi:type="dcterms:W3CDTF">2023-10-14T06:04:26Z</dcterms:modified>
</cp:coreProperties>
</file>