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_and_D\Projects\7_Projects_Excels\"/>
    </mc:Choice>
  </mc:AlternateContent>
  <bookViews>
    <workbookView xWindow="0" yWindow="0" windowWidth="23040" windowHeight="9192"/>
  </bookViews>
  <sheets>
    <sheet name="ReportCard" sheetId="1" r:id="rId1"/>
    <sheet name="StudentMarks" sheetId="2" r:id="rId2"/>
  </sheets>
  <definedNames>
    <definedName name="_xlnm.Print_Area" localSheetId="0">ReportCard!$A$1:$H$26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C10" i="1"/>
  <c r="C8" i="1"/>
  <c r="G6" i="1"/>
  <c r="D20" i="1"/>
  <c r="G20" i="1" l="1"/>
  <c r="E20" i="1"/>
  <c r="F20" i="1" s="1"/>
</calcChain>
</file>

<file path=xl/sharedStrings.xml><?xml version="1.0" encoding="utf-8"?>
<sst xmlns="http://schemas.openxmlformats.org/spreadsheetml/2006/main" count="88" uniqueCount="76">
  <si>
    <t>Open Schooling System</t>
  </si>
  <si>
    <t>Education for all...</t>
  </si>
  <si>
    <t>REPORT CARD</t>
  </si>
  <si>
    <t>Roll No.</t>
  </si>
  <si>
    <t>Student Name</t>
  </si>
  <si>
    <t>Class</t>
  </si>
  <si>
    <t>Date</t>
  </si>
  <si>
    <t>Serial No.</t>
  </si>
  <si>
    <t>Subject</t>
  </si>
  <si>
    <t>Total Marks</t>
  </si>
  <si>
    <t>Obtained Marks</t>
  </si>
  <si>
    <t>% Marks</t>
  </si>
  <si>
    <t>Grade</t>
  </si>
  <si>
    <t>English</t>
  </si>
  <si>
    <t>Science</t>
  </si>
  <si>
    <t>Mathematics</t>
  </si>
  <si>
    <t>Physics</t>
  </si>
  <si>
    <t>Chemistry</t>
  </si>
  <si>
    <t>Biology</t>
  </si>
  <si>
    <t>Marathi</t>
  </si>
  <si>
    <t xml:space="preserve"> </t>
  </si>
  <si>
    <t>Total</t>
  </si>
  <si>
    <t>Teacher Signature</t>
  </si>
  <si>
    <t>Principle Signature</t>
  </si>
  <si>
    <t>Boris Roman</t>
  </si>
  <si>
    <t xml:space="preserve">Brad Stone </t>
  </si>
  <si>
    <t>Nick Connell</t>
  </si>
  <si>
    <t>Matt Drew</t>
  </si>
  <si>
    <t>Ron Todd</t>
  </si>
  <si>
    <t>Elijah Walsh</t>
  </si>
  <si>
    <t>Anthony Aldridge</t>
  </si>
  <si>
    <t>Ramon John</t>
  </si>
  <si>
    <t>Ethan Martin</t>
  </si>
  <si>
    <t>Noah Mitchell</t>
  </si>
  <si>
    <t>Maxwell Emmett</t>
  </si>
  <si>
    <t>Matthew Watson</t>
  </si>
  <si>
    <t>Chuck Khan</t>
  </si>
  <si>
    <t>Josh Uttley</t>
  </si>
  <si>
    <t>Mason Hopkinson</t>
  </si>
  <si>
    <t>Caleb Cattell</t>
  </si>
  <si>
    <t>Hank Mould</t>
  </si>
  <si>
    <t>Russel Patel</t>
  </si>
  <si>
    <t>Denis Coll</t>
  </si>
  <si>
    <t>Joseph Harper</t>
  </si>
  <si>
    <t>Sebastian Umney</t>
  </si>
  <si>
    <t>Barry Thompson</t>
  </si>
  <si>
    <t>Doug Grady</t>
  </si>
  <si>
    <t>Russel Briggs</t>
  </si>
  <si>
    <t>Gil Swan</t>
  </si>
  <si>
    <t>Logan Bailey</t>
  </si>
  <si>
    <t>Jacob Shea</t>
  </si>
  <si>
    <t>Alexander Whinter</t>
  </si>
  <si>
    <t>Abdul Patel</t>
  </si>
  <si>
    <t>Chester Haines</t>
  </si>
  <si>
    <t>Lucas Harvey</t>
  </si>
  <si>
    <t>Hank Shaw</t>
  </si>
  <si>
    <t>Clint Neal</t>
  </si>
  <si>
    <t>Barney Lyon</t>
  </si>
  <si>
    <t>Sebastian Widdows</t>
  </si>
  <si>
    <t>Eduardo Haines</t>
  </si>
  <si>
    <t>Cedrick Anderson</t>
  </si>
  <si>
    <t>Barney Tyrrell</t>
  </si>
  <si>
    <t>Fred Skinner</t>
  </si>
  <si>
    <t>Phillip Lewis</t>
  </si>
  <si>
    <t>Noah Logan</t>
  </si>
  <si>
    <t>Bart Kelly</t>
  </si>
  <si>
    <t>William Coleman</t>
  </si>
  <si>
    <t>Tyson Cox</t>
  </si>
  <si>
    <t>Ramon Cooper</t>
  </si>
  <si>
    <t>Julian Lunt</t>
  </si>
  <si>
    <t>Nate Herbert</t>
  </si>
  <si>
    <t>Ronald Nobbs</t>
  </si>
  <si>
    <t>Carl Sheldon</t>
  </si>
  <si>
    <t>Nate Rixon</t>
  </si>
  <si>
    <t>Roll_No</t>
  </si>
  <si>
    <t>Student_Name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</si>
</sst>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 Black"/>
      <family val="2"/>
    </font>
    <font>
      <sz val="11"/>
      <color theme="1"/>
      <name val="Arial Black"/>
      <family val="2"/>
    </font>
    <font>
      <sz val="14"/>
      <color theme="1"/>
      <name val="Calibri"/>
      <family val="2"/>
      <scheme val="minor"/>
    </font>
    <font>
      <sz val="18"/>
      <color theme="1"/>
      <name val="Harlow Solid Italic"/>
      <family val="5"/>
    </font>
    <font>
      <sz val="18"/>
      <color theme="1"/>
      <name val="Calibri"/>
      <family val="2"/>
      <scheme val="minor"/>
    </font>
    <font>
      <sz val="28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8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0" fillId="0" borderId="0" xfId="0" applyNumberFormat="1"/>
    <xf numFmtId="0" fontId="8" fillId="7" borderId="1" xfId="0" applyFont="1" applyFill="1" applyBorder="1"/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" fontId="9" fillId="7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C$6" max="50" min="1" page="10" val="3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1905000</xdr:colOff>
          <xdr:row>4</xdr:row>
          <xdr:rowOff>160020</xdr:rowOff>
        </xdr:from>
        <xdr:to>
          <xdr:col>3</xdr:col>
          <xdr:colOff>914400</xdr:colOff>
          <xdr:row>6</xdr:row>
          <xdr:rowOff>45720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26"/>
  <sheetViews>
    <sheetView showGridLines="0" tabSelected="1" topLeftCell="A6" zoomScaleNormal="100" workbookViewId="0">
      <selection activeCell="L15" sqref="L15"/>
    </sheetView>
  </sheetViews>
  <sheetFormatPr defaultRowHeight="14.4" x14ac:dyDescent="0.3"/>
  <cols>
    <col min="2" max="2" width="19.21875" bestFit="1" customWidth="1"/>
    <col min="3" max="3" width="28.5546875" bestFit="1" customWidth="1"/>
    <col min="4" max="4" width="15.77734375" customWidth="1"/>
    <col min="5" max="5" width="21.5546875" bestFit="1" customWidth="1"/>
    <col min="6" max="6" width="12.33203125" customWidth="1"/>
    <col min="7" max="7" width="19" bestFit="1" customWidth="1"/>
  </cols>
  <sheetData>
    <row r="1" spans="2:10" ht="55.2" x14ac:dyDescent="1.3">
      <c r="B1" s="16" t="s">
        <v>0</v>
      </c>
      <c r="C1" s="17"/>
      <c r="D1" s="17"/>
      <c r="E1" s="17"/>
      <c r="F1" s="17"/>
      <c r="G1" s="17"/>
    </row>
    <row r="2" spans="2:10" ht="25.8" x14ac:dyDescent="0.65">
      <c r="B2" s="18" t="s">
        <v>1</v>
      </c>
      <c r="C2" s="19"/>
      <c r="D2" s="19"/>
      <c r="E2" s="19"/>
      <c r="F2" s="19"/>
      <c r="G2" s="19"/>
    </row>
    <row r="3" spans="2:10" x14ac:dyDescent="0.3">
      <c r="B3" s="22"/>
      <c r="C3" s="22"/>
      <c r="D3" s="22"/>
      <c r="E3" s="22"/>
      <c r="F3" s="22"/>
      <c r="G3" s="22"/>
    </row>
    <row r="4" spans="2:10" ht="40.200000000000003" x14ac:dyDescent="0.8">
      <c r="B4" s="20" t="s">
        <v>2</v>
      </c>
      <c r="C4" s="21"/>
      <c r="D4" s="21"/>
      <c r="E4" s="21"/>
      <c r="F4" s="21"/>
      <c r="G4" s="21"/>
    </row>
    <row r="5" spans="2:10" ht="15" thickBot="1" x14ac:dyDescent="0.35">
      <c r="B5" s="22"/>
      <c r="C5" s="22"/>
      <c r="D5" s="22"/>
      <c r="E5" s="22"/>
      <c r="F5" s="22"/>
      <c r="G5" s="22"/>
    </row>
    <row r="6" spans="2:10" ht="21.6" thickBot="1" x14ac:dyDescent="0.45">
      <c r="B6" s="2" t="s">
        <v>3</v>
      </c>
      <c r="C6" s="11">
        <v>33</v>
      </c>
      <c r="F6" s="2" t="s">
        <v>6</v>
      </c>
      <c r="G6" s="10">
        <f ca="1">TODAY()</f>
        <v>44823</v>
      </c>
    </row>
    <row r="7" spans="2:10" ht="15" thickBot="1" x14ac:dyDescent="0.35"/>
    <row r="8" spans="2:10" ht="21.6" thickBot="1" x14ac:dyDescent="0.45">
      <c r="B8" s="2" t="s">
        <v>4</v>
      </c>
      <c r="C8" s="11" t="str">
        <f>VLOOKUP(C6,StudentMarks!A:J,2,0)</f>
        <v>Clint Neal</v>
      </c>
    </row>
    <row r="9" spans="2:10" ht="15" thickBot="1" x14ac:dyDescent="0.35"/>
    <row r="10" spans="2:10" ht="21.6" thickBot="1" x14ac:dyDescent="0.45">
      <c r="B10" s="2" t="s">
        <v>5</v>
      </c>
      <c r="C10" s="11">
        <f>VLOOKUP(C6,StudentMarks!A:J,3,0)</f>
        <v>6</v>
      </c>
    </row>
    <row r="11" spans="2:10" ht="15" thickBot="1" x14ac:dyDescent="0.35"/>
    <row r="12" spans="2:10" ht="21.6" thickBot="1" x14ac:dyDescent="0.45">
      <c r="B12" s="6" t="s">
        <v>7</v>
      </c>
      <c r="C12" s="6" t="s">
        <v>8</v>
      </c>
      <c r="D12" s="6" t="s">
        <v>9</v>
      </c>
      <c r="E12" s="6" t="s">
        <v>10</v>
      </c>
      <c r="F12" s="6" t="s">
        <v>11</v>
      </c>
      <c r="G12" s="6" t="s">
        <v>12</v>
      </c>
      <c r="J12" s="5"/>
    </row>
    <row r="13" spans="2:10" ht="18" thickBot="1" x14ac:dyDescent="0.35">
      <c r="B13" s="7">
        <v>1</v>
      </c>
      <c r="C13" s="7" t="s">
        <v>13</v>
      </c>
      <c r="D13" s="7">
        <v>100</v>
      </c>
      <c r="E13" s="7">
        <f>VLOOKUP(C6,StudentMarks!A:J,4,0)</f>
        <v>97.51</v>
      </c>
      <c r="F13" s="8">
        <f>(E13/D13)*100</f>
        <v>97.51</v>
      </c>
      <c r="G13" s="7" t="str">
        <f>IF(F13&gt;=90,"A+",IF(F13&gt;=80,"A",IF(F13&gt;=70,"B",IF(F13&gt;=60,"C","FAIL"))))</f>
        <v>A+</v>
      </c>
      <c r="J13" s="5"/>
    </row>
    <row r="14" spans="2:10" ht="18" thickBot="1" x14ac:dyDescent="0.35">
      <c r="B14" s="7">
        <v>2</v>
      </c>
      <c r="C14" s="7" t="s">
        <v>14</v>
      </c>
      <c r="D14" s="7">
        <v>100</v>
      </c>
      <c r="E14" s="7">
        <f>VLOOKUP(C6,StudentMarks!A:J,5,0)</f>
        <v>73.41</v>
      </c>
      <c r="F14" s="8">
        <f t="shared" ref="F14:F20" si="0">(E14/D14)*100</f>
        <v>73.41</v>
      </c>
      <c r="G14" s="7" t="str">
        <f t="shared" ref="G14:G20" si="1">IF(F14&gt;=90,"A+",IF(F14&gt;=80,"A",IF(F14&gt;=70,"B",IF(F14&gt;=60,"C","FAIL"))))</f>
        <v>B</v>
      </c>
      <c r="J14" s="5"/>
    </row>
    <row r="15" spans="2:10" ht="18" thickBot="1" x14ac:dyDescent="0.35">
      <c r="B15" s="7">
        <v>3</v>
      </c>
      <c r="C15" s="7" t="s">
        <v>15</v>
      </c>
      <c r="D15" s="7">
        <v>100</v>
      </c>
      <c r="E15" s="7">
        <f>VLOOKUP(C6,StudentMarks!A:J,6,0)</f>
        <v>73.41</v>
      </c>
      <c r="F15" s="8">
        <f t="shared" si="0"/>
        <v>73.41</v>
      </c>
      <c r="G15" s="7" t="str">
        <f t="shared" si="1"/>
        <v>B</v>
      </c>
      <c r="J15" s="5"/>
    </row>
    <row r="16" spans="2:10" ht="18" thickBot="1" x14ac:dyDescent="0.35">
      <c r="B16" s="7">
        <v>4</v>
      </c>
      <c r="C16" s="7" t="s">
        <v>16</v>
      </c>
      <c r="D16" s="7">
        <v>100</v>
      </c>
      <c r="E16" s="7">
        <f>VLOOKUP(C6,StudentMarks!A:J,7,0)</f>
        <v>97.51</v>
      </c>
      <c r="F16" s="8">
        <f t="shared" si="0"/>
        <v>97.51</v>
      </c>
      <c r="G16" s="7" t="str">
        <f t="shared" si="1"/>
        <v>A+</v>
      </c>
    </row>
    <row r="17" spans="2:13" ht="18" thickBot="1" x14ac:dyDescent="0.35">
      <c r="B17" s="7">
        <v>5</v>
      </c>
      <c r="C17" s="7" t="s">
        <v>17</v>
      </c>
      <c r="D17" s="7">
        <v>100</v>
      </c>
      <c r="E17" s="7">
        <f>VLOOKUP(C6,StudentMarks!A:J,8,0)</f>
        <v>73.41</v>
      </c>
      <c r="F17" s="8">
        <f t="shared" si="0"/>
        <v>73.41</v>
      </c>
      <c r="G17" s="7" t="str">
        <f t="shared" si="1"/>
        <v>B</v>
      </c>
      <c r="M17" t="s">
        <v>20</v>
      </c>
    </row>
    <row r="18" spans="2:13" ht="18" thickBot="1" x14ac:dyDescent="0.35">
      <c r="B18" s="9">
        <v>6</v>
      </c>
      <c r="C18" s="9" t="s">
        <v>18</v>
      </c>
      <c r="D18" s="7">
        <v>100</v>
      </c>
      <c r="E18" s="7">
        <f>VLOOKUP(C6,StudentMarks!A:J,9,0)</f>
        <v>97.51</v>
      </c>
      <c r="F18" s="8">
        <f t="shared" si="0"/>
        <v>97.51</v>
      </c>
      <c r="G18" s="7" t="str">
        <f t="shared" si="1"/>
        <v>A+</v>
      </c>
    </row>
    <row r="19" spans="2:13" ht="18" thickBot="1" x14ac:dyDescent="0.35">
      <c r="B19" s="7">
        <v>7</v>
      </c>
      <c r="C19" s="9" t="s">
        <v>19</v>
      </c>
      <c r="D19" s="7">
        <v>100</v>
      </c>
      <c r="E19" s="7">
        <f>VLOOKUP(C6,StudentMarks!A:J,10,0)</f>
        <v>73.41</v>
      </c>
      <c r="F19" s="8">
        <f t="shared" si="0"/>
        <v>73.41</v>
      </c>
      <c r="G19" s="7" t="str">
        <f t="shared" si="1"/>
        <v>B</v>
      </c>
    </row>
    <row r="20" spans="2:13" ht="18" thickBot="1" x14ac:dyDescent="0.35">
      <c r="B20" s="7"/>
      <c r="C20" s="12" t="s">
        <v>21</v>
      </c>
      <c r="D20" s="12">
        <f>SUM(D13:D19)</f>
        <v>700</v>
      </c>
      <c r="E20" s="12">
        <f>SUM(E13:E19)</f>
        <v>586.16999999999996</v>
      </c>
      <c r="F20" s="13">
        <f t="shared" si="0"/>
        <v>83.738571428571419</v>
      </c>
      <c r="G20" s="12" t="str">
        <f>IF(G13="FAIL","FAIL",IF(G14="FAIL","FAIL",IF(G15="FAIL","FAIL",IF(G16="FAIL","FAIL",IF(G17="FAIL","FAIL",IF(G18="FAIL","FAIL",IF(G19="FAIL","FAIL","PASS")))))))</f>
        <v>PASS</v>
      </c>
    </row>
    <row r="21" spans="2:13" x14ac:dyDescent="0.3">
      <c r="D21" s="1"/>
    </row>
    <row r="23" spans="2:13" x14ac:dyDescent="0.3">
      <c r="G23" t="s">
        <v>20</v>
      </c>
    </row>
    <row r="24" spans="2:13" x14ac:dyDescent="0.3">
      <c r="J24" t="s">
        <v>20</v>
      </c>
    </row>
    <row r="25" spans="2:13" ht="15" thickBot="1" x14ac:dyDescent="0.35"/>
    <row r="26" spans="2:13" ht="18" x14ac:dyDescent="0.35">
      <c r="B26" s="15" t="s">
        <v>22</v>
      </c>
      <c r="C26" s="15"/>
      <c r="F26" s="15" t="s">
        <v>23</v>
      </c>
      <c r="G26" s="15"/>
    </row>
  </sheetData>
  <mergeCells count="7">
    <mergeCell ref="B26:C26"/>
    <mergeCell ref="F26:G26"/>
    <mergeCell ref="B1:G1"/>
    <mergeCell ref="B2:G2"/>
    <mergeCell ref="B4:G4"/>
    <mergeCell ref="B3:G3"/>
    <mergeCell ref="B5:G5"/>
  </mergeCells>
  <conditionalFormatting sqref="F13:F20">
    <cfRule type="cellIs" dxfId="2" priority="1" operator="between">
      <formula>60</formula>
      <formula>79</formula>
    </cfRule>
    <cfRule type="cellIs" dxfId="1" priority="2" operator="lessThan">
      <formula>60</formula>
    </cfRule>
    <cfRule type="cellIs" dxfId="0" priority="3" operator="greaterThan">
      <formula>79</formula>
    </cfRule>
  </conditionalFormatting>
  <pageMargins left="0.7" right="0.7" top="0.75" bottom="0.75" header="0.3" footer="0.3"/>
  <pageSetup paperSize="9" scale="67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2</xdr:col>
                    <xdr:colOff>1905000</xdr:colOff>
                    <xdr:row>4</xdr:row>
                    <xdr:rowOff>160020</xdr:rowOff>
                  </from>
                  <to>
                    <xdr:col>3</xdr:col>
                    <xdr:colOff>914400</xdr:colOff>
                    <xdr:row>6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B1" sqref="B1"/>
    </sheetView>
  </sheetViews>
  <sheetFormatPr defaultRowHeight="14.4" x14ac:dyDescent="0.3"/>
  <cols>
    <col min="1" max="1" width="12" bestFit="1" customWidth="1"/>
    <col min="2" max="2" width="21.44140625" bestFit="1" customWidth="1"/>
    <col min="3" max="3" width="8.88671875" bestFit="1" customWidth="1"/>
    <col min="4" max="4" width="11.109375" bestFit="1" customWidth="1"/>
    <col min="5" max="5" width="12" bestFit="1" customWidth="1"/>
    <col min="6" max="6" width="18.6640625" bestFit="1" customWidth="1"/>
    <col min="7" max="7" width="11.6640625" bestFit="1" customWidth="1"/>
    <col min="8" max="8" width="15" bestFit="1" customWidth="1"/>
    <col min="9" max="9" width="11.109375" bestFit="1" customWidth="1"/>
    <col min="10" max="10" width="11.33203125" bestFit="1" customWidth="1"/>
  </cols>
  <sheetData>
    <row r="1" spans="1:13" ht="21" thickBot="1" x14ac:dyDescent="0.4">
      <c r="A1" s="14" t="s">
        <v>74</v>
      </c>
      <c r="B1" s="14" t="s">
        <v>75</v>
      </c>
      <c r="C1" s="14" t="s">
        <v>5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</row>
    <row r="2" spans="1:13" ht="18.600000000000001" thickBot="1" x14ac:dyDescent="0.4">
      <c r="A2" s="3">
        <v>1</v>
      </c>
      <c r="B2" s="3" t="s">
        <v>24</v>
      </c>
      <c r="C2" s="3">
        <v>2</v>
      </c>
      <c r="D2" s="4">
        <v>85.28</v>
      </c>
      <c r="E2" s="4">
        <v>81.599999999999994</v>
      </c>
      <c r="F2" s="4">
        <v>81.599999999999994</v>
      </c>
      <c r="G2" s="4">
        <v>85.28</v>
      </c>
      <c r="H2" s="4">
        <v>81.599999999999994</v>
      </c>
      <c r="I2" s="4">
        <v>85.28</v>
      </c>
      <c r="J2" s="4">
        <v>81.599999999999994</v>
      </c>
    </row>
    <row r="3" spans="1:13" ht="18.600000000000001" thickBot="1" x14ac:dyDescent="0.4">
      <c r="A3" s="3">
        <v>2</v>
      </c>
      <c r="B3" s="3" t="s">
        <v>25</v>
      </c>
      <c r="C3" s="3">
        <v>3</v>
      </c>
      <c r="D3" s="4">
        <v>43.75</v>
      </c>
      <c r="E3" s="4">
        <v>82.58</v>
      </c>
      <c r="F3" s="4">
        <v>82.58</v>
      </c>
      <c r="G3" s="4">
        <v>43.75</v>
      </c>
      <c r="H3" s="4">
        <v>82.58</v>
      </c>
      <c r="I3" s="4">
        <v>43.75</v>
      </c>
      <c r="J3" s="4">
        <v>82.58</v>
      </c>
    </row>
    <row r="4" spans="1:13" ht="18.600000000000001" thickBot="1" x14ac:dyDescent="0.4">
      <c r="A4" s="3">
        <v>3</v>
      </c>
      <c r="B4" s="3" t="s">
        <v>26</v>
      </c>
      <c r="C4" s="3">
        <v>4</v>
      </c>
      <c r="D4" s="4">
        <v>33.39</v>
      </c>
      <c r="E4" s="4">
        <v>52.76</v>
      </c>
      <c r="F4" s="4">
        <v>52.76</v>
      </c>
      <c r="G4" s="4">
        <v>33.39</v>
      </c>
      <c r="H4" s="4">
        <v>52.76</v>
      </c>
      <c r="I4" s="4">
        <v>33.39</v>
      </c>
      <c r="J4" s="4">
        <v>52.76</v>
      </c>
    </row>
    <row r="5" spans="1:13" ht="18.600000000000001" thickBot="1" x14ac:dyDescent="0.4">
      <c r="A5" s="3">
        <v>4</v>
      </c>
      <c r="B5" s="3" t="s">
        <v>27</v>
      </c>
      <c r="C5" s="3">
        <v>5</v>
      </c>
      <c r="D5" s="4">
        <v>51.1</v>
      </c>
      <c r="E5" s="4">
        <v>64.37</v>
      </c>
      <c r="F5" s="4">
        <v>64.37</v>
      </c>
      <c r="G5" s="4">
        <v>51.1</v>
      </c>
      <c r="H5" s="4">
        <v>64.37</v>
      </c>
      <c r="I5" s="4">
        <v>51.1</v>
      </c>
      <c r="J5" s="4">
        <v>64.37</v>
      </c>
    </row>
    <row r="6" spans="1:13" ht="18.600000000000001" thickBot="1" x14ac:dyDescent="0.4">
      <c r="A6" s="3">
        <v>5</v>
      </c>
      <c r="B6" s="3" t="s">
        <v>28</v>
      </c>
      <c r="C6" s="3">
        <v>6</v>
      </c>
      <c r="D6" s="4">
        <v>44.97</v>
      </c>
      <c r="E6" s="4">
        <v>49.92</v>
      </c>
      <c r="F6" s="4">
        <v>49.92</v>
      </c>
      <c r="G6" s="4">
        <v>44.97</v>
      </c>
      <c r="H6" s="4">
        <v>49.92</v>
      </c>
      <c r="I6" s="4">
        <v>44.97</v>
      </c>
      <c r="J6" s="4">
        <v>49.92</v>
      </c>
    </row>
    <row r="7" spans="1:13" ht="18.600000000000001" thickBot="1" x14ac:dyDescent="0.4">
      <c r="A7" s="3">
        <v>6</v>
      </c>
      <c r="B7" s="3" t="s">
        <v>29</v>
      </c>
      <c r="C7" s="3">
        <v>1</v>
      </c>
      <c r="D7" s="4">
        <v>37.86</v>
      </c>
      <c r="E7" s="4">
        <v>25.08</v>
      </c>
      <c r="F7" s="4">
        <v>25.08</v>
      </c>
      <c r="G7" s="4">
        <v>37.86</v>
      </c>
      <c r="H7" s="4">
        <v>25.08</v>
      </c>
      <c r="I7" s="4">
        <v>37.86</v>
      </c>
      <c r="J7" s="4">
        <v>25.08</v>
      </c>
    </row>
    <row r="8" spans="1:13" ht="18.600000000000001" thickBot="1" x14ac:dyDescent="0.4">
      <c r="A8" s="3">
        <v>7</v>
      </c>
      <c r="B8" s="3" t="s">
        <v>30</v>
      </c>
      <c r="C8" s="3">
        <v>5</v>
      </c>
      <c r="D8" s="4">
        <v>33.799999999999997</v>
      </c>
      <c r="E8" s="4">
        <v>69.84</v>
      </c>
      <c r="F8" s="4">
        <v>69.84</v>
      </c>
      <c r="G8" s="4">
        <v>33.799999999999997</v>
      </c>
      <c r="H8" s="4">
        <v>69.84</v>
      </c>
      <c r="I8" s="4">
        <v>33.799999999999997</v>
      </c>
      <c r="J8" s="4">
        <v>69.84</v>
      </c>
    </row>
    <row r="9" spans="1:13" ht="18.600000000000001" thickBot="1" x14ac:dyDescent="0.4">
      <c r="A9" s="3">
        <v>8</v>
      </c>
      <c r="B9" s="3" t="s">
        <v>31</v>
      </c>
      <c r="C9" s="3">
        <v>2</v>
      </c>
      <c r="D9" s="4">
        <v>84.67</v>
      </c>
      <c r="E9" s="4">
        <v>63.14</v>
      </c>
      <c r="F9" s="4">
        <v>63.14</v>
      </c>
      <c r="G9" s="4">
        <v>84.67</v>
      </c>
      <c r="H9" s="4">
        <v>63.14</v>
      </c>
      <c r="I9" s="4">
        <v>84.67</v>
      </c>
      <c r="J9" s="4">
        <v>63.14</v>
      </c>
    </row>
    <row r="10" spans="1:13" ht="18.600000000000001" thickBot="1" x14ac:dyDescent="0.4">
      <c r="A10" s="3">
        <v>9</v>
      </c>
      <c r="B10" s="3" t="s">
        <v>32</v>
      </c>
      <c r="C10" s="3">
        <v>4</v>
      </c>
      <c r="D10" s="4">
        <v>28.17</v>
      </c>
      <c r="E10" s="4">
        <v>24.94</v>
      </c>
      <c r="F10" s="4">
        <v>24.94</v>
      </c>
      <c r="G10" s="4">
        <v>28.17</v>
      </c>
      <c r="H10" s="4">
        <v>24.94</v>
      </c>
      <c r="I10" s="4">
        <v>28.17</v>
      </c>
      <c r="J10" s="4">
        <v>24.94</v>
      </c>
    </row>
    <row r="11" spans="1:13" ht="18.600000000000001" thickBot="1" x14ac:dyDescent="0.4">
      <c r="A11" s="3">
        <v>10</v>
      </c>
      <c r="B11" s="3" t="s">
        <v>33</v>
      </c>
      <c r="C11" s="3">
        <v>5</v>
      </c>
      <c r="D11" s="4">
        <v>81.34</v>
      </c>
      <c r="E11" s="4">
        <v>66.42</v>
      </c>
      <c r="F11" s="4">
        <v>66.42</v>
      </c>
      <c r="G11" s="4">
        <v>81.34</v>
      </c>
      <c r="H11" s="4">
        <v>66.42</v>
      </c>
      <c r="I11" s="4">
        <v>81.34</v>
      </c>
      <c r="J11" s="4">
        <v>66.42</v>
      </c>
      <c r="M11" t="s">
        <v>20</v>
      </c>
    </row>
    <row r="12" spans="1:13" ht="18.600000000000001" thickBot="1" x14ac:dyDescent="0.4">
      <c r="A12" s="3">
        <v>11</v>
      </c>
      <c r="B12" s="3" t="s">
        <v>34</v>
      </c>
      <c r="C12" s="3">
        <v>6</v>
      </c>
      <c r="D12" s="4">
        <v>58.27</v>
      </c>
      <c r="E12" s="4">
        <v>68.97</v>
      </c>
      <c r="F12" s="4">
        <v>68.97</v>
      </c>
      <c r="G12" s="4">
        <v>58.27</v>
      </c>
      <c r="H12" s="4">
        <v>68.97</v>
      </c>
      <c r="I12" s="4">
        <v>58.27</v>
      </c>
      <c r="J12" s="4">
        <v>68.97</v>
      </c>
    </row>
    <row r="13" spans="1:13" ht="18.600000000000001" thickBot="1" x14ac:dyDescent="0.4">
      <c r="A13" s="3">
        <v>12</v>
      </c>
      <c r="B13" s="3" t="s">
        <v>35</v>
      </c>
      <c r="C13" s="3">
        <v>3</v>
      </c>
      <c r="D13" s="4">
        <v>38.950000000000003</v>
      </c>
      <c r="E13" s="4">
        <v>53.52</v>
      </c>
      <c r="F13" s="4">
        <v>53.52</v>
      </c>
      <c r="G13" s="4">
        <v>38.950000000000003</v>
      </c>
      <c r="H13" s="4">
        <v>53.52</v>
      </c>
      <c r="I13" s="4">
        <v>38.950000000000003</v>
      </c>
      <c r="J13" s="4">
        <v>53.52</v>
      </c>
    </row>
    <row r="14" spans="1:13" ht="18.600000000000001" thickBot="1" x14ac:dyDescent="0.4">
      <c r="A14" s="3">
        <v>13</v>
      </c>
      <c r="B14" s="3" t="s">
        <v>36</v>
      </c>
      <c r="C14" s="3">
        <v>2</v>
      </c>
      <c r="D14" s="4">
        <v>39.85</v>
      </c>
      <c r="E14" s="4">
        <v>77.12</v>
      </c>
      <c r="F14" s="4">
        <v>77.12</v>
      </c>
      <c r="G14" s="4">
        <v>39.85</v>
      </c>
      <c r="H14" s="4">
        <v>77.12</v>
      </c>
      <c r="I14" s="4">
        <v>39.85</v>
      </c>
      <c r="J14" s="4">
        <v>77.12</v>
      </c>
    </row>
    <row r="15" spans="1:13" ht="18.600000000000001" thickBot="1" x14ac:dyDescent="0.4">
      <c r="A15" s="3">
        <v>14</v>
      </c>
      <c r="B15" s="3" t="s">
        <v>37</v>
      </c>
      <c r="C15" s="3">
        <v>5</v>
      </c>
      <c r="D15" s="4">
        <v>72.010000000000005</v>
      </c>
      <c r="E15" s="4">
        <v>14.24</v>
      </c>
      <c r="F15" s="4">
        <v>14.24</v>
      </c>
      <c r="G15" s="4">
        <v>72.010000000000005</v>
      </c>
      <c r="H15" s="4">
        <v>14.24</v>
      </c>
      <c r="I15" s="4">
        <v>72.010000000000005</v>
      </c>
      <c r="J15" s="4">
        <v>14.24</v>
      </c>
    </row>
    <row r="16" spans="1:13" ht="18.600000000000001" thickBot="1" x14ac:dyDescent="0.4">
      <c r="A16" s="3">
        <v>15</v>
      </c>
      <c r="B16" s="3" t="s">
        <v>38</v>
      </c>
      <c r="C16" s="3">
        <v>6</v>
      </c>
      <c r="D16" s="4">
        <v>53.02</v>
      </c>
      <c r="E16" s="4">
        <v>42.93</v>
      </c>
      <c r="F16" s="4">
        <v>42.93</v>
      </c>
      <c r="G16" s="4">
        <v>53.02</v>
      </c>
      <c r="H16" s="4">
        <v>42.93</v>
      </c>
      <c r="I16" s="4">
        <v>53.02</v>
      </c>
      <c r="J16" s="4">
        <v>42.93</v>
      </c>
    </row>
    <row r="17" spans="1:10" ht="18.600000000000001" thickBot="1" x14ac:dyDescent="0.4">
      <c r="A17" s="3">
        <v>16</v>
      </c>
      <c r="B17" s="3" t="s">
        <v>39</v>
      </c>
      <c r="C17" s="3">
        <v>6</v>
      </c>
      <c r="D17" s="4">
        <v>47.95</v>
      </c>
      <c r="E17" s="4">
        <v>18.649999999999999</v>
      </c>
      <c r="F17" s="4">
        <v>18.649999999999999</v>
      </c>
      <c r="G17" s="4">
        <v>47.95</v>
      </c>
      <c r="H17" s="4">
        <v>18.649999999999999</v>
      </c>
      <c r="I17" s="4">
        <v>47.95</v>
      </c>
      <c r="J17" s="4">
        <v>18.649999999999999</v>
      </c>
    </row>
    <row r="18" spans="1:10" ht="18.600000000000001" thickBot="1" x14ac:dyDescent="0.4">
      <c r="A18" s="3">
        <v>17</v>
      </c>
      <c r="B18" s="3" t="s">
        <v>40</v>
      </c>
      <c r="C18" s="3">
        <v>2</v>
      </c>
      <c r="D18" s="4">
        <v>32.71</v>
      </c>
      <c r="E18" s="4">
        <v>42.88</v>
      </c>
      <c r="F18" s="4">
        <v>42.88</v>
      </c>
      <c r="G18" s="4">
        <v>32.71</v>
      </c>
      <c r="H18" s="4">
        <v>42.88</v>
      </c>
      <c r="I18" s="4">
        <v>32.71</v>
      </c>
      <c r="J18" s="4">
        <v>42.88</v>
      </c>
    </row>
    <row r="19" spans="1:10" ht="18.600000000000001" thickBot="1" x14ac:dyDescent="0.4">
      <c r="A19" s="3">
        <v>18</v>
      </c>
      <c r="B19" s="3" t="s">
        <v>41</v>
      </c>
      <c r="C19" s="3">
        <v>3</v>
      </c>
      <c r="D19" s="4">
        <v>54.89</v>
      </c>
      <c r="E19" s="4">
        <v>30.22</v>
      </c>
      <c r="F19" s="4">
        <v>30.22</v>
      </c>
      <c r="G19" s="4">
        <v>54.89</v>
      </c>
      <c r="H19" s="4">
        <v>30.22</v>
      </c>
      <c r="I19" s="4">
        <v>54.89</v>
      </c>
      <c r="J19" s="4">
        <v>30.22</v>
      </c>
    </row>
    <row r="20" spans="1:10" ht="18.600000000000001" thickBot="1" x14ac:dyDescent="0.4">
      <c r="A20" s="3">
        <v>19</v>
      </c>
      <c r="B20" s="3" t="s">
        <v>42</v>
      </c>
      <c r="C20" s="3">
        <v>1</v>
      </c>
      <c r="D20" s="4">
        <v>35.54</v>
      </c>
      <c r="E20" s="4">
        <v>73.010000000000005</v>
      </c>
      <c r="F20" s="4">
        <v>73.010000000000005</v>
      </c>
      <c r="G20" s="4">
        <v>35.54</v>
      </c>
      <c r="H20" s="4">
        <v>73.010000000000005</v>
      </c>
      <c r="I20" s="4">
        <v>35.54</v>
      </c>
      <c r="J20" s="4">
        <v>73.010000000000005</v>
      </c>
    </row>
    <row r="21" spans="1:10" ht="18.600000000000001" thickBot="1" x14ac:dyDescent="0.4">
      <c r="A21" s="3">
        <v>20</v>
      </c>
      <c r="B21" s="3" t="s">
        <v>43</v>
      </c>
      <c r="C21" s="3">
        <v>4</v>
      </c>
      <c r="D21" s="4">
        <v>93.11</v>
      </c>
      <c r="E21" s="4">
        <v>58.92</v>
      </c>
      <c r="F21" s="4">
        <v>58.92</v>
      </c>
      <c r="G21" s="4">
        <v>93.11</v>
      </c>
      <c r="H21" s="4">
        <v>58.92</v>
      </c>
      <c r="I21" s="4">
        <v>93.11</v>
      </c>
      <c r="J21" s="4">
        <v>58.92</v>
      </c>
    </row>
    <row r="22" spans="1:10" ht="18.600000000000001" thickBot="1" x14ac:dyDescent="0.4">
      <c r="A22" s="3">
        <v>21</v>
      </c>
      <c r="B22" s="3" t="s">
        <v>44</v>
      </c>
      <c r="C22" s="3">
        <v>5</v>
      </c>
      <c r="D22" s="4">
        <v>91.6</v>
      </c>
      <c r="E22" s="4">
        <v>47.6</v>
      </c>
      <c r="F22" s="4">
        <v>47.6</v>
      </c>
      <c r="G22" s="4">
        <v>91.6</v>
      </c>
      <c r="H22" s="4">
        <v>47.6</v>
      </c>
      <c r="I22" s="4">
        <v>91.6</v>
      </c>
      <c r="J22" s="4">
        <v>47.6</v>
      </c>
    </row>
    <row r="23" spans="1:10" ht="18.600000000000001" thickBot="1" x14ac:dyDescent="0.4">
      <c r="A23" s="3">
        <v>22</v>
      </c>
      <c r="B23" s="3" t="s">
        <v>45</v>
      </c>
      <c r="C23" s="3">
        <v>1</v>
      </c>
      <c r="D23" s="4">
        <v>39.72</v>
      </c>
      <c r="E23" s="4">
        <v>36.119999999999997</v>
      </c>
      <c r="F23" s="4">
        <v>36.119999999999997</v>
      </c>
      <c r="G23" s="4">
        <v>39.72</v>
      </c>
      <c r="H23" s="4">
        <v>36.119999999999997</v>
      </c>
      <c r="I23" s="4">
        <v>39.72</v>
      </c>
      <c r="J23" s="4">
        <v>36.119999999999997</v>
      </c>
    </row>
    <row r="24" spans="1:10" ht="18.600000000000001" thickBot="1" x14ac:dyDescent="0.4">
      <c r="A24" s="3">
        <v>23</v>
      </c>
      <c r="B24" s="3" t="s">
        <v>46</v>
      </c>
      <c r="C24" s="3">
        <v>1</v>
      </c>
      <c r="D24" s="4">
        <v>24.12</v>
      </c>
      <c r="E24" s="4">
        <v>71.47</v>
      </c>
      <c r="F24" s="4">
        <v>71.47</v>
      </c>
      <c r="G24" s="4">
        <v>24.12</v>
      </c>
      <c r="H24" s="4">
        <v>71.47</v>
      </c>
      <c r="I24" s="4">
        <v>24.12</v>
      </c>
      <c r="J24" s="4">
        <v>71.47</v>
      </c>
    </row>
    <row r="25" spans="1:10" ht="18.600000000000001" thickBot="1" x14ac:dyDescent="0.4">
      <c r="A25" s="3">
        <v>24</v>
      </c>
      <c r="B25" s="3" t="s">
        <v>47</v>
      </c>
      <c r="C25" s="3">
        <v>2</v>
      </c>
      <c r="D25" s="4">
        <v>49.44</v>
      </c>
      <c r="E25" s="4">
        <v>64.349999999999994</v>
      </c>
      <c r="F25" s="4">
        <v>64.349999999999994</v>
      </c>
      <c r="G25" s="4">
        <v>49.44</v>
      </c>
      <c r="H25" s="4">
        <v>64.349999999999994</v>
      </c>
      <c r="I25" s="4">
        <v>49.44</v>
      </c>
      <c r="J25" s="4">
        <v>64.349999999999994</v>
      </c>
    </row>
    <row r="26" spans="1:10" ht="18.600000000000001" thickBot="1" x14ac:dyDescent="0.4">
      <c r="A26" s="3">
        <v>25</v>
      </c>
      <c r="B26" s="3" t="s">
        <v>48</v>
      </c>
      <c r="C26" s="3">
        <v>2</v>
      </c>
      <c r="D26" s="4">
        <v>65.84</v>
      </c>
      <c r="E26" s="4">
        <v>96.49</v>
      </c>
      <c r="F26" s="4">
        <v>96.49</v>
      </c>
      <c r="G26" s="4">
        <v>65.84</v>
      </c>
      <c r="H26" s="4">
        <v>96.49</v>
      </c>
      <c r="I26" s="4">
        <v>65.84</v>
      </c>
      <c r="J26" s="4">
        <v>96.49</v>
      </c>
    </row>
    <row r="27" spans="1:10" ht="18.600000000000001" thickBot="1" x14ac:dyDescent="0.4">
      <c r="A27" s="3">
        <v>26</v>
      </c>
      <c r="B27" s="3" t="s">
        <v>49</v>
      </c>
      <c r="C27" s="3">
        <v>3</v>
      </c>
      <c r="D27" s="4">
        <v>38.83</v>
      </c>
      <c r="E27" s="4">
        <v>62.6</v>
      </c>
      <c r="F27" s="4">
        <v>62.6</v>
      </c>
      <c r="G27" s="4">
        <v>38.83</v>
      </c>
      <c r="H27" s="4">
        <v>62.6</v>
      </c>
      <c r="I27" s="4">
        <v>38.83</v>
      </c>
      <c r="J27" s="4">
        <v>62.6</v>
      </c>
    </row>
    <row r="28" spans="1:10" ht="18.600000000000001" thickBot="1" x14ac:dyDescent="0.4">
      <c r="A28" s="3">
        <v>27</v>
      </c>
      <c r="B28" s="3" t="s">
        <v>50</v>
      </c>
      <c r="C28" s="3">
        <v>3</v>
      </c>
      <c r="D28" s="4">
        <v>84.37</v>
      </c>
      <c r="E28" s="4">
        <v>89.86</v>
      </c>
      <c r="F28" s="4">
        <v>89.86</v>
      </c>
      <c r="G28" s="4">
        <v>84.37</v>
      </c>
      <c r="H28" s="4">
        <v>89.86</v>
      </c>
      <c r="I28" s="4">
        <v>84.37</v>
      </c>
      <c r="J28" s="4">
        <v>89.86</v>
      </c>
    </row>
    <row r="29" spans="1:10" ht="18.600000000000001" thickBot="1" x14ac:dyDescent="0.4">
      <c r="A29" s="3">
        <v>28</v>
      </c>
      <c r="B29" s="3" t="s">
        <v>51</v>
      </c>
      <c r="C29" s="3">
        <v>4</v>
      </c>
      <c r="D29" s="4">
        <v>99.87</v>
      </c>
      <c r="E29" s="4">
        <v>45.76</v>
      </c>
      <c r="F29" s="4">
        <v>45.76</v>
      </c>
      <c r="G29" s="4">
        <v>99.87</v>
      </c>
      <c r="H29" s="4">
        <v>45.76</v>
      </c>
      <c r="I29" s="4">
        <v>99.87</v>
      </c>
      <c r="J29" s="4">
        <v>45.76</v>
      </c>
    </row>
    <row r="30" spans="1:10" ht="18.600000000000001" thickBot="1" x14ac:dyDescent="0.4">
      <c r="A30" s="3">
        <v>29</v>
      </c>
      <c r="B30" s="3" t="s">
        <v>52</v>
      </c>
      <c r="C30" s="3">
        <v>4</v>
      </c>
      <c r="D30" s="4">
        <v>26.83</v>
      </c>
      <c r="E30" s="4">
        <v>26.27</v>
      </c>
      <c r="F30" s="4">
        <v>26.27</v>
      </c>
      <c r="G30" s="4">
        <v>26.83</v>
      </c>
      <c r="H30" s="4">
        <v>26.27</v>
      </c>
      <c r="I30" s="4">
        <v>26.83</v>
      </c>
      <c r="J30" s="4">
        <v>26.27</v>
      </c>
    </row>
    <row r="31" spans="1:10" ht="18.600000000000001" thickBot="1" x14ac:dyDescent="0.4">
      <c r="A31" s="3">
        <v>30</v>
      </c>
      <c r="B31" s="3" t="s">
        <v>53</v>
      </c>
      <c r="C31" s="3">
        <v>5</v>
      </c>
      <c r="D31" s="4">
        <v>89.4</v>
      </c>
      <c r="E31" s="4">
        <v>63.01</v>
      </c>
      <c r="F31" s="4">
        <v>63.01</v>
      </c>
      <c r="G31" s="4">
        <v>89.4</v>
      </c>
      <c r="H31" s="4">
        <v>63.01</v>
      </c>
      <c r="I31" s="4">
        <v>89.4</v>
      </c>
      <c r="J31" s="4">
        <v>63.01</v>
      </c>
    </row>
    <row r="32" spans="1:10" ht="18.600000000000001" thickBot="1" x14ac:dyDescent="0.4">
      <c r="A32" s="3">
        <v>31</v>
      </c>
      <c r="B32" s="3" t="s">
        <v>54</v>
      </c>
      <c r="C32" s="3">
        <v>5</v>
      </c>
      <c r="D32" s="4">
        <v>37.090000000000003</v>
      </c>
      <c r="E32" s="4">
        <v>86.05</v>
      </c>
      <c r="F32" s="4">
        <v>86.05</v>
      </c>
      <c r="G32" s="4">
        <v>37.090000000000003</v>
      </c>
      <c r="H32" s="4">
        <v>86.05</v>
      </c>
      <c r="I32" s="4">
        <v>37.090000000000003</v>
      </c>
      <c r="J32" s="4">
        <v>86.05</v>
      </c>
    </row>
    <row r="33" spans="1:10" ht="18.600000000000001" thickBot="1" x14ac:dyDescent="0.4">
      <c r="A33" s="3">
        <v>32</v>
      </c>
      <c r="B33" s="3" t="s">
        <v>55</v>
      </c>
      <c r="C33" s="3">
        <v>6</v>
      </c>
      <c r="D33" s="4">
        <v>19.75</v>
      </c>
      <c r="E33" s="4">
        <v>49.65</v>
      </c>
      <c r="F33" s="4">
        <v>49.65</v>
      </c>
      <c r="G33" s="4">
        <v>19.75</v>
      </c>
      <c r="H33" s="4">
        <v>49.65</v>
      </c>
      <c r="I33" s="4">
        <v>19.75</v>
      </c>
      <c r="J33" s="4">
        <v>49.65</v>
      </c>
    </row>
    <row r="34" spans="1:10" ht="18.600000000000001" thickBot="1" x14ac:dyDescent="0.4">
      <c r="A34" s="3">
        <v>33</v>
      </c>
      <c r="B34" s="3" t="s">
        <v>56</v>
      </c>
      <c r="C34" s="3">
        <v>6</v>
      </c>
      <c r="D34" s="4">
        <v>97.51</v>
      </c>
      <c r="E34" s="4">
        <v>73.41</v>
      </c>
      <c r="F34" s="4">
        <v>73.41</v>
      </c>
      <c r="G34" s="4">
        <v>97.51</v>
      </c>
      <c r="H34" s="4">
        <v>73.41</v>
      </c>
      <c r="I34" s="4">
        <v>97.51</v>
      </c>
      <c r="J34" s="4">
        <v>73.41</v>
      </c>
    </row>
    <row r="35" spans="1:10" ht="18.600000000000001" thickBot="1" x14ac:dyDescent="0.4">
      <c r="A35" s="3">
        <v>34</v>
      </c>
      <c r="B35" s="3" t="s">
        <v>57</v>
      </c>
      <c r="C35" s="3">
        <v>5</v>
      </c>
      <c r="D35" s="4">
        <v>13.37</v>
      </c>
      <c r="E35" s="4">
        <v>33.49</v>
      </c>
      <c r="F35" s="4">
        <v>33.49</v>
      </c>
      <c r="G35" s="4">
        <v>13.37</v>
      </c>
      <c r="H35" s="4">
        <v>33.49</v>
      </c>
      <c r="I35" s="4">
        <v>13.37</v>
      </c>
      <c r="J35" s="4">
        <v>33.49</v>
      </c>
    </row>
    <row r="36" spans="1:10" ht="18.600000000000001" thickBot="1" x14ac:dyDescent="0.4">
      <c r="A36" s="3">
        <v>35</v>
      </c>
      <c r="B36" s="3" t="s">
        <v>58</v>
      </c>
      <c r="C36" s="3">
        <v>5</v>
      </c>
      <c r="D36" s="4">
        <v>97.26</v>
      </c>
      <c r="E36" s="4">
        <v>85.4</v>
      </c>
      <c r="F36" s="4">
        <v>85.4</v>
      </c>
      <c r="G36" s="4">
        <v>97.26</v>
      </c>
      <c r="H36" s="4">
        <v>85.4</v>
      </c>
      <c r="I36" s="4">
        <v>97.26</v>
      </c>
      <c r="J36" s="4">
        <v>85.4</v>
      </c>
    </row>
    <row r="37" spans="1:10" ht="18.600000000000001" thickBot="1" x14ac:dyDescent="0.4">
      <c r="A37" s="3">
        <v>36</v>
      </c>
      <c r="B37" s="3" t="s">
        <v>59</v>
      </c>
      <c r="C37" s="3">
        <v>2</v>
      </c>
      <c r="D37" s="4">
        <v>80.58</v>
      </c>
      <c r="E37" s="4">
        <v>70.72</v>
      </c>
      <c r="F37" s="4">
        <v>70.72</v>
      </c>
      <c r="G37" s="4">
        <v>80.58</v>
      </c>
      <c r="H37" s="4">
        <v>70.72</v>
      </c>
      <c r="I37" s="4">
        <v>80.58</v>
      </c>
      <c r="J37" s="4">
        <v>70.72</v>
      </c>
    </row>
    <row r="38" spans="1:10" ht="18.600000000000001" thickBot="1" x14ac:dyDescent="0.4">
      <c r="A38" s="3">
        <v>37</v>
      </c>
      <c r="B38" s="3" t="s">
        <v>60</v>
      </c>
      <c r="C38" s="3">
        <v>3</v>
      </c>
      <c r="D38" s="4">
        <v>19.77</v>
      </c>
      <c r="E38" s="4">
        <v>62.91</v>
      </c>
      <c r="F38" s="4">
        <v>62.91</v>
      </c>
      <c r="G38" s="4">
        <v>19.77</v>
      </c>
      <c r="H38" s="4">
        <v>62.91</v>
      </c>
      <c r="I38" s="4">
        <v>19.77</v>
      </c>
      <c r="J38" s="4">
        <v>62.91</v>
      </c>
    </row>
    <row r="39" spans="1:10" ht="18.600000000000001" thickBot="1" x14ac:dyDescent="0.4">
      <c r="A39" s="3">
        <v>38</v>
      </c>
      <c r="B39" s="3" t="s">
        <v>61</v>
      </c>
      <c r="C39" s="3">
        <v>2</v>
      </c>
      <c r="D39" s="4">
        <v>89.91</v>
      </c>
      <c r="E39" s="4">
        <v>60.56</v>
      </c>
      <c r="F39" s="4">
        <v>60.56</v>
      </c>
      <c r="G39" s="4">
        <v>89.91</v>
      </c>
      <c r="H39" s="4">
        <v>60.56</v>
      </c>
      <c r="I39" s="4">
        <v>89.91</v>
      </c>
      <c r="J39" s="4">
        <v>60.56</v>
      </c>
    </row>
    <row r="40" spans="1:10" ht="18.600000000000001" thickBot="1" x14ac:dyDescent="0.4">
      <c r="A40" s="3">
        <v>39</v>
      </c>
      <c r="B40" s="3" t="s">
        <v>62</v>
      </c>
      <c r="C40" s="3">
        <v>5</v>
      </c>
      <c r="D40" s="4">
        <v>76.540000000000006</v>
      </c>
      <c r="E40" s="4">
        <v>57.86</v>
      </c>
      <c r="F40" s="4">
        <v>57.86</v>
      </c>
      <c r="G40" s="4">
        <v>76.540000000000006</v>
      </c>
      <c r="H40" s="4">
        <v>57.86</v>
      </c>
      <c r="I40" s="4">
        <v>76.540000000000006</v>
      </c>
      <c r="J40" s="4">
        <v>57.86</v>
      </c>
    </row>
    <row r="41" spans="1:10" ht="18.600000000000001" thickBot="1" x14ac:dyDescent="0.4">
      <c r="A41" s="3">
        <v>40</v>
      </c>
      <c r="B41" s="3" t="s">
        <v>63</v>
      </c>
      <c r="C41" s="3">
        <v>6</v>
      </c>
      <c r="D41" s="4">
        <v>55.64</v>
      </c>
      <c r="E41" s="4">
        <v>25.81</v>
      </c>
      <c r="F41" s="4">
        <v>25.81</v>
      </c>
      <c r="G41" s="4">
        <v>55.64</v>
      </c>
      <c r="H41" s="4">
        <v>25.81</v>
      </c>
      <c r="I41" s="4">
        <v>55.64</v>
      </c>
      <c r="J41" s="4">
        <v>25.81</v>
      </c>
    </row>
    <row r="42" spans="1:10" ht="18.600000000000001" thickBot="1" x14ac:dyDescent="0.4">
      <c r="A42" s="3">
        <v>41</v>
      </c>
      <c r="B42" s="3" t="s">
        <v>64</v>
      </c>
      <c r="C42" s="3">
        <v>1</v>
      </c>
      <c r="D42" s="4">
        <v>94.02</v>
      </c>
      <c r="E42" s="4">
        <v>69.25</v>
      </c>
      <c r="F42" s="4">
        <v>69.25</v>
      </c>
      <c r="G42" s="4">
        <v>94.02</v>
      </c>
      <c r="H42" s="4">
        <v>69.25</v>
      </c>
      <c r="I42" s="4">
        <v>94.02</v>
      </c>
      <c r="J42" s="4">
        <v>69.25</v>
      </c>
    </row>
    <row r="43" spans="1:10" ht="18.600000000000001" thickBot="1" x14ac:dyDescent="0.4">
      <c r="A43" s="3">
        <v>42</v>
      </c>
      <c r="B43" s="3" t="s">
        <v>65</v>
      </c>
      <c r="C43" s="3">
        <v>4</v>
      </c>
      <c r="D43" s="4">
        <v>65.709999999999994</v>
      </c>
      <c r="E43" s="4">
        <v>57.57</v>
      </c>
      <c r="F43" s="4">
        <v>57.57</v>
      </c>
      <c r="G43" s="4">
        <v>65.709999999999994</v>
      </c>
      <c r="H43" s="4">
        <v>57.57</v>
      </c>
      <c r="I43" s="4">
        <v>65.709999999999994</v>
      </c>
      <c r="J43" s="4">
        <v>57.57</v>
      </c>
    </row>
    <row r="44" spans="1:10" ht="18.600000000000001" thickBot="1" x14ac:dyDescent="0.4">
      <c r="A44" s="3">
        <v>43</v>
      </c>
      <c r="B44" s="3" t="s">
        <v>66</v>
      </c>
      <c r="C44" s="3">
        <v>2</v>
      </c>
      <c r="D44" s="4">
        <v>43.24</v>
      </c>
      <c r="E44" s="4">
        <v>83.11</v>
      </c>
      <c r="F44" s="4">
        <v>83.11</v>
      </c>
      <c r="G44" s="4">
        <v>43.24</v>
      </c>
      <c r="H44" s="4">
        <v>83.11</v>
      </c>
      <c r="I44" s="4">
        <v>43.24</v>
      </c>
      <c r="J44" s="4">
        <v>83.11</v>
      </c>
    </row>
    <row r="45" spans="1:10" ht="18.600000000000001" thickBot="1" x14ac:dyDescent="0.4">
      <c r="A45" s="3">
        <v>44</v>
      </c>
      <c r="B45" s="3" t="s">
        <v>67</v>
      </c>
      <c r="C45" s="3">
        <v>3</v>
      </c>
      <c r="D45" s="4">
        <v>17.14</v>
      </c>
      <c r="E45" s="4">
        <v>86.63</v>
      </c>
      <c r="F45" s="4">
        <v>86.63</v>
      </c>
      <c r="G45" s="4">
        <v>17.14</v>
      </c>
      <c r="H45" s="4">
        <v>86.63</v>
      </c>
      <c r="I45" s="4">
        <v>17.14</v>
      </c>
      <c r="J45" s="4">
        <v>86.63</v>
      </c>
    </row>
    <row r="46" spans="1:10" ht="18.600000000000001" thickBot="1" x14ac:dyDescent="0.4">
      <c r="A46" s="3">
        <v>45</v>
      </c>
      <c r="B46" s="3" t="s">
        <v>68</v>
      </c>
      <c r="C46" s="3">
        <v>2</v>
      </c>
      <c r="D46" s="4">
        <v>24.37</v>
      </c>
      <c r="E46" s="4">
        <v>11.07</v>
      </c>
      <c r="F46" s="4">
        <v>11.07</v>
      </c>
      <c r="G46" s="4">
        <v>24.37</v>
      </c>
      <c r="H46" s="4">
        <v>11.07</v>
      </c>
      <c r="I46" s="4">
        <v>24.37</v>
      </c>
      <c r="J46" s="4">
        <v>11.07</v>
      </c>
    </row>
    <row r="47" spans="1:10" ht="18.600000000000001" thickBot="1" x14ac:dyDescent="0.4">
      <c r="A47" s="3">
        <v>46</v>
      </c>
      <c r="B47" s="3" t="s">
        <v>69</v>
      </c>
      <c r="C47" s="3">
        <v>1</v>
      </c>
      <c r="D47" s="4">
        <v>90.92</v>
      </c>
      <c r="E47" s="4">
        <v>32.11</v>
      </c>
      <c r="F47" s="4">
        <v>32.11</v>
      </c>
      <c r="G47" s="4">
        <v>90.92</v>
      </c>
      <c r="H47" s="4">
        <v>32.11</v>
      </c>
      <c r="I47" s="4">
        <v>90.92</v>
      </c>
      <c r="J47" s="4">
        <v>32.11</v>
      </c>
    </row>
    <row r="48" spans="1:10" ht="18.600000000000001" thickBot="1" x14ac:dyDescent="0.4">
      <c r="A48" s="3">
        <v>47</v>
      </c>
      <c r="B48" s="3" t="s">
        <v>70</v>
      </c>
      <c r="C48" s="3">
        <v>5</v>
      </c>
      <c r="D48" s="4">
        <v>85.99</v>
      </c>
      <c r="E48" s="4">
        <v>29.8</v>
      </c>
      <c r="F48" s="4">
        <v>29.8</v>
      </c>
      <c r="G48" s="4">
        <v>85.99</v>
      </c>
      <c r="H48" s="4">
        <v>29.8</v>
      </c>
      <c r="I48" s="4">
        <v>85.99</v>
      </c>
      <c r="J48" s="4">
        <v>29.8</v>
      </c>
    </row>
    <row r="49" spans="1:10" ht="18.600000000000001" thickBot="1" x14ac:dyDescent="0.4">
      <c r="A49" s="3">
        <v>48</v>
      </c>
      <c r="B49" s="3" t="s">
        <v>71</v>
      </c>
      <c r="C49" s="3">
        <v>6</v>
      </c>
      <c r="D49" s="4">
        <v>47.41</v>
      </c>
      <c r="E49" s="4">
        <v>69.349999999999994</v>
      </c>
      <c r="F49" s="4">
        <v>69.349999999999994</v>
      </c>
      <c r="G49" s="4">
        <v>47.41</v>
      </c>
      <c r="H49" s="4">
        <v>69.349999999999994</v>
      </c>
      <c r="I49" s="4">
        <v>47.41</v>
      </c>
      <c r="J49" s="4">
        <v>69.349999999999994</v>
      </c>
    </row>
    <row r="50" spans="1:10" ht="18.600000000000001" thickBot="1" x14ac:dyDescent="0.4">
      <c r="A50" s="3">
        <v>49</v>
      </c>
      <c r="B50" s="3" t="s">
        <v>72</v>
      </c>
      <c r="C50" s="3">
        <v>3</v>
      </c>
      <c r="D50" s="4">
        <v>89.83</v>
      </c>
      <c r="E50" s="4">
        <v>61.96</v>
      </c>
      <c r="F50" s="4">
        <v>61.96</v>
      </c>
      <c r="G50" s="4">
        <v>89.83</v>
      </c>
      <c r="H50" s="4">
        <v>61.96</v>
      </c>
      <c r="I50" s="4">
        <v>89.83</v>
      </c>
      <c r="J50" s="4">
        <v>61.96</v>
      </c>
    </row>
    <row r="51" spans="1:10" ht="18.600000000000001" thickBot="1" x14ac:dyDescent="0.4">
      <c r="A51" s="3">
        <v>50</v>
      </c>
      <c r="B51" s="3" t="s">
        <v>73</v>
      </c>
      <c r="C51" s="3">
        <v>2</v>
      </c>
      <c r="D51" s="4">
        <v>41.47</v>
      </c>
      <c r="E51" s="4">
        <v>50.95</v>
      </c>
      <c r="F51" s="4">
        <v>50.95</v>
      </c>
      <c r="G51" s="4">
        <v>41.47</v>
      </c>
      <c r="H51" s="4">
        <v>50.95</v>
      </c>
      <c r="I51" s="4">
        <v>41.47</v>
      </c>
      <c r="J51" s="4">
        <v>50.95</v>
      </c>
    </row>
    <row r="55" spans="1:10" x14ac:dyDescent="0.3">
      <c r="B5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ReportCard</vt:lpstr>
      <vt:lpstr>StudentMarks</vt:lpstr>
      <vt:lpstr>ReportCard!Print_Area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2022-03-09T04:13:39Z</cp:lastPrinted>
  <dcterms:created xsi:type="dcterms:W3CDTF">2022-03-08T14:57:32Z</dcterms:created>
  <dcterms:modified xsi:type="dcterms:W3CDTF">2022-09-19T07:18:38Z</dcterms:modified>
</cp:coreProperties>
</file>