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xr:revisionPtr revIDLastSave="9" documentId="11_0B1D56BE9CDCCE836B02CE7A5FB0D4A9BBFD1C62" xr6:coauthVersionLast="47" xr6:coauthVersionMax="47" xr10:uidLastSave="{868D5250-1C3F-40DB-9B6A-6A4DB95D148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D15" i="1"/>
  <c r="C15" i="1"/>
  <c r="D14" i="1"/>
  <c r="C14" i="1"/>
  <c r="D13" i="1"/>
  <c r="C13" i="1"/>
  <c r="D12" i="1"/>
  <c r="C12" i="1"/>
  <c r="D11" i="1"/>
  <c r="C11" i="1"/>
  <c r="H6" i="1"/>
  <c r="G6" i="1"/>
  <c r="F6" i="1"/>
  <c r="E6" i="1"/>
  <c r="C6" i="1"/>
  <c r="H5" i="1"/>
  <c r="F5" i="1"/>
  <c r="E5" i="1"/>
  <c r="G5" i="1" s="1"/>
  <c r="C5" i="1"/>
  <c r="H4" i="1"/>
  <c r="F4" i="1"/>
  <c r="E4" i="1"/>
  <c r="G4" i="1" s="1"/>
  <c r="C4" i="1"/>
  <c r="H3" i="1"/>
  <c r="F3" i="1"/>
  <c r="E3" i="1"/>
  <c r="G3" i="1" s="1"/>
  <c r="C3" i="1"/>
  <c r="H2" i="1"/>
  <c r="G2" i="1"/>
  <c r="F2" i="1"/>
  <c r="E2" i="1"/>
  <c r="C2" i="1"/>
  <c r="G20" i="1" l="1"/>
  <c r="F20" i="1"/>
  <c r="E20" i="1"/>
  <c r="G21" i="1"/>
  <c r="F21" i="1"/>
  <c r="E21" i="1"/>
  <c r="G22" i="1"/>
  <c r="F22" i="1"/>
  <c r="E22" i="1"/>
  <c r="G23" i="1"/>
  <c r="F23" i="1"/>
  <c r="E23" i="1"/>
  <c r="G24" i="1"/>
  <c r="F24" i="1"/>
  <c r="E24" i="1"/>
</calcChain>
</file>

<file path=xl/sharedStrings.xml><?xml version="1.0" encoding="utf-8"?>
<sst xmlns="http://schemas.openxmlformats.org/spreadsheetml/2006/main" count="19" uniqueCount="14">
  <si>
    <t>start</t>
  </si>
  <si>
    <t>end</t>
  </si>
  <si>
    <t>days</t>
  </si>
  <si>
    <t>holidays</t>
  </si>
  <si>
    <t>days360</t>
  </si>
  <si>
    <t>networkingdays</t>
  </si>
  <si>
    <t>networkingdays(holidays)</t>
  </si>
  <si>
    <t>networkdays{intel}</t>
  </si>
  <si>
    <t>Months</t>
  </si>
  <si>
    <t>Edate</t>
  </si>
  <si>
    <t>Emonth</t>
  </si>
  <si>
    <t>workdays</t>
  </si>
  <si>
    <t>workday holiday</t>
  </si>
  <si>
    <t>workday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</si>
</sst>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i/>
      <sz val="12"/>
      <color theme="0"/>
      <name val="Cambria"/>
    </font>
    <font>
      <sz val="11"/>
      <color rgb="FFFFFFF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2029B"/>
        <bgColor indexed="64"/>
      </patternFill>
    </fill>
    <fill>
      <patternFill patternType="solid">
        <fgColor rgb="FF8B00C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4" fontId="0" fillId="0" borderId="0" xfId="0" applyNumberFormat="1"/>
    <xf numFmtId="0" fontId="0" fillId="9" borderId="0" xfId="0" applyFill="1"/>
    <xf numFmtId="0" fontId="1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9" borderId="0" xfId="0" applyFont="1" applyFill="1"/>
    <xf numFmtId="0" fontId="0" fillId="13" borderId="0" xfId="0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3" sqref="C3"/>
    </sheetView>
  </sheetViews>
  <sheetFormatPr defaultRowHeight="15"/>
  <cols>
    <col min="1" max="1" width="14.42578125" customWidth="1"/>
    <col min="2" max="2" width="18.140625" customWidth="1"/>
    <col min="3" max="3" width="13.42578125" customWidth="1"/>
    <col min="4" max="4" width="24.7109375" customWidth="1"/>
    <col min="5" max="5" width="13.7109375" customWidth="1"/>
    <col min="6" max="7" width="13.42578125" customWidth="1"/>
    <col min="8" max="8" width="9.85546875" customWidth="1"/>
  </cols>
  <sheetData>
    <row r="1" spans="1:9" ht="15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9">
      <c r="A2" s="8">
        <v>39896</v>
      </c>
      <c r="B2" s="8">
        <v>40008</v>
      </c>
      <c r="C2">
        <f>_xlfn.DAYS(B2,A2)</f>
        <v>112</v>
      </c>
      <c r="D2" s="8">
        <v>39943</v>
      </c>
      <c r="E2">
        <f>DAYS360(A2,B2)</f>
        <v>110</v>
      </c>
      <c r="F2">
        <f>NETWORKDAYS(A2,B2)</f>
        <v>81</v>
      </c>
      <c r="G2">
        <f>NETWORKDAYS(A2,B2,D2:D6)</f>
        <v>81</v>
      </c>
      <c r="H2">
        <f>NETWORKDAYS.INTL(A2,B2,11)</f>
        <v>97</v>
      </c>
    </row>
    <row r="3" spans="1:9">
      <c r="A3" s="8">
        <v>45691</v>
      </c>
      <c r="B3" s="8">
        <v>46174</v>
      </c>
      <c r="C3">
        <f>_xlfn.DAYS(B3,A3)</f>
        <v>483</v>
      </c>
      <c r="D3" s="8">
        <v>45881</v>
      </c>
      <c r="E3">
        <f>DAYS360(A3,B3)</f>
        <v>478</v>
      </c>
      <c r="F3">
        <f>NETWORKDAYS(A3,B3)</f>
        <v>346</v>
      </c>
      <c r="G3">
        <f>NETWORKDAYS(A3,B3,E3:E7)</f>
        <v>346</v>
      </c>
      <c r="H3">
        <f>NETWORKDAYS.INTL(A3,B3,11)</f>
        <v>415</v>
      </c>
    </row>
    <row r="4" spans="1:9">
      <c r="A4" s="8">
        <v>45571</v>
      </c>
      <c r="B4" s="8">
        <v>45867</v>
      </c>
      <c r="C4">
        <f>_xlfn.DAYS(B4,A4)</f>
        <v>296</v>
      </c>
      <c r="D4" s="8">
        <v>45845</v>
      </c>
      <c r="E4">
        <f>DAYS360(A4,B4)</f>
        <v>293</v>
      </c>
      <c r="F4">
        <f>NETWORKDAYS(A4,B4)</f>
        <v>212</v>
      </c>
      <c r="G4">
        <f>NETWORKDAYS(A4,B4,E4:E8)</f>
        <v>212</v>
      </c>
      <c r="H4">
        <f>NETWORKDAYS.INTL(A4,B4,11)</f>
        <v>254</v>
      </c>
    </row>
    <row r="5" spans="1:9">
      <c r="A5" s="8">
        <v>45505</v>
      </c>
      <c r="B5" s="8">
        <v>45602</v>
      </c>
      <c r="C5">
        <f>_xlfn.DAYS(B5,A5)</f>
        <v>97</v>
      </c>
      <c r="D5" s="8">
        <v>45574</v>
      </c>
      <c r="E5">
        <f>DAYS360(A5,B5)</f>
        <v>95</v>
      </c>
      <c r="F5">
        <f>NETWORKDAYS(A5,B5)</f>
        <v>70</v>
      </c>
      <c r="G5">
        <f>NETWORKDAYS(A5,B5,E5:E9)</f>
        <v>70</v>
      </c>
      <c r="H5">
        <f>NETWORKDAYS.INTL(A5,B5,11)</f>
        <v>84</v>
      </c>
    </row>
    <row r="6" spans="1:9">
      <c r="A6" s="8">
        <v>45249</v>
      </c>
      <c r="B6" s="8">
        <v>45472</v>
      </c>
      <c r="C6">
        <f>_xlfn.DAYS(B6,A6)</f>
        <v>223</v>
      </c>
      <c r="D6" s="8">
        <v>45329</v>
      </c>
      <c r="E6">
        <f>DAYS360(A6,B6)</f>
        <v>220</v>
      </c>
      <c r="F6">
        <f>NETWORKDAYS(A6,B6)</f>
        <v>160</v>
      </c>
      <c r="G6">
        <f>NETWORKDAYS(A6,B6,D2:D6)</f>
        <v>159</v>
      </c>
      <c r="H6">
        <f>NETWORKDAYS.INTL(A6,B6,11)</f>
        <v>192</v>
      </c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10" spans="1:9" ht="15.75">
      <c r="A10" s="10" t="s">
        <v>0</v>
      </c>
      <c r="B10" s="11" t="s">
        <v>8</v>
      </c>
      <c r="C10" s="12" t="s">
        <v>9</v>
      </c>
      <c r="D10" s="13" t="s">
        <v>10</v>
      </c>
      <c r="G10" s="14"/>
    </row>
    <row r="11" spans="1:9">
      <c r="A11" s="8">
        <v>39896</v>
      </c>
      <c r="B11">
        <v>3</v>
      </c>
      <c r="C11" s="8">
        <f>EDATE(A11,B11)</f>
        <v>39988</v>
      </c>
      <c r="D11" s="8">
        <f>EOMONTH(A11,B11)</f>
        <v>39994</v>
      </c>
    </row>
    <row r="12" spans="1:9">
      <c r="A12" s="8">
        <v>45691</v>
      </c>
      <c r="B12">
        <v>6</v>
      </c>
      <c r="C12" s="8">
        <f>EDATE(A12,B12)</f>
        <v>45872</v>
      </c>
      <c r="D12" s="8">
        <f>EOMONTH(A12,B12)</f>
        <v>45900</v>
      </c>
    </row>
    <row r="13" spans="1:9">
      <c r="A13" s="8">
        <v>45571</v>
      </c>
      <c r="B13">
        <v>24</v>
      </c>
      <c r="C13" s="8">
        <f>EDATE(A13,B13)</f>
        <v>46301</v>
      </c>
      <c r="D13" s="8">
        <f>EOMONTH(A13,B13)</f>
        <v>46326</v>
      </c>
    </row>
    <row r="14" spans="1:9">
      <c r="A14" s="8">
        <v>45505</v>
      </c>
      <c r="B14">
        <v>15</v>
      </c>
      <c r="C14" s="8">
        <f>EDATE(A14,B14)</f>
        <v>45962</v>
      </c>
      <c r="D14" s="8">
        <f>EOMONTH(A14,B14)</f>
        <v>45991</v>
      </c>
    </row>
    <row r="15" spans="1:9">
      <c r="A15" s="8">
        <v>45249</v>
      </c>
      <c r="B15">
        <v>17</v>
      </c>
      <c r="C15" s="8">
        <f>EDATE(A15,B15)</f>
        <v>45766</v>
      </c>
      <c r="D15" s="8">
        <f>EOMONTH(A15,B15)</f>
        <v>45777</v>
      </c>
    </row>
    <row r="17" spans="1:9">
      <c r="A17" s="9"/>
      <c r="B17" s="9"/>
      <c r="C17" s="9"/>
      <c r="D17" s="9"/>
      <c r="E17" s="9"/>
      <c r="F17" s="9"/>
      <c r="G17" s="9"/>
      <c r="H17" s="9"/>
      <c r="I17" s="9"/>
    </row>
    <row r="19" spans="1:9" ht="15.75">
      <c r="A19" s="15" t="s">
        <v>0</v>
      </c>
      <c r="B19" s="16" t="s">
        <v>1</v>
      </c>
      <c r="C19" s="6" t="s">
        <v>2</v>
      </c>
      <c r="D19" s="17" t="s">
        <v>3</v>
      </c>
      <c r="E19" s="5" t="s">
        <v>11</v>
      </c>
      <c r="F19" s="1" t="s">
        <v>12</v>
      </c>
      <c r="G19" s="18" t="s">
        <v>13</v>
      </c>
    </row>
    <row r="20" spans="1:9">
      <c r="A20" s="8">
        <v>39896</v>
      </c>
      <c r="B20" s="8">
        <v>40008</v>
      </c>
      <c r="C20">
        <f>_xlfn.DAYS(B20,A20)</f>
        <v>112</v>
      </c>
      <c r="D20" s="8">
        <v>39943</v>
      </c>
      <c r="E20" s="8">
        <f>WORKDAY(A20,C20)</f>
        <v>40052</v>
      </c>
      <c r="F20" s="8">
        <f>WORKDAY(A20,C20,D20:D24)</f>
        <v>40052</v>
      </c>
      <c r="G20" s="8">
        <f>WORKDAY.INTL(A20,C20,1,D20:D24)</f>
        <v>40052</v>
      </c>
    </row>
    <row r="21" spans="1:9">
      <c r="A21" s="8">
        <v>45691</v>
      </c>
      <c r="B21" s="8">
        <v>46174</v>
      </c>
      <c r="C21">
        <f>_xlfn.DAYS(B21,A21)</f>
        <v>483</v>
      </c>
      <c r="D21" s="8">
        <v>45881</v>
      </c>
      <c r="E21" s="8">
        <f>WORKDAY(A21,C21)</f>
        <v>46366</v>
      </c>
      <c r="F21" s="8">
        <f>WORKDAY(A21,C21,D21:D24)</f>
        <v>46370</v>
      </c>
      <c r="G21" s="8">
        <f>WORKDAY.INTL(A21,C21,11,D21:D24)</f>
        <v>46256</v>
      </c>
    </row>
    <row r="22" spans="1:9">
      <c r="A22" s="8">
        <v>45571</v>
      </c>
      <c r="B22" s="8">
        <v>45867</v>
      </c>
      <c r="C22">
        <f>_xlfn.DAYS(B22,A22)</f>
        <v>296</v>
      </c>
      <c r="D22" s="8">
        <v>45845</v>
      </c>
      <c r="E22" s="8">
        <f>WORKDAY(A22,C22)</f>
        <v>45985</v>
      </c>
      <c r="F22" s="8">
        <f>WORKDAY(A22,C22,D22:D24)</f>
        <v>45987</v>
      </c>
      <c r="G22" s="8">
        <f>WORKDAY.INTL(A22,C22,11,D22:D24)</f>
        <v>45918</v>
      </c>
    </row>
    <row r="23" spans="1:9">
      <c r="A23" s="8">
        <v>45505</v>
      </c>
      <c r="B23" s="8">
        <v>45602</v>
      </c>
      <c r="C23">
        <f>_xlfn.DAYS(B23,A23)</f>
        <v>97</v>
      </c>
      <c r="D23" s="8">
        <v>45574</v>
      </c>
      <c r="E23" s="8">
        <f>WORKDAY(A23,C23)</f>
        <v>45642</v>
      </c>
      <c r="F23" s="8">
        <f>WORKDAY(A23,C23,D23:D24)</f>
        <v>45643</v>
      </c>
      <c r="G23" s="8">
        <f>WORKDAY.INTL(A23,C23,11,D23:D24)</f>
        <v>45619</v>
      </c>
    </row>
    <row r="24" spans="1:9">
      <c r="A24" s="8">
        <v>45249</v>
      </c>
      <c r="B24" s="8">
        <v>45472</v>
      </c>
      <c r="C24">
        <f>_xlfn.DAYS(B24,A24)</f>
        <v>223</v>
      </c>
      <c r="D24" s="8">
        <v>45329</v>
      </c>
      <c r="E24" s="8">
        <f>WORKDAY(A24,C24)</f>
        <v>45560</v>
      </c>
      <c r="F24" s="8">
        <f>WORKDAY(A24,C24,D24:D24)</f>
        <v>45561</v>
      </c>
      <c r="G24" s="8">
        <f>WORKDAY.INTL(A24,C24,11,D24:D24)</f>
        <v>45510</v>
      </c>
    </row>
    <row r="26" spans="1:9">
      <c r="A26" s="9"/>
      <c r="B26" s="9"/>
      <c r="C26" s="9"/>
      <c r="D26" s="9"/>
      <c r="E26" s="9"/>
      <c r="F26" s="9"/>
      <c r="G26" s="9"/>
      <c r="H26" s="9"/>
      <c r="I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Geetika Chopra</cp:lastModifiedBy>
  <cp:revision/>
  <dcterms:created xsi:type="dcterms:W3CDTF">2025-09-21T13:55:29Z</dcterms:created>
  <dcterms:modified xsi:type="dcterms:W3CDTF">2025-09-21T14:01:54Z</dcterms:modified>
  <cp:category/>
  <cp:contentStatus/>
</cp:coreProperties>
</file>