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5" sheetId="5" r:id="rId1"/>
    <sheet name="Sheet1" sheetId="1" r:id="rId2"/>
    <sheet name="Sheet2" sheetId="2" r:id="rId3"/>
    <sheet name="Sheet3" sheetId="3" r:id="rId4"/>
  </sheets>
  <calcPr calcId="145621"/>
  <pivotCaches>
    <pivotCache cacheId="6" r:id="rId5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<sst xmlns="http://schemas.openxmlformats.org/spreadsheetml/2006/main" count="176" uniqueCount="53">
  <si>
    <t>S.no.</t>
  </si>
  <si>
    <t>order id</t>
  </si>
  <si>
    <t>Gender</t>
  </si>
  <si>
    <t>status</t>
  </si>
  <si>
    <t>category</t>
  </si>
  <si>
    <t>size</t>
  </si>
  <si>
    <t>Quantity</t>
  </si>
  <si>
    <t>Amt.</t>
  </si>
  <si>
    <t>S nation</t>
  </si>
  <si>
    <t>B2B</t>
  </si>
  <si>
    <t>M</t>
  </si>
  <si>
    <t>F</t>
  </si>
  <si>
    <t>Date</t>
  </si>
  <si>
    <t>by</t>
  </si>
  <si>
    <t>kurta</t>
  </si>
  <si>
    <t>set</t>
  </si>
  <si>
    <t>shorts</t>
  </si>
  <si>
    <t>crop top</t>
  </si>
  <si>
    <t>saree</t>
  </si>
  <si>
    <t>amazon</t>
  </si>
  <si>
    <t>flipcart</t>
  </si>
  <si>
    <t>ajio</t>
  </si>
  <si>
    <t xml:space="preserve">ajio </t>
  </si>
  <si>
    <t>meesho</t>
  </si>
  <si>
    <t>prime</t>
  </si>
  <si>
    <t>zepto</t>
  </si>
  <si>
    <t>mynthra</t>
  </si>
  <si>
    <t>XL</t>
  </si>
  <si>
    <t>XXL</t>
  </si>
  <si>
    <t>S</t>
  </si>
  <si>
    <t>XS</t>
  </si>
  <si>
    <t>L</t>
  </si>
  <si>
    <t>XXS</t>
  </si>
  <si>
    <t>XXXL</t>
  </si>
  <si>
    <t>IND</t>
  </si>
  <si>
    <t>CHINA</t>
  </si>
  <si>
    <t>ENG</t>
  </si>
  <si>
    <t>JAPAN</t>
  </si>
  <si>
    <t>USA</t>
  </si>
  <si>
    <t>no</t>
  </si>
  <si>
    <t>yes</t>
  </si>
  <si>
    <t>deliver</t>
  </si>
  <si>
    <t>not deliver</t>
  </si>
  <si>
    <t>Age</t>
  </si>
  <si>
    <t>age group</t>
  </si>
  <si>
    <t>Month</t>
  </si>
  <si>
    <t>Sum of Amt.</t>
  </si>
  <si>
    <t>Count of order id</t>
  </si>
  <si>
    <t>Row Labels</t>
  </si>
  <si>
    <t>Aug</t>
  </si>
  <si>
    <t>Sep</t>
  </si>
  <si>
    <t>Oct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</si>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</sst>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excel.xlsx]Sheet5!PivotTable2</c:name>
    <c:fmtId val="5"/>
  </c:pivotSource>
  <c:chart>
    <c:autoTitleDeleted val="0"/>
    <c:pivotFmts>
      <c:pivotFmt>
        <c:idx val="0"/>
        <c:marker>
          <c:symbol val="none"/>
        </c:marker>
      </c:pivotFmt>
      <c:pivotFmt>
        <c:idx val="1"/>
      </c:pivotFmt>
    </c:pivotFmts>
    <c:plotArea>
      <c:layout>
        <c:manualLayout>
          <c:layoutTarget val="inner"/>
          <c:xMode val="edge"/>
          <c:yMode val="edge"/>
          <c:x val="0.11075003416314433"/>
          <c:y val="0.21347391772588623"/>
          <c:w val="0.81381906256331982"/>
          <c:h val="0.718179883534214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Sum of Amt.</c:v>
                </c:pt>
              </c:strCache>
            </c:strRef>
          </c:tx>
          <c:invertIfNegative val="0"/>
          <c:cat>
            <c:strRef>
              <c:f>Sheet5!$A$4:$A$7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Sheet5!$B$4:$B$7</c:f>
              <c:numCache>
                <c:formatCode>0</c:formatCode>
                <c:ptCount val="3"/>
                <c:pt idx="0">
                  <c:v>563538.66666666698</c:v>
                </c:pt>
                <c:pt idx="1">
                  <c:v>183094.66666666669</c:v>
                </c:pt>
                <c:pt idx="2">
                  <c:v>864952.83333333337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26688"/>
        <c:axId val="140579200"/>
      </c:barChart>
      <c:lineChart>
        <c:grouping val="stacked"/>
        <c:varyColors val="0"/>
        <c:ser>
          <c:idx val="1"/>
          <c:order val="1"/>
          <c:tx>
            <c:strRef>
              <c:f>Sheet5!$C$3</c:f>
              <c:strCache>
                <c:ptCount val="1"/>
                <c:pt idx="0">
                  <c:v>Count of order id</c:v>
                </c:pt>
              </c:strCache>
            </c:strRef>
          </c:tx>
          <c:cat>
            <c:strRef>
              <c:f>Sheet5!$A$4:$A$7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Sheet5!$C$4:$C$7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28768"/>
        <c:axId val="40923136"/>
      </c:lineChart>
      <c:catAx>
        <c:axId val="4102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579200"/>
        <c:crosses val="autoZero"/>
        <c:auto val="1"/>
        <c:lblAlgn val="ctr"/>
        <c:lblOffset val="100"/>
        <c:noMultiLvlLbl val="0"/>
      </c:catAx>
      <c:valAx>
        <c:axId val="1405792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1026688"/>
        <c:crosses val="autoZero"/>
        <c:crossBetween val="between"/>
      </c:valAx>
      <c:valAx>
        <c:axId val="4092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0928768"/>
        <c:crosses val="max"/>
        <c:crossBetween val="between"/>
      </c:valAx>
      <c:catAx>
        <c:axId val="40928768"/>
        <c:scaling>
          <c:orientation val="minMax"/>
        </c:scaling>
        <c:delete val="1"/>
        <c:axPos val="b"/>
        <c:majorTickMark val="out"/>
        <c:minorTickMark val="none"/>
        <c:tickLblPos val="nextTo"/>
        <c:crossAx val="40923136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47673145883694518"/>
          <c:y val="2.81633100530738E-3"/>
          <c:w val="0.52087476498112784"/>
          <c:h val="0.1184793669833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0</xdr:row>
      <xdr:rowOff>0</xdr:rowOff>
    </xdr:from>
    <xdr:to>
      <xdr:col>12</xdr:col>
      <xdr:colOff>38099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83.417618865744" createdVersion="4" refreshedVersion="4" minRefreshableVersion="3" recordCount="22">
  <cacheSource type="worksheet">
    <worksheetSource ref="A1:O23" sheet="Sheet1"/>
  </cacheSource>
  <cacheFields count="15">
    <cacheField name="S.no." numFmtId="0">
      <sharedItems containsSemiMixedTypes="0" containsString="0" containsNumber="1" containsInteger="1" minValue="1" maxValue="22"/>
    </cacheField>
    <cacheField name="order id" numFmtId="0">
      <sharedItems containsSemiMixedTypes="0" containsString="0" containsNumber="1" minValue="97" maxValue="966.3"/>
    </cacheField>
    <cacheField name="Gender" numFmtId="0">
      <sharedItems/>
    </cacheField>
    <cacheField name="Age" numFmtId="0">
      <sharedItems containsSemiMixedTypes="0" containsString="0" containsNumber="1" minValue="18" maxValue="43"/>
    </cacheField>
    <cacheField name="age group" numFmtId="0">
      <sharedItems/>
    </cacheField>
    <cacheField name="Date" numFmtId="14">
      <sharedItems containsSemiMixedTypes="0" containsNonDate="0" containsDate="1" containsString="0" minDate="2023-08-01T00:00:00" maxDate="2023-10-22T00:00:00"/>
    </cacheField>
    <cacheField name="Month" numFmtId="14">
      <sharedItems count="3">
        <s v="Sep"/>
        <s v="Aug"/>
        <s v="Oct"/>
      </sharedItems>
    </cacheField>
    <cacheField name="status" numFmtId="0">
      <sharedItems/>
    </cacheField>
    <cacheField name="category" numFmtId="0">
      <sharedItems/>
    </cacheField>
    <cacheField name="by" numFmtId="0">
      <sharedItems/>
    </cacheField>
    <cacheField name="size" numFmtId="0">
      <sharedItems/>
    </cacheField>
    <cacheField name="Quantity" numFmtId="0">
      <sharedItems containsSemiMixedTypes="0" containsString="0" containsNumber="1" containsInteger="1" minValue="8" maxValue="49"/>
    </cacheField>
    <cacheField name="Amt." numFmtId="164">
      <sharedItems containsSemiMixedTypes="0" containsString="0" containsNumber="1" minValue="13179.166666666701" maxValue="403900"/>
    </cacheField>
    <cacheField name="S nation" numFmtId="0">
      <sharedItems/>
    </cacheField>
    <cacheField name="B2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n v="1"/>
    <n v="353"/>
    <s v="F"/>
    <n v="18"/>
    <s v="Teenager"/>
    <d v="2023-09-08T00:00:00"/>
    <x v="0"/>
    <s v="deliver"/>
    <s v="kurta"/>
    <s v="amazon"/>
    <s v="XL"/>
    <n v="17"/>
    <n v="23000"/>
    <s v="IND"/>
    <s v="no"/>
  </r>
  <r>
    <n v="2"/>
    <n v="863"/>
    <s v="F"/>
    <n v="43"/>
    <s v="adult"/>
    <d v="2023-09-03T00:00:00"/>
    <x v="0"/>
    <s v="deliver"/>
    <s v="set"/>
    <s v="flipcart"/>
    <s v="XXL"/>
    <n v="23"/>
    <n v="45530"/>
    <s v="IND"/>
    <s v="no"/>
  </r>
  <r>
    <n v="3"/>
    <n v="97"/>
    <s v="F"/>
    <n v="22"/>
    <s v="Teenager"/>
    <d v="2023-09-03T00:00:00"/>
    <x v="0"/>
    <s v="deliver"/>
    <s v="shorts"/>
    <s v="ajio"/>
    <s v="S"/>
    <n v="12"/>
    <n v="20029"/>
    <s v="ENG"/>
    <s v="no"/>
  </r>
  <r>
    <n v="4"/>
    <n v="688"/>
    <s v="M"/>
    <n v="22"/>
    <s v="Teenager"/>
    <d v="2023-08-26T00:00:00"/>
    <x v="1"/>
    <s v="not deliver"/>
    <s v="crop top"/>
    <s v="ajio "/>
    <s v="XS"/>
    <n v="23"/>
    <n v="26548.666666666701"/>
    <s v="USA"/>
    <s v="no"/>
  </r>
  <r>
    <n v="5"/>
    <n v="560"/>
    <s v="F"/>
    <n v="31"/>
    <s v="young adult"/>
    <d v="2023-08-21T00:00:00"/>
    <x v="1"/>
    <s v="deliver"/>
    <s v="set"/>
    <s v="ajio"/>
    <s v="L"/>
    <n v="8"/>
    <n v="25063.166666666701"/>
    <s v="JAPAN"/>
    <s v="no"/>
  </r>
  <r>
    <n v="6"/>
    <n v="583.9"/>
    <s v="M"/>
    <n v="28.7"/>
    <s v="young adult"/>
    <d v="2023-08-05T00:00:00"/>
    <x v="1"/>
    <s v="deliver"/>
    <s v="set"/>
    <s v="amazon"/>
    <s v="L"/>
    <n v="20"/>
    <n v="23577.666666666701"/>
    <s v="CHINA"/>
    <s v="no"/>
  </r>
  <r>
    <n v="7"/>
    <n v="607.79999999999995"/>
    <s v="F"/>
    <n v="19"/>
    <s v="Teenager"/>
    <d v="2023-08-12T00:00:00"/>
    <x v="1"/>
    <s v="deliver"/>
    <s v="saree"/>
    <s v="meesho"/>
    <s v="M"/>
    <n v="17"/>
    <n v="22092.166666666701"/>
    <s v="USA"/>
    <s v="no"/>
  </r>
  <r>
    <n v="8"/>
    <n v="631.70000000000005"/>
    <s v="M"/>
    <n v="29.7"/>
    <s v="young adult"/>
    <d v="2023-09-03T00:00:00"/>
    <x v="0"/>
    <s v="deliver"/>
    <s v="shorts"/>
    <s v="flipcart"/>
    <s v="S"/>
    <n v="35"/>
    <n v="20606.666666666701"/>
    <s v="USA"/>
    <s v="yes"/>
  </r>
  <r>
    <n v="9"/>
    <n v="655.6"/>
    <s v="F"/>
    <n v="30.2"/>
    <s v="young adult"/>
    <d v="2023-08-03T00:00:00"/>
    <x v="1"/>
    <s v="deliver"/>
    <s v="crop top"/>
    <s v="prime"/>
    <s v="XXS"/>
    <n v="23"/>
    <n v="19121.166666666701"/>
    <s v="USA"/>
    <s v="yes"/>
  </r>
  <r>
    <n v="10"/>
    <n v="679.5"/>
    <s v="M"/>
    <n v="43"/>
    <s v="adult"/>
    <d v="2023-10-03T00:00:00"/>
    <x v="2"/>
    <s v="not deliver"/>
    <s v="kurta"/>
    <s v="ajio"/>
    <s v="XL"/>
    <n v="10"/>
    <n v="17635.666666666701"/>
    <s v="IND"/>
    <s v="no"/>
  </r>
  <r>
    <n v="11"/>
    <n v="703.4"/>
    <s v="M"/>
    <n v="31.2"/>
    <s v="young adult"/>
    <d v="2023-08-26T00:00:00"/>
    <x v="1"/>
    <s v="deliver"/>
    <s v="kurta"/>
    <s v="amazon"/>
    <s v="M"/>
    <n v="19"/>
    <n v="16150.166666666701"/>
    <s v="JAPAN"/>
    <s v="no"/>
  </r>
  <r>
    <n v="12"/>
    <n v="727.3"/>
    <s v="F"/>
    <n v="31.7"/>
    <s v="young adult"/>
    <d v="2023-08-21T00:00:00"/>
    <x v="1"/>
    <s v="deliver"/>
    <s v="kurta"/>
    <s v="zepto"/>
    <s v="M"/>
    <n v="21"/>
    <n v="14664.666666666701"/>
    <s v="CHINA"/>
    <s v="yes"/>
  </r>
  <r>
    <n v="13"/>
    <n v="751.2"/>
    <s v="F"/>
    <n v="21"/>
    <s v="Teenager"/>
    <d v="2023-10-05T00:00:00"/>
    <x v="2"/>
    <s v="not deliver"/>
    <s v="set"/>
    <s v="mynthra"/>
    <s v="L"/>
    <n v="20"/>
    <n v="13179.166666666701"/>
    <s v="IND"/>
    <s v="yes"/>
  </r>
  <r>
    <n v="14"/>
    <n v="775.1"/>
    <s v="F"/>
    <n v="32.700000000000003"/>
    <s v="adult"/>
    <d v="2023-10-11T00:00:00"/>
    <x v="2"/>
    <s v="deliver"/>
    <s v="shorts"/>
    <s v="meesho"/>
    <s v="S"/>
    <n v="49"/>
    <n v="403900"/>
    <s v="JAPAN"/>
    <s v="yes"/>
  </r>
  <r>
    <n v="15"/>
    <n v="799"/>
    <s v="M"/>
    <n v="29"/>
    <s v="young adult"/>
    <d v="2023-10-11T00:00:00"/>
    <x v="2"/>
    <s v="not deliver"/>
    <s v="crop top"/>
    <s v="meesho"/>
    <s v="XS"/>
    <n v="40"/>
    <n v="300004"/>
    <s v="JAPAN"/>
    <s v="yes"/>
  </r>
  <r>
    <n v="16"/>
    <n v="822.9"/>
    <s v="F"/>
    <n v="33.700000000000003"/>
    <s v="adult"/>
    <d v="2023-09-03T00:00:00"/>
    <x v="0"/>
    <s v="deliver"/>
    <s v="saree"/>
    <s v="ajio"/>
    <s v="XXL"/>
    <n v="28"/>
    <n v="73929"/>
    <s v="IND"/>
    <s v="yes"/>
  </r>
  <r>
    <n v="17"/>
    <n v="846.8"/>
    <s v="F"/>
    <n v="34.200000000000003"/>
    <s v="adult"/>
    <d v="2023-08-31T00:00:00"/>
    <x v="1"/>
    <s v="deliver"/>
    <s v="saree"/>
    <s v="amazon"/>
    <s v="L"/>
    <n v="12"/>
    <n v="57930"/>
    <s v="IND"/>
    <s v="no"/>
  </r>
  <r>
    <n v="18"/>
    <n v="870.7"/>
    <s v="M"/>
    <n v="18"/>
    <s v="Teenager"/>
    <d v="2023-08-23T00:00:00"/>
    <x v="1"/>
    <s v="deliver"/>
    <s v="set"/>
    <s v="flipcart"/>
    <s v="M"/>
    <n v="34"/>
    <n v="29992"/>
    <s v="IND"/>
    <s v="yes"/>
  </r>
  <r>
    <n v="19"/>
    <n v="894.6"/>
    <s v="F"/>
    <n v="29"/>
    <s v="young adult"/>
    <d v="2023-10-21T00:00:00"/>
    <x v="2"/>
    <s v="not deliver"/>
    <s v="shorts"/>
    <s v="prime"/>
    <s v="S"/>
    <n v="12"/>
    <n v="100234"/>
    <s v="IND"/>
    <s v="no"/>
  </r>
  <r>
    <n v="20"/>
    <n v="918.5"/>
    <s v="F"/>
    <n v="18"/>
    <s v="Teenager"/>
    <d v="2023-08-08T00:00:00"/>
    <x v="1"/>
    <s v="deliver"/>
    <s v="crop top"/>
    <s v="zepto"/>
    <s v="M"/>
    <n v="22"/>
    <n v="128400"/>
    <s v="CHINA"/>
    <s v="no"/>
  </r>
  <r>
    <n v="21"/>
    <n v="942.4"/>
    <s v="F"/>
    <n v="36.200000000000003"/>
    <s v="adult"/>
    <d v="2023-10-12T00:00:00"/>
    <x v="2"/>
    <s v="deliver"/>
    <s v="kurta"/>
    <s v="amazon"/>
    <s v="XS"/>
    <n v="29"/>
    <n v="30000"/>
    <s v="ENG"/>
    <s v="yes"/>
  </r>
  <r>
    <n v="22"/>
    <n v="966.3"/>
    <s v="M"/>
    <n v="32"/>
    <s v="adult"/>
    <d v="2023-08-01T00:00:00"/>
    <x v="1"/>
    <s v="not deliver"/>
    <s v="set"/>
    <s v="mynthra"/>
    <s v="XXXL"/>
    <n v="30"/>
    <n v="199999"/>
    <s v="ENG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C7" firstHeaderRow="0" firstDataRow="1" firstDataCol="1"/>
  <pivotFields count="15">
    <pivotField showAll="0"/>
    <pivotField dataField="1" showAll="0"/>
    <pivotField showAll="0"/>
    <pivotField showAll="0"/>
    <pivotField showAll="0"/>
    <pivotField numFmtId="1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t." fld="12" baseField="0" baseItem="0" numFmtId="1"/>
    <dataField name="Count of order id" fld="1" subtotal="count" baseField="0" baseItem="1"/>
  </dataFields>
  <formats count="1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O7" sqref="O7"/>
    </sheetView>
  </sheetViews>
  <sheetFormatPr defaultRowHeight="15" x14ac:dyDescent="0.25"/>
  <cols>
    <col min="1" max="1" width="13.140625" bestFit="1" customWidth="1"/>
    <col min="2" max="2" width="11.85546875" bestFit="1" customWidth="1"/>
    <col min="3" max="3" width="16.140625" bestFit="1" customWidth="1"/>
  </cols>
  <sheetData>
    <row r="3" spans="1:3" x14ac:dyDescent="0.25">
      <c r="A3" s="7" t="s">
        <v>48</v>
      </c>
      <c r="B3" t="s">
        <v>46</v>
      </c>
      <c r="C3" t="s">
        <v>47</v>
      </c>
    </row>
    <row r="4" spans="1:3" x14ac:dyDescent="0.25">
      <c r="A4" s="8" t="s">
        <v>49</v>
      </c>
      <c r="B4" s="2">
        <v>563538.66666666698</v>
      </c>
      <c r="C4" s="6">
        <v>11</v>
      </c>
    </row>
    <row r="5" spans="1:3" x14ac:dyDescent="0.25">
      <c r="A5" s="8" t="s">
        <v>50</v>
      </c>
      <c r="B5" s="2">
        <v>183094.66666666669</v>
      </c>
      <c r="C5" s="6">
        <v>5</v>
      </c>
    </row>
    <row r="6" spans="1:3" x14ac:dyDescent="0.25">
      <c r="A6" s="8" t="s">
        <v>51</v>
      </c>
      <c r="B6" s="2">
        <v>864952.83333333337</v>
      </c>
      <c r="C6" s="6">
        <v>6</v>
      </c>
    </row>
    <row r="7" spans="1:3" x14ac:dyDescent="0.25">
      <c r="A7" s="8" t="s">
        <v>52</v>
      </c>
      <c r="B7" s="2">
        <v>1611586.1666666672</v>
      </c>
      <c r="C7" s="6">
        <v>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115" zoomScaleNormal="115" workbookViewId="0">
      <selection activeCell="F17" sqref="F17"/>
    </sheetView>
  </sheetViews>
  <sheetFormatPr defaultRowHeight="15" x14ac:dyDescent="0.25"/>
  <cols>
    <col min="2" max="2" width="11" bestFit="1" customWidth="1"/>
    <col min="3" max="3" width="10.28515625" bestFit="1" customWidth="1"/>
    <col min="4" max="4" width="6.5703125" bestFit="1" customWidth="1"/>
    <col min="5" max="5" width="13.5703125" bestFit="1" customWidth="1"/>
    <col min="6" max="6" width="11.85546875" bestFit="1" customWidth="1"/>
    <col min="7" max="7" width="9.85546875" bestFit="1" customWidth="1"/>
    <col min="8" max="8" width="11.42578125" bestFit="1" customWidth="1"/>
    <col min="9" max="9" width="12.140625" bestFit="1" customWidth="1"/>
    <col min="10" max="10" width="12.140625" customWidth="1"/>
    <col min="12" max="12" width="12.28515625" bestFit="1" customWidth="1"/>
    <col min="13" max="13" width="13.7109375" bestFit="1" customWidth="1"/>
    <col min="14" max="14" width="11.42578125" bestFit="1" customWidth="1"/>
    <col min="16" max="16" width="16" bestFit="1" customWidth="1"/>
  </cols>
  <sheetData>
    <row r="1" spans="1:15" ht="18.75" x14ac:dyDescent="0.3">
      <c r="A1" s="1" t="s">
        <v>0</v>
      </c>
      <c r="B1" s="1" t="s">
        <v>1</v>
      </c>
      <c r="C1" s="1" t="s">
        <v>2</v>
      </c>
      <c r="D1" s="1" t="s">
        <v>43</v>
      </c>
      <c r="E1" s="5" t="s">
        <v>44</v>
      </c>
      <c r="F1" s="1" t="s">
        <v>12</v>
      </c>
      <c r="G1" s="5" t="s">
        <v>45</v>
      </c>
      <c r="H1" s="1" t="s">
        <v>3</v>
      </c>
      <c r="I1" s="1" t="s">
        <v>4</v>
      </c>
      <c r="J1" s="1" t="s">
        <v>13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</row>
    <row r="2" spans="1:15" x14ac:dyDescent="0.25">
      <c r="A2">
        <v>1</v>
      </c>
      <c r="B2">
        <v>353</v>
      </c>
      <c r="C2" t="s">
        <v>11</v>
      </c>
      <c r="D2">
        <v>18</v>
      </c>
      <c r="E2" t="str">
        <f>IF(D2&gt;=32,"adult", IF(D2&gt;=23,"young adult", IF(D2&gt;=18, "Teenager")))</f>
        <v>Teenager</v>
      </c>
      <c r="F2" s="3">
        <v>45177</v>
      </c>
      <c r="G2" s="3" t="str">
        <f>TEXT(F2,"mmm")</f>
        <v>Sep</v>
      </c>
      <c r="H2" t="s">
        <v>41</v>
      </c>
      <c r="I2" t="s">
        <v>14</v>
      </c>
      <c r="J2" t="s">
        <v>19</v>
      </c>
      <c r="K2" t="s">
        <v>27</v>
      </c>
      <c r="L2">
        <v>17</v>
      </c>
      <c r="M2" s="4">
        <v>23000</v>
      </c>
      <c r="N2" t="s">
        <v>34</v>
      </c>
      <c r="O2" t="s">
        <v>39</v>
      </c>
    </row>
    <row r="3" spans="1:15" x14ac:dyDescent="0.25">
      <c r="A3">
        <v>2</v>
      </c>
      <c r="B3">
        <v>863</v>
      </c>
      <c r="C3" t="s">
        <v>11</v>
      </c>
      <c r="D3">
        <v>43</v>
      </c>
      <c r="E3" t="str">
        <f t="shared" ref="E3:E23" si="0">IF(D3&gt;=32,"adult", IF(D3&gt;=23,"young adult", IF(D3&gt;=18, "Teenager")))</f>
        <v>adult</v>
      </c>
      <c r="F3" s="3">
        <v>45172</v>
      </c>
      <c r="G3" s="3" t="str">
        <f t="shared" ref="G3:G23" si="1">TEXT(F3,"mmm")</f>
        <v>Sep</v>
      </c>
      <c r="H3" t="s">
        <v>41</v>
      </c>
      <c r="I3" t="s">
        <v>15</v>
      </c>
      <c r="J3" t="s">
        <v>20</v>
      </c>
      <c r="K3" t="s">
        <v>28</v>
      </c>
      <c r="L3">
        <v>23</v>
      </c>
      <c r="M3" s="4">
        <v>45530</v>
      </c>
      <c r="N3" t="s">
        <v>34</v>
      </c>
      <c r="O3" t="s">
        <v>39</v>
      </c>
    </row>
    <row r="4" spans="1:15" x14ac:dyDescent="0.25">
      <c r="A4">
        <v>3</v>
      </c>
      <c r="B4">
        <v>97</v>
      </c>
      <c r="C4" t="s">
        <v>11</v>
      </c>
      <c r="D4">
        <v>22</v>
      </c>
      <c r="E4" t="str">
        <f t="shared" si="0"/>
        <v>Teenager</v>
      </c>
      <c r="F4" s="3">
        <v>45172</v>
      </c>
      <c r="G4" s="3" t="str">
        <f t="shared" si="1"/>
        <v>Sep</v>
      </c>
      <c r="H4" t="s">
        <v>41</v>
      </c>
      <c r="I4" t="s">
        <v>16</v>
      </c>
      <c r="J4" t="s">
        <v>21</v>
      </c>
      <c r="K4" t="s">
        <v>29</v>
      </c>
      <c r="L4">
        <v>12</v>
      </c>
      <c r="M4" s="4">
        <v>20029</v>
      </c>
      <c r="N4" t="s">
        <v>36</v>
      </c>
      <c r="O4" t="s">
        <v>39</v>
      </c>
    </row>
    <row r="5" spans="1:15" x14ac:dyDescent="0.25">
      <c r="A5">
        <v>4</v>
      </c>
      <c r="B5">
        <v>688</v>
      </c>
      <c r="C5" t="s">
        <v>10</v>
      </c>
      <c r="D5">
        <v>22</v>
      </c>
      <c r="E5" t="str">
        <f t="shared" si="0"/>
        <v>Teenager</v>
      </c>
      <c r="F5" s="3">
        <v>45164</v>
      </c>
      <c r="G5" s="3" t="str">
        <f t="shared" si="1"/>
        <v>Aug</v>
      </c>
      <c r="H5" t="s">
        <v>42</v>
      </c>
      <c r="I5" t="s">
        <v>17</v>
      </c>
      <c r="J5" t="s">
        <v>22</v>
      </c>
      <c r="K5" t="s">
        <v>30</v>
      </c>
      <c r="L5">
        <v>23</v>
      </c>
      <c r="M5" s="4">
        <v>26548.666666666701</v>
      </c>
      <c r="N5" t="s">
        <v>38</v>
      </c>
      <c r="O5" t="s">
        <v>39</v>
      </c>
    </row>
    <row r="6" spans="1:15" x14ac:dyDescent="0.25">
      <c r="A6">
        <v>5</v>
      </c>
      <c r="B6">
        <v>560</v>
      </c>
      <c r="C6" t="s">
        <v>11</v>
      </c>
      <c r="D6">
        <v>31</v>
      </c>
      <c r="E6" t="str">
        <f t="shared" si="0"/>
        <v>young adult</v>
      </c>
      <c r="F6" s="3">
        <v>45159</v>
      </c>
      <c r="G6" s="3" t="str">
        <f t="shared" si="1"/>
        <v>Aug</v>
      </c>
      <c r="H6" t="s">
        <v>41</v>
      </c>
      <c r="I6" t="s">
        <v>15</v>
      </c>
      <c r="J6" t="s">
        <v>21</v>
      </c>
      <c r="K6" t="s">
        <v>31</v>
      </c>
      <c r="L6">
        <v>8</v>
      </c>
      <c r="M6" s="4">
        <v>25063.166666666701</v>
      </c>
      <c r="N6" t="s">
        <v>37</v>
      </c>
      <c r="O6" t="s">
        <v>39</v>
      </c>
    </row>
    <row r="7" spans="1:15" x14ac:dyDescent="0.25">
      <c r="A7">
        <v>6</v>
      </c>
      <c r="B7" s="2">
        <v>583.9</v>
      </c>
      <c r="C7" t="s">
        <v>10</v>
      </c>
      <c r="D7" s="2">
        <v>28.7</v>
      </c>
      <c r="E7" t="str">
        <f t="shared" si="0"/>
        <v>young adult</v>
      </c>
      <c r="F7" s="3">
        <v>45143</v>
      </c>
      <c r="G7" s="3" t="str">
        <f t="shared" si="1"/>
        <v>Aug</v>
      </c>
      <c r="H7" t="s">
        <v>41</v>
      </c>
      <c r="I7" t="s">
        <v>15</v>
      </c>
      <c r="J7" t="s">
        <v>19</v>
      </c>
      <c r="K7" t="s">
        <v>31</v>
      </c>
      <c r="L7">
        <v>20</v>
      </c>
      <c r="M7" s="4">
        <v>23577.666666666701</v>
      </c>
      <c r="N7" t="s">
        <v>35</v>
      </c>
      <c r="O7" t="s">
        <v>39</v>
      </c>
    </row>
    <row r="8" spans="1:15" x14ac:dyDescent="0.25">
      <c r="A8">
        <v>7</v>
      </c>
      <c r="B8" s="2">
        <v>607.79999999999995</v>
      </c>
      <c r="C8" t="s">
        <v>11</v>
      </c>
      <c r="D8" s="2">
        <v>19</v>
      </c>
      <c r="E8" t="str">
        <f t="shared" si="0"/>
        <v>Teenager</v>
      </c>
      <c r="F8" s="3">
        <v>45150</v>
      </c>
      <c r="G8" s="3" t="str">
        <f t="shared" si="1"/>
        <v>Aug</v>
      </c>
      <c r="H8" t="s">
        <v>41</v>
      </c>
      <c r="I8" t="s">
        <v>18</v>
      </c>
      <c r="J8" t="s">
        <v>23</v>
      </c>
      <c r="K8" t="s">
        <v>10</v>
      </c>
      <c r="L8">
        <v>17</v>
      </c>
      <c r="M8" s="4">
        <v>22092.166666666701</v>
      </c>
      <c r="N8" t="s">
        <v>38</v>
      </c>
      <c r="O8" t="s">
        <v>39</v>
      </c>
    </row>
    <row r="9" spans="1:15" x14ac:dyDescent="0.25">
      <c r="A9">
        <v>8</v>
      </c>
      <c r="B9" s="2">
        <v>631.70000000000005</v>
      </c>
      <c r="C9" t="s">
        <v>10</v>
      </c>
      <c r="D9" s="2">
        <v>29.7</v>
      </c>
      <c r="E9" t="str">
        <f t="shared" si="0"/>
        <v>young adult</v>
      </c>
      <c r="F9" s="3">
        <v>45172</v>
      </c>
      <c r="G9" s="3" t="str">
        <f t="shared" si="1"/>
        <v>Sep</v>
      </c>
      <c r="H9" t="s">
        <v>41</v>
      </c>
      <c r="I9" t="s">
        <v>16</v>
      </c>
      <c r="J9" t="s">
        <v>20</v>
      </c>
      <c r="K9" t="s">
        <v>29</v>
      </c>
      <c r="L9">
        <v>35</v>
      </c>
      <c r="M9" s="4">
        <v>20606.666666666701</v>
      </c>
      <c r="N9" t="s">
        <v>38</v>
      </c>
      <c r="O9" t="s">
        <v>40</v>
      </c>
    </row>
    <row r="10" spans="1:15" x14ac:dyDescent="0.25">
      <c r="A10">
        <v>9</v>
      </c>
      <c r="B10" s="2">
        <v>655.6</v>
      </c>
      <c r="C10" t="s">
        <v>11</v>
      </c>
      <c r="D10" s="2">
        <v>30.2</v>
      </c>
      <c r="E10" t="str">
        <f t="shared" si="0"/>
        <v>young adult</v>
      </c>
      <c r="F10" s="3">
        <v>45141</v>
      </c>
      <c r="G10" s="3" t="str">
        <f t="shared" si="1"/>
        <v>Aug</v>
      </c>
      <c r="H10" t="s">
        <v>41</v>
      </c>
      <c r="I10" t="s">
        <v>17</v>
      </c>
      <c r="J10" t="s">
        <v>24</v>
      </c>
      <c r="K10" t="s">
        <v>32</v>
      </c>
      <c r="L10">
        <v>23</v>
      </c>
      <c r="M10" s="4">
        <v>19121.166666666701</v>
      </c>
      <c r="N10" t="s">
        <v>38</v>
      </c>
      <c r="O10" t="s">
        <v>40</v>
      </c>
    </row>
    <row r="11" spans="1:15" x14ac:dyDescent="0.25">
      <c r="A11">
        <v>10</v>
      </c>
      <c r="B11" s="2">
        <v>679.5</v>
      </c>
      <c r="C11" t="s">
        <v>10</v>
      </c>
      <c r="D11" s="2">
        <v>43</v>
      </c>
      <c r="E11" t="str">
        <f t="shared" si="0"/>
        <v>adult</v>
      </c>
      <c r="F11" s="3">
        <v>45202</v>
      </c>
      <c r="G11" s="3" t="str">
        <f t="shared" si="1"/>
        <v>Oct</v>
      </c>
      <c r="H11" t="s">
        <v>42</v>
      </c>
      <c r="I11" t="s">
        <v>14</v>
      </c>
      <c r="J11" t="s">
        <v>21</v>
      </c>
      <c r="K11" t="s">
        <v>27</v>
      </c>
      <c r="L11">
        <v>10</v>
      </c>
      <c r="M11" s="4">
        <v>17635.666666666701</v>
      </c>
      <c r="N11" t="s">
        <v>34</v>
      </c>
      <c r="O11" t="s">
        <v>39</v>
      </c>
    </row>
    <row r="12" spans="1:15" x14ac:dyDescent="0.25">
      <c r="A12">
        <v>11</v>
      </c>
      <c r="B12" s="2">
        <v>703.4</v>
      </c>
      <c r="C12" t="s">
        <v>10</v>
      </c>
      <c r="D12" s="2">
        <v>31.2</v>
      </c>
      <c r="E12" t="str">
        <f t="shared" si="0"/>
        <v>young adult</v>
      </c>
      <c r="F12" s="3">
        <v>45164</v>
      </c>
      <c r="G12" s="3" t="str">
        <f t="shared" si="1"/>
        <v>Aug</v>
      </c>
      <c r="H12" t="s">
        <v>41</v>
      </c>
      <c r="I12" t="s">
        <v>14</v>
      </c>
      <c r="J12" t="s">
        <v>19</v>
      </c>
      <c r="K12" t="s">
        <v>10</v>
      </c>
      <c r="L12">
        <v>19</v>
      </c>
      <c r="M12" s="4">
        <v>16150.166666666701</v>
      </c>
      <c r="N12" t="s">
        <v>37</v>
      </c>
      <c r="O12" t="s">
        <v>39</v>
      </c>
    </row>
    <row r="13" spans="1:15" x14ac:dyDescent="0.25">
      <c r="A13">
        <v>12</v>
      </c>
      <c r="B13" s="2">
        <v>727.3</v>
      </c>
      <c r="C13" t="s">
        <v>11</v>
      </c>
      <c r="D13" s="2">
        <v>31.7</v>
      </c>
      <c r="E13" t="str">
        <f t="shared" si="0"/>
        <v>young adult</v>
      </c>
      <c r="F13" s="3">
        <v>45159</v>
      </c>
      <c r="G13" s="3" t="str">
        <f t="shared" si="1"/>
        <v>Aug</v>
      </c>
      <c r="H13" t="s">
        <v>41</v>
      </c>
      <c r="I13" t="s">
        <v>14</v>
      </c>
      <c r="J13" t="s">
        <v>25</v>
      </c>
      <c r="K13" t="s">
        <v>10</v>
      </c>
      <c r="L13">
        <v>21</v>
      </c>
      <c r="M13" s="4">
        <v>14664.666666666701</v>
      </c>
      <c r="N13" t="s">
        <v>35</v>
      </c>
      <c r="O13" t="s">
        <v>40</v>
      </c>
    </row>
    <row r="14" spans="1:15" x14ac:dyDescent="0.25">
      <c r="A14">
        <v>13</v>
      </c>
      <c r="B14" s="2">
        <v>751.2</v>
      </c>
      <c r="C14" t="s">
        <v>11</v>
      </c>
      <c r="D14" s="2">
        <v>21</v>
      </c>
      <c r="E14" t="str">
        <f t="shared" si="0"/>
        <v>Teenager</v>
      </c>
      <c r="F14" s="3">
        <v>45204</v>
      </c>
      <c r="G14" s="3" t="str">
        <f t="shared" si="1"/>
        <v>Oct</v>
      </c>
      <c r="H14" t="s">
        <v>42</v>
      </c>
      <c r="I14" t="s">
        <v>15</v>
      </c>
      <c r="J14" t="s">
        <v>26</v>
      </c>
      <c r="K14" t="s">
        <v>31</v>
      </c>
      <c r="L14">
        <v>20</v>
      </c>
      <c r="M14" s="4">
        <v>13179.166666666701</v>
      </c>
      <c r="N14" t="s">
        <v>34</v>
      </c>
      <c r="O14" t="s">
        <v>40</v>
      </c>
    </row>
    <row r="15" spans="1:15" x14ac:dyDescent="0.25">
      <c r="A15">
        <v>14</v>
      </c>
      <c r="B15" s="2">
        <v>775.1</v>
      </c>
      <c r="C15" t="s">
        <v>11</v>
      </c>
      <c r="D15" s="2">
        <v>32.700000000000003</v>
      </c>
      <c r="E15" t="str">
        <f t="shared" si="0"/>
        <v>adult</v>
      </c>
      <c r="F15" s="3">
        <v>45210</v>
      </c>
      <c r="G15" s="3" t="str">
        <f t="shared" si="1"/>
        <v>Oct</v>
      </c>
      <c r="H15" t="s">
        <v>41</v>
      </c>
      <c r="I15" t="s">
        <v>16</v>
      </c>
      <c r="J15" t="s">
        <v>23</v>
      </c>
      <c r="K15" t="s">
        <v>29</v>
      </c>
      <c r="L15">
        <v>49</v>
      </c>
      <c r="M15" s="4">
        <v>403900</v>
      </c>
      <c r="N15" t="s">
        <v>37</v>
      </c>
      <c r="O15" t="s">
        <v>40</v>
      </c>
    </row>
    <row r="16" spans="1:15" x14ac:dyDescent="0.25">
      <c r="A16">
        <v>15</v>
      </c>
      <c r="B16" s="2">
        <v>799</v>
      </c>
      <c r="C16" t="s">
        <v>10</v>
      </c>
      <c r="D16" s="2">
        <v>29</v>
      </c>
      <c r="E16" t="str">
        <f t="shared" si="0"/>
        <v>young adult</v>
      </c>
      <c r="F16" s="3">
        <v>45210</v>
      </c>
      <c r="G16" s="3" t="str">
        <f t="shared" si="1"/>
        <v>Oct</v>
      </c>
      <c r="H16" t="s">
        <v>42</v>
      </c>
      <c r="I16" t="s">
        <v>17</v>
      </c>
      <c r="J16" t="s">
        <v>23</v>
      </c>
      <c r="K16" t="s">
        <v>30</v>
      </c>
      <c r="L16">
        <v>40</v>
      </c>
      <c r="M16" s="4">
        <v>300004</v>
      </c>
      <c r="N16" t="s">
        <v>37</v>
      </c>
      <c r="O16" t="s">
        <v>40</v>
      </c>
    </row>
    <row r="17" spans="1:15" x14ac:dyDescent="0.25">
      <c r="A17">
        <v>16</v>
      </c>
      <c r="B17" s="2">
        <v>822.9</v>
      </c>
      <c r="C17" t="s">
        <v>11</v>
      </c>
      <c r="D17" s="2">
        <v>33.700000000000003</v>
      </c>
      <c r="E17" t="str">
        <f t="shared" si="0"/>
        <v>adult</v>
      </c>
      <c r="F17" s="3">
        <v>45172</v>
      </c>
      <c r="G17" s="3" t="str">
        <f t="shared" si="1"/>
        <v>Sep</v>
      </c>
      <c r="H17" t="s">
        <v>41</v>
      </c>
      <c r="I17" t="s">
        <v>18</v>
      </c>
      <c r="J17" t="s">
        <v>21</v>
      </c>
      <c r="K17" t="s">
        <v>28</v>
      </c>
      <c r="L17">
        <v>28</v>
      </c>
      <c r="M17" s="4">
        <v>73929</v>
      </c>
      <c r="N17" t="s">
        <v>34</v>
      </c>
      <c r="O17" t="s">
        <v>40</v>
      </c>
    </row>
    <row r="18" spans="1:15" x14ac:dyDescent="0.25">
      <c r="A18">
        <v>17</v>
      </c>
      <c r="B18" s="2">
        <v>846.8</v>
      </c>
      <c r="C18" t="s">
        <v>11</v>
      </c>
      <c r="D18" s="2">
        <v>34.200000000000003</v>
      </c>
      <c r="E18" t="str">
        <f t="shared" si="0"/>
        <v>adult</v>
      </c>
      <c r="F18" s="3">
        <v>45169</v>
      </c>
      <c r="G18" s="3" t="str">
        <f t="shared" si="1"/>
        <v>Aug</v>
      </c>
      <c r="H18" t="s">
        <v>41</v>
      </c>
      <c r="I18" t="s">
        <v>18</v>
      </c>
      <c r="J18" t="s">
        <v>19</v>
      </c>
      <c r="K18" t="s">
        <v>31</v>
      </c>
      <c r="L18">
        <v>12</v>
      </c>
      <c r="M18" s="4">
        <v>57930</v>
      </c>
      <c r="N18" t="s">
        <v>34</v>
      </c>
      <c r="O18" t="s">
        <v>39</v>
      </c>
    </row>
    <row r="19" spans="1:15" x14ac:dyDescent="0.25">
      <c r="A19">
        <v>18</v>
      </c>
      <c r="B19" s="2">
        <v>870.7</v>
      </c>
      <c r="C19" t="s">
        <v>10</v>
      </c>
      <c r="D19" s="2">
        <v>18</v>
      </c>
      <c r="E19" t="str">
        <f t="shared" si="0"/>
        <v>Teenager</v>
      </c>
      <c r="F19" s="3">
        <v>45161</v>
      </c>
      <c r="G19" s="3" t="str">
        <f t="shared" si="1"/>
        <v>Aug</v>
      </c>
      <c r="H19" t="s">
        <v>41</v>
      </c>
      <c r="I19" t="s">
        <v>15</v>
      </c>
      <c r="J19" t="s">
        <v>20</v>
      </c>
      <c r="K19" t="s">
        <v>10</v>
      </c>
      <c r="L19">
        <v>34</v>
      </c>
      <c r="M19" s="4">
        <v>29992</v>
      </c>
      <c r="N19" t="s">
        <v>34</v>
      </c>
      <c r="O19" t="s">
        <v>40</v>
      </c>
    </row>
    <row r="20" spans="1:15" x14ac:dyDescent="0.25">
      <c r="A20">
        <v>19</v>
      </c>
      <c r="B20" s="2">
        <v>894.6</v>
      </c>
      <c r="C20" t="s">
        <v>11</v>
      </c>
      <c r="D20" s="2">
        <v>29</v>
      </c>
      <c r="E20" t="str">
        <f t="shared" si="0"/>
        <v>young adult</v>
      </c>
      <c r="F20" s="3">
        <v>45220</v>
      </c>
      <c r="G20" s="3" t="str">
        <f t="shared" si="1"/>
        <v>Oct</v>
      </c>
      <c r="H20" t="s">
        <v>42</v>
      </c>
      <c r="I20" t="s">
        <v>16</v>
      </c>
      <c r="J20" t="s">
        <v>24</v>
      </c>
      <c r="K20" t="s">
        <v>29</v>
      </c>
      <c r="L20">
        <v>12</v>
      </c>
      <c r="M20" s="4">
        <v>100234</v>
      </c>
      <c r="N20" t="s">
        <v>34</v>
      </c>
      <c r="O20" t="s">
        <v>39</v>
      </c>
    </row>
    <row r="21" spans="1:15" x14ac:dyDescent="0.25">
      <c r="A21">
        <v>20</v>
      </c>
      <c r="B21" s="2">
        <v>918.5</v>
      </c>
      <c r="C21" t="s">
        <v>11</v>
      </c>
      <c r="D21" s="2">
        <v>18</v>
      </c>
      <c r="E21" t="str">
        <f t="shared" si="0"/>
        <v>Teenager</v>
      </c>
      <c r="F21" s="3">
        <v>45146</v>
      </c>
      <c r="G21" s="3" t="str">
        <f t="shared" si="1"/>
        <v>Aug</v>
      </c>
      <c r="H21" t="s">
        <v>41</v>
      </c>
      <c r="I21" t="s">
        <v>17</v>
      </c>
      <c r="J21" t="s">
        <v>25</v>
      </c>
      <c r="K21" t="s">
        <v>10</v>
      </c>
      <c r="L21">
        <v>22</v>
      </c>
      <c r="M21" s="4">
        <v>128400</v>
      </c>
      <c r="N21" t="s">
        <v>35</v>
      </c>
      <c r="O21" t="s">
        <v>39</v>
      </c>
    </row>
    <row r="22" spans="1:15" x14ac:dyDescent="0.25">
      <c r="A22">
        <v>21</v>
      </c>
      <c r="B22" s="2">
        <v>942.4</v>
      </c>
      <c r="C22" t="s">
        <v>11</v>
      </c>
      <c r="D22" s="2">
        <v>36.200000000000003</v>
      </c>
      <c r="E22" t="str">
        <f t="shared" si="0"/>
        <v>adult</v>
      </c>
      <c r="F22" s="3">
        <v>45211</v>
      </c>
      <c r="G22" s="3" t="str">
        <f t="shared" si="1"/>
        <v>Oct</v>
      </c>
      <c r="H22" t="s">
        <v>41</v>
      </c>
      <c r="I22" t="s">
        <v>14</v>
      </c>
      <c r="J22" t="s">
        <v>19</v>
      </c>
      <c r="K22" t="s">
        <v>30</v>
      </c>
      <c r="L22">
        <v>29</v>
      </c>
      <c r="M22" s="4">
        <v>30000</v>
      </c>
      <c r="N22" t="s">
        <v>36</v>
      </c>
      <c r="O22" t="s">
        <v>40</v>
      </c>
    </row>
    <row r="23" spans="1:15" x14ac:dyDescent="0.25">
      <c r="A23">
        <v>22</v>
      </c>
      <c r="B23" s="2">
        <v>966.3</v>
      </c>
      <c r="C23" t="s">
        <v>10</v>
      </c>
      <c r="D23" s="2">
        <v>32</v>
      </c>
      <c r="E23" t="str">
        <f t="shared" si="0"/>
        <v>adult</v>
      </c>
      <c r="F23" s="3">
        <v>45139</v>
      </c>
      <c r="G23" s="3" t="str">
        <f t="shared" si="1"/>
        <v>Aug</v>
      </c>
      <c r="H23" t="s">
        <v>42</v>
      </c>
      <c r="I23" t="s">
        <v>15</v>
      </c>
      <c r="J23" t="s">
        <v>26</v>
      </c>
      <c r="K23" t="s">
        <v>33</v>
      </c>
      <c r="L23">
        <v>30</v>
      </c>
      <c r="M23" s="4">
        <v>199999</v>
      </c>
      <c r="N23" t="s">
        <v>36</v>
      </c>
      <c r="O2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2025-08-13T14:08:43Z</dcterms:created>
  <dcterms:modified xsi:type="dcterms:W3CDTF">2025-08-14T04:34:42Z</dcterms:modified>
</cp:coreProperties>
</file>