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\\fs-f1\l6489\PRJ\STEO_NEW\Charts\xls\"/>
    </mc:Choice>
  </mc:AlternateContent>
  <xr:revisionPtr revIDLastSave="0" documentId="13_ncr:1_{C1A92300-424B-4E20-BECB-4A565EACE10A}" xr6:coauthVersionLast="47" xr6:coauthVersionMax="47" xr10:uidLastSave="{00000000-0000-0000-0000-000000000000}"/>
  <bookViews>
    <workbookView xWindow="4590" yWindow="4590" windowWidth="21600" windowHeight="13635" xr2:uid="{B88A71CC-A74A-4938-AA22-B97AD92100A7}"/>
  </bookViews>
  <sheets>
    <sheet name="2" sheetId="2" r:id="rId1"/>
  </sheets>
  <externalReferences>
    <externalReference r:id="rId2"/>
  </externalReferences>
  <definedNames>
    <definedName name="_Order1" hidden="1">255</definedName>
    <definedName name="_Order2" hidden="1">255</definedName>
    <definedName name="HTML_CodePage" hidden="1">1252</definedName>
    <definedName name="HTML_Description" hidden="1">""</definedName>
    <definedName name="HTML_Email" hidden="1">""</definedName>
    <definedName name="HTML_Header" hidden="1">""</definedName>
    <definedName name="HTML_LastUpdate" hidden="1">"6/2/98"</definedName>
    <definedName name="HTML_LineAfter" hidden="1">FALSE</definedName>
    <definedName name="HTML_LineBefore" hidden="1">FALSE</definedName>
    <definedName name="HTML_Name" hidden="1">"Arti Choxi -"</definedName>
    <definedName name="HTML_OBDlg2" hidden="1">TRUE</definedName>
    <definedName name="HTML_OBDlg4" hidden="1">TRUE</definedName>
    <definedName name="HTML_OS" hidden="1">0</definedName>
    <definedName name="HTML_PathFile" hidden="1">"H:\PRJ\STEO_NEW\5TABB.htm"</definedName>
    <definedName name="HTML_Title" hidden="1">""</definedName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5" i="2" l="1"/>
  <c r="J55" i="2"/>
  <c r="C55" i="2"/>
  <c r="K54" i="2"/>
  <c r="J54" i="2"/>
  <c r="C54" i="2"/>
  <c r="K53" i="2"/>
  <c r="J53" i="2"/>
  <c r="C53" i="2"/>
  <c r="K52" i="2"/>
  <c r="J52" i="2"/>
  <c r="C52" i="2"/>
  <c r="B52" i="2"/>
  <c r="K51" i="2"/>
  <c r="J51" i="2"/>
  <c r="C51" i="2"/>
  <c r="K50" i="2"/>
  <c r="J50" i="2"/>
  <c r="C50" i="2"/>
  <c r="K49" i="2"/>
  <c r="J49" i="2"/>
  <c r="C49" i="2"/>
  <c r="K48" i="2"/>
  <c r="J48" i="2"/>
  <c r="C48" i="2"/>
  <c r="B48" i="2"/>
  <c r="K47" i="2"/>
  <c r="J47" i="2"/>
  <c r="C47" i="2"/>
  <c r="K46" i="2"/>
  <c r="J46" i="2"/>
  <c r="C46" i="2"/>
  <c r="K45" i="2"/>
  <c r="J45" i="2"/>
  <c r="C45" i="2"/>
  <c r="K44" i="2"/>
  <c r="J44" i="2"/>
  <c r="C44" i="2"/>
  <c r="B44" i="2"/>
  <c r="K43" i="2"/>
  <c r="J43" i="2"/>
  <c r="C43" i="2"/>
  <c r="K42" i="2"/>
  <c r="J42" i="2"/>
  <c r="C42" i="2"/>
  <c r="K41" i="2"/>
  <c r="J41" i="2"/>
  <c r="C41" i="2"/>
  <c r="K40" i="2"/>
  <c r="J40" i="2"/>
  <c r="C40" i="2"/>
  <c r="B40" i="2"/>
  <c r="K39" i="2"/>
  <c r="J39" i="2"/>
  <c r="C39" i="2"/>
  <c r="K38" i="2"/>
  <c r="J38" i="2"/>
  <c r="C38" i="2"/>
  <c r="K37" i="2"/>
  <c r="J37" i="2"/>
  <c r="C37" i="2"/>
  <c r="K36" i="2"/>
  <c r="J36" i="2"/>
  <c r="C36" i="2"/>
  <c r="B36" i="2"/>
  <c r="K35" i="2"/>
  <c r="J35" i="2"/>
  <c r="C35" i="2"/>
  <c r="K34" i="2"/>
  <c r="J34" i="2"/>
  <c r="C34" i="2"/>
  <c r="K33" i="2"/>
  <c r="J33" i="2"/>
  <c r="C33" i="2"/>
  <c r="K32" i="2"/>
  <c r="J32" i="2"/>
  <c r="C32" i="2"/>
  <c r="B32" i="2"/>
  <c r="K31" i="2"/>
  <c r="J31" i="2"/>
  <c r="C31" i="2"/>
  <c r="K30" i="2"/>
  <c r="J30" i="2"/>
  <c r="C30" i="2"/>
  <c r="K29" i="2"/>
  <c r="J29" i="2"/>
  <c r="C29" i="2"/>
  <c r="K28" i="2"/>
  <c r="J28" i="2"/>
  <c r="C28" i="2"/>
  <c r="B28" i="2"/>
</calcChain>
</file>

<file path=xl/sharedStrings.xml><?xml version="1.0" encoding="utf-8"?>
<sst xmlns="http://schemas.openxmlformats.org/spreadsheetml/2006/main" count="47" uniqueCount="43">
  <si>
    <t>U.S. Energy Information Administration, Short-Term Energy Outlook, September 2023</t>
  </si>
  <si>
    <t>Series names for chart</t>
  </si>
  <si>
    <t>world production</t>
  </si>
  <si>
    <t>PAPR_WORLD</t>
  </si>
  <si>
    <t>world consumption</t>
  </si>
  <si>
    <t>PATC_WORLD</t>
  </si>
  <si>
    <t>stock change</t>
  </si>
  <si>
    <t>T3_STCHANGE_WORLD</t>
  </si>
  <si>
    <t>(Million bbls per day)</t>
  </si>
  <si>
    <t>quarter</t>
  </si>
  <si>
    <t>date</t>
  </si>
  <si>
    <t>draw</t>
  </si>
  <si>
    <t xml:space="preserve">build </t>
  </si>
  <si>
    <t>2018-Q1</t>
  </si>
  <si>
    <t>2018-Q2</t>
  </si>
  <si>
    <t>2018-Q3</t>
  </si>
  <si>
    <t>2018-Q4</t>
  </si>
  <si>
    <t>2019-Q1</t>
  </si>
  <si>
    <t>2019-Q2</t>
  </si>
  <si>
    <t>2019-Q3</t>
  </si>
  <si>
    <t>2019-Q4</t>
  </si>
  <si>
    <t>2020-Q1</t>
  </si>
  <si>
    <t>2020-Q2</t>
  </si>
  <si>
    <t>2020-Q3</t>
  </si>
  <si>
    <t>2020-Q4</t>
  </si>
  <si>
    <t>2021-Q1</t>
  </si>
  <si>
    <t>2021-Q2</t>
  </si>
  <si>
    <t>2021-Q3</t>
  </si>
  <si>
    <t>2021-Q4</t>
  </si>
  <si>
    <t>2022-Q1</t>
  </si>
  <si>
    <t>2022-Q2</t>
  </si>
  <si>
    <t>2022-Q3</t>
  </si>
  <si>
    <t>2022-Q4</t>
  </si>
  <si>
    <t>2023-Q1</t>
  </si>
  <si>
    <t>2023-Q2</t>
  </si>
  <si>
    <t>2023-Q3</t>
  </si>
  <si>
    <t>2023-Q4</t>
  </si>
  <si>
    <t>2024-Q1</t>
  </si>
  <si>
    <t>2024-Q2</t>
  </si>
  <si>
    <t>2024-Q3</t>
  </si>
  <si>
    <t>2024-Q4</t>
  </si>
  <si>
    <t>Data source: U.S. Energy Information Administration, Short-Term Energy Outlook, September 2023</t>
  </si>
  <si>
    <t>Forecast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</si>
</sst>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m\ yyyy"/>
  </numFmts>
  <fonts count="8" x14ac:knownFonts="1">
    <font>
      <sz val="11"/>
      <color theme="1"/>
      <name val="Calibri"/>
      <family val="2"/>
      <scheme val="minor"/>
    </font>
    <font>
      <sz val="9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0"/>
      <color rgb="FFFF0000"/>
      <name val="Arial"/>
      <family val="2"/>
    </font>
    <font>
      <u/>
      <sz val="10"/>
      <color indexed="12"/>
      <name val="Arial"/>
      <family val="2"/>
    </font>
    <font>
      <b/>
      <sz val="10"/>
      <name val="Arial"/>
      <family val="2"/>
    </font>
    <font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2" fillId="0" borderId="0"/>
    <xf numFmtId="0" fontId="5" fillId="0" borderId="0" applyNumberFormat="0" applyFill="0" applyBorder="0" applyAlignment="0" applyProtection="0">
      <alignment vertical="top"/>
      <protection locked="0"/>
    </xf>
  </cellStyleXfs>
  <cellXfs count="31">
    <xf numFmtId="0" fontId="0" fillId="0" borderId="0" xfId="0"/>
    <xf numFmtId="0" fontId="2" fillId="0" borderId="0" xfId="1"/>
    <xf numFmtId="0" fontId="2" fillId="2" borderId="0" xfId="1" applyFill="1"/>
    <xf numFmtId="164" fontId="3" fillId="0" borderId="0" xfId="1" applyNumberFormat="1" applyFont="1"/>
    <xf numFmtId="0" fontId="4" fillId="0" borderId="0" xfId="1" applyFont="1"/>
    <xf numFmtId="0" fontId="5" fillId="0" borderId="0" xfId="2" applyAlignment="1" applyProtection="1"/>
    <xf numFmtId="0" fontId="2" fillId="3" borderId="0" xfId="1" applyFill="1"/>
    <xf numFmtId="0" fontId="6" fillId="0" borderId="1" xfId="1" applyFont="1" applyBorder="1"/>
    <xf numFmtId="0" fontId="2" fillId="0" borderId="2" xfId="1" applyBorder="1"/>
    <xf numFmtId="0" fontId="2" fillId="0" borderId="3" xfId="1" applyBorder="1"/>
    <xf numFmtId="0" fontId="2" fillId="0" borderId="4" xfId="1" applyBorder="1"/>
    <xf numFmtId="0" fontId="2" fillId="0" borderId="5" xfId="1" applyBorder="1"/>
    <xf numFmtId="0" fontId="2" fillId="0" borderId="6" xfId="1" applyBorder="1"/>
    <xf numFmtId="0" fontId="2" fillId="4" borderId="0" xfId="1" applyFill="1"/>
    <xf numFmtId="0" fontId="7" fillId="4" borderId="0" xfId="1" applyFont="1" applyFill="1"/>
    <xf numFmtId="0" fontId="2" fillId="0" borderId="0" xfId="1" applyAlignment="1">
      <alignment horizontal="right"/>
    </xf>
    <xf numFmtId="0" fontId="7" fillId="0" borderId="0" xfId="1" applyFont="1" applyAlignment="1">
      <alignment horizontal="center"/>
    </xf>
    <xf numFmtId="0" fontId="7" fillId="0" borderId="0" xfId="1" applyFont="1" applyAlignment="1">
      <alignment horizontal="left"/>
    </xf>
    <xf numFmtId="0" fontId="2" fillId="0" borderId="7" xfId="1" applyBorder="1" applyAlignment="1">
      <alignment horizontal="right"/>
    </xf>
    <xf numFmtId="0" fontId="2" fillId="0" borderId="7" xfId="1" applyBorder="1" applyAlignment="1">
      <alignment horizontal="left"/>
    </xf>
    <xf numFmtId="0" fontId="2" fillId="0" borderId="0" xfId="1" applyAlignment="1">
      <alignment horizontal="left"/>
    </xf>
    <xf numFmtId="0" fontId="2" fillId="0" borderId="7" xfId="1" applyBorder="1"/>
    <xf numFmtId="0" fontId="2" fillId="0" borderId="8" xfId="1" applyBorder="1" applyAlignment="1">
      <alignment horizontal="center"/>
    </xf>
    <xf numFmtId="14" fontId="2" fillId="0" borderId="0" xfId="1" applyNumberFormat="1" applyAlignment="1">
      <alignment horizontal="right"/>
    </xf>
    <xf numFmtId="2" fontId="2" fillId="0" borderId="0" xfId="1" quotePrefix="1" applyNumberFormat="1"/>
    <xf numFmtId="2" fontId="2" fillId="0" borderId="0" xfId="1" applyNumberFormat="1"/>
    <xf numFmtId="0" fontId="2" fillId="0" borderId="0" xfId="1" applyAlignment="1">
      <alignment horizontal="center"/>
    </xf>
    <xf numFmtId="14" fontId="2" fillId="0" borderId="7" xfId="1" applyNumberFormat="1" applyBorder="1" applyAlignment="1">
      <alignment horizontal="right"/>
    </xf>
    <xf numFmtId="0" fontId="1" fillId="0" borderId="0" xfId="1" quotePrefix="1" applyFont="1"/>
    <xf numFmtId="0" fontId="2" fillId="0" borderId="0" xfId="1" quotePrefix="1"/>
    <xf numFmtId="1" fontId="2" fillId="0" borderId="0" xfId="1" applyNumberFormat="1"/>
  </cellXfs>
  <cellStyles count="3">
    <cellStyle name="Hyperlink" xfId="2" builtinId="8"/>
    <cellStyle name="Normal" xfId="0" builtinId="0"/>
    <cellStyle name="Normal 2" xfId="1" xr:uid="{94FB1218-F0C4-4A08-8564-682DD1D78E5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6605500902553428E-2"/>
          <c:y val="0.15865135608048994"/>
          <c:w val="0.86888750065719911"/>
          <c:h val="0.64273658501020703"/>
        </c:manualLayout>
      </c:layout>
      <c:lineChart>
        <c:grouping val="standard"/>
        <c:varyColors val="0"/>
        <c:ser>
          <c:idx val="0"/>
          <c:order val="0"/>
          <c:tx>
            <c:v>World production</c:v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multiLvlStrRef>
              <c:f>'2'!$B$28:$C$55</c:f>
              <c:multiLvlStrCache>
                <c:ptCount val="28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  <c:pt idx="27">
                    <c:v>Q4</c:v>
                  </c:pt>
                </c:lvl>
                <c:lvl>
                  <c:pt idx="0">
                    <c:v>2018</c:v>
                  </c:pt>
                  <c:pt idx="4">
                    <c:v>2019</c:v>
                  </c:pt>
                  <c:pt idx="8">
                    <c:v>2020</c:v>
                  </c:pt>
                  <c:pt idx="12">
                    <c:v>2021</c:v>
                  </c:pt>
                  <c:pt idx="16">
                    <c:v>2022</c:v>
                  </c:pt>
                  <c:pt idx="20">
                    <c:v>2023</c:v>
                  </c:pt>
                  <c:pt idx="24">
                    <c:v>2024</c:v>
                  </c:pt>
                </c:lvl>
              </c:multiLvlStrCache>
            </c:multiLvlStrRef>
          </c:cat>
          <c:val>
            <c:numRef>
              <c:f>'2'!$E$28:$E$55</c:f>
              <c:numCache>
                <c:formatCode>0.00</c:formatCode>
                <c:ptCount val="28"/>
                <c:pt idx="0">
                  <c:v>98.981113160000007</c:v>
                </c:pt>
                <c:pt idx="1">
                  <c:v>99.683571838999995</c:v>
                </c:pt>
                <c:pt idx="2">
                  <c:v>101.22393354</c:v>
                </c:pt>
                <c:pt idx="3">
                  <c:v>101.97257424999999</c:v>
                </c:pt>
                <c:pt idx="4">
                  <c:v>99.757000942999994</c:v>
                </c:pt>
                <c:pt idx="5">
                  <c:v>100.05925551</c:v>
                </c:pt>
                <c:pt idx="6">
                  <c:v>99.955278235999998</c:v>
                </c:pt>
                <c:pt idx="7">
                  <c:v>101.41045499000001</c:v>
                </c:pt>
                <c:pt idx="8">
                  <c:v>100.30833242</c:v>
                </c:pt>
                <c:pt idx="9">
                  <c:v>91.919437037999998</c:v>
                </c:pt>
                <c:pt idx="10">
                  <c:v>90.797512857000001</c:v>
                </c:pt>
                <c:pt idx="11">
                  <c:v>92.538147886000004</c:v>
                </c:pt>
                <c:pt idx="12">
                  <c:v>92.824799733999996</c:v>
                </c:pt>
                <c:pt idx="13">
                  <c:v>94.834489417</c:v>
                </c:pt>
                <c:pt idx="14">
                  <c:v>96.754308938999998</c:v>
                </c:pt>
                <c:pt idx="15">
                  <c:v>98.341378192999997</c:v>
                </c:pt>
                <c:pt idx="16">
                  <c:v>98.956474009000004</c:v>
                </c:pt>
                <c:pt idx="17">
                  <c:v>98.866087374000003</c:v>
                </c:pt>
                <c:pt idx="18">
                  <c:v>100.8451115</c:v>
                </c:pt>
                <c:pt idx="19">
                  <c:v>101.07217730000001</c:v>
                </c:pt>
                <c:pt idx="20">
                  <c:v>101.00002408</c:v>
                </c:pt>
                <c:pt idx="21">
                  <c:v>101.23280477</c:v>
                </c:pt>
                <c:pt idx="22">
                  <c:v>100.95444954</c:v>
                </c:pt>
                <c:pt idx="23">
                  <c:v>101.51646203999999</c:v>
                </c:pt>
                <c:pt idx="24">
                  <c:v>102.20084158</c:v>
                </c:pt>
                <c:pt idx="25">
                  <c:v>102.67453888999999</c:v>
                </c:pt>
                <c:pt idx="26">
                  <c:v>103.23947321999999</c:v>
                </c:pt>
                <c:pt idx="27">
                  <c:v>103.39497948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DE-41C9-BB6D-AD377B1C506B}"/>
            </c:ext>
          </c:extLst>
        </c:ser>
        <c:ser>
          <c:idx val="1"/>
          <c:order val="1"/>
          <c:tx>
            <c:v>World consumption</c:v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cat>
            <c:multiLvlStrRef>
              <c:f>'2'!$B$28:$C$55</c:f>
              <c:multiLvlStrCache>
                <c:ptCount val="28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  <c:pt idx="8">
                    <c:v>Q1</c:v>
                  </c:pt>
                  <c:pt idx="9">
                    <c:v>Q2</c:v>
                  </c:pt>
                  <c:pt idx="10">
                    <c:v>Q3</c:v>
                  </c:pt>
                  <c:pt idx="11">
                    <c:v>Q4</c:v>
                  </c:pt>
                  <c:pt idx="12">
                    <c:v>Q1</c:v>
                  </c:pt>
                  <c:pt idx="13">
                    <c:v>Q2</c:v>
                  </c:pt>
                  <c:pt idx="14">
                    <c:v>Q3</c:v>
                  </c:pt>
                  <c:pt idx="15">
                    <c:v>Q4</c:v>
                  </c:pt>
                  <c:pt idx="16">
                    <c:v>Q1</c:v>
                  </c:pt>
                  <c:pt idx="17">
                    <c:v>Q2</c:v>
                  </c:pt>
                  <c:pt idx="18">
                    <c:v>Q3</c:v>
                  </c:pt>
                  <c:pt idx="19">
                    <c:v>Q4</c:v>
                  </c:pt>
                  <c:pt idx="20">
                    <c:v>Q1</c:v>
                  </c:pt>
                  <c:pt idx="21">
                    <c:v>Q2</c:v>
                  </c:pt>
                  <c:pt idx="22">
                    <c:v>Q3</c:v>
                  </c:pt>
                  <c:pt idx="23">
                    <c:v>Q4</c:v>
                  </c:pt>
                  <c:pt idx="24">
                    <c:v>Q1</c:v>
                  </c:pt>
                  <c:pt idx="25">
                    <c:v>Q2</c:v>
                  </c:pt>
                  <c:pt idx="26">
                    <c:v>Q3</c:v>
                  </c:pt>
                  <c:pt idx="27">
                    <c:v>Q4</c:v>
                  </c:pt>
                </c:lvl>
                <c:lvl>
                  <c:pt idx="0">
                    <c:v>2018</c:v>
                  </c:pt>
                  <c:pt idx="4">
                    <c:v>2019</c:v>
                  </c:pt>
                  <c:pt idx="8">
                    <c:v>2020</c:v>
                  </c:pt>
                  <c:pt idx="12">
                    <c:v>2021</c:v>
                  </c:pt>
                  <c:pt idx="16">
                    <c:v>2022</c:v>
                  </c:pt>
                  <c:pt idx="20">
                    <c:v>2023</c:v>
                  </c:pt>
                  <c:pt idx="24">
                    <c:v>2024</c:v>
                  </c:pt>
                </c:lvl>
              </c:multiLvlStrCache>
            </c:multiLvlStrRef>
          </c:cat>
          <c:val>
            <c:numRef>
              <c:f>'2'!$G$28:$G$55</c:f>
              <c:numCache>
                <c:formatCode>0.00</c:formatCode>
                <c:ptCount val="28"/>
                <c:pt idx="0">
                  <c:v>99.258130139000002</c:v>
                </c:pt>
                <c:pt idx="1">
                  <c:v>99.764980522000002</c:v>
                </c:pt>
                <c:pt idx="2">
                  <c:v>100.91226417</c:v>
                </c:pt>
                <c:pt idx="3">
                  <c:v>100.26185923</c:v>
                </c:pt>
                <c:pt idx="4">
                  <c:v>99.868151420999993</c:v>
                </c:pt>
                <c:pt idx="5">
                  <c:v>100.61409036000001</c:v>
                </c:pt>
                <c:pt idx="6">
                  <c:v>101.8620382</c:v>
                </c:pt>
                <c:pt idx="7">
                  <c:v>101.21129630999999</c:v>
                </c:pt>
                <c:pt idx="8">
                  <c:v>93.725172213999997</c:v>
                </c:pt>
                <c:pt idx="9">
                  <c:v>86.836345789000006</c:v>
                </c:pt>
                <c:pt idx="10">
                  <c:v>92.471668891999997</c:v>
                </c:pt>
                <c:pt idx="11">
                  <c:v>93.244012956000006</c:v>
                </c:pt>
                <c:pt idx="12">
                  <c:v>93.97621178</c:v>
                </c:pt>
                <c:pt idx="13">
                  <c:v>96.679637888000002</c:v>
                </c:pt>
                <c:pt idx="14">
                  <c:v>98.470335278999997</c:v>
                </c:pt>
                <c:pt idx="15">
                  <c:v>99.360886906999994</c:v>
                </c:pt>
                <c:pt idx="16">
                  <c:v>98.459600331999994</c:v>
                </c:pt>
                <c:pt idx="17">
                  <c:v>98.602800791000007</c:v>
                </c:pt>
                <c:pt idx="18">
                  <c:v>100.07853249</c:v>
                </c:pt>
                <c:pt idx="19">
                  <c:v>99.485690004999995</c:v>
                </c:pt>
                <c:pt idx="20">
                  <c:v>99.822203486999996</c:v>
                </c:pt>
                <c:pt idx="21">
                  <c:v>100.74956193</c:v>
                </c:pt>
                <c:pt idx="22">
                  <c:v>101.52985669</c:v>
                </c:pt>
                <c:pt idx="23">
                  <c:v>101.75268928</c:v>
                </c:pt>
                <c:pt idx="24">
                  <c:v>101.81092404</c:v>
                </c:pt>
                <c:pt idx="25">
                  <c:v>101.91302089</c:v>
                </c:pt>
                <c:pt idx="26">
                  <c:v>102.80278564</c:v>
                </c:pt>
                <c:pt idx="27">
                  <c:v>102.77773857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DE-41C9-BB6D-AD377B1C50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500300000"/>
        <c:axId val="-1500299456"/>
      </c:lineChart>
      <c:scatterChart>
        <c:scatterStyle val="lineMarker"/>
        <c:varyColors val="0"/>
        <c:ser>
          <c:idx val="3"/>
          <c:order val="2"/>
          <c:tx>
            <c:strRef>
              <c:f>'2'!$C$58</c:f>
              <c:strCache>
                <c:ptCount val="1"/>
                <c:pt idx="0">
                  <c:v>Forecast</c:v>
                </c:pt>
              </c:strCache>
            </c:strRef>
          </c:tx>
          <c:spPr>
            <a:ln w="9525" cap="flat">
              <a:solidFill>
                <a:schemeClr val="bg1">
                  <a:lumMod val="65000"/>
                </a:schemeClr>
              </a:solidFill>
              <a:prstDash val="lgDash"/>
            </a:ln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4DE-41C9-BB6D-AD377B1C506B}"/>
                </c:ext>
              </c:extLst>
            </c:dLbl>
            <c:dLbl>
              <c:idx val="1"/>
              <c:layout>
                <c:manualLayout>
                  <c:x val="2.0905740440981292E-2"/>
                  <c:y val="2.7613342302061451E-2"/>
                </c:manualLayout>
              </c:layout>
              <c:tx>
                <c:rich>
                  <a:bodyPr/>
                  <a:lstStyle/>
                  <a:p>
                    <a:r>
                      <a:rPr lang="en-US" b="0"/>
                      <a:t>forecast</a:t>
                    </a:r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94DE-41C9-BB6D-AD377B1C506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aseline="0"/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'2'!$B$59:$B$60</c:f>
              <c:numCache>
                <c:formatCode>General</c:formatCode>
                <c:ptCount val="2"/>
                <c:pt idx="0">
                  <c:v>22.5</c:v>
                </c:pt>
                <c:pt idx="1">
                  <c:v>22.5</c:v>
                </c:pt>
              </c:numCache>
            </c:numRef>
          </c:xVal>
          <c:yVal>
            <c:numRef>
              <c:f>'2'!$C$59:$C$60</c:f>
              <c:numCache>
                <c:formatCode>0</c:formatCode>
                <c:ptCount val="2"/>
                <c:pt idx="0">
                  <c:v>70</c:v>
                </c:pt>
                <c:pt idx="1">
                  <c:v>105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4DE-41C9-BB6D-AD377B1C50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00300000"/>
        <c:axId val="-1500299456"/>
      </c:scatterChart>
      <c:catAx>
        <c:axId val="-1500300000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nextTo"/>
        <c:spPr>
          <a:ln/>
        </c:spPr>
        <c:txPr>
          <a:bodyPr/>
          <a:lstStyle/>
          <a:p>
            <a:pPr>
              <a:defRPr sz="900" baseline="0"/>
            </a:pPr>
            <a:endParaRPr lang="en-US"/>
          </a:p>
        </c:txPr>
        <c:crossAx val="-1500299456"/>
        <c:crosses val="autoZero"/>
        <c:auto val="0"/>
        <c:lblAlgn val="ctr"/>
        <c:lblOffset val="100"/>
        <c:tickMarkSkip val="1"/>
        <c:noMultiLvlLbl val="0"/>
      </c:catAx>
      <c:valAx>
        <c:axId val="-1500299456"/>
        <c:scaling>
          <c:orientation val="minMax"/>
          <c:max val="105"/>
          <c:min val="80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0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900" baseline="0"/>
            </a:pPr>
            <a:endParaRPr lang="en-US"/>
          </a:p>
        </c:txPr>
        <c:crossAx val="-1500300000"/>
        <c:crosses val="autoZero"/>
        <c:crossBetween val="midCat"/>
      </c:valAx>
      <c:spPr>
        <a:ln>
          <a:solidFill>
            <a:schemeClr val="bg1">
              <a:lumMod val="85000"/>
            </a:schemeClr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1465" l="0.70000000000000095" r="0.70000000000000095" t="0.75000000000001465" header="0.30000000000000032" footer="0.30000000000000032"/>
    <c:pageSetup orientation="landscape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5666217307869918E-2"/>
          <c:y val="8.3187181164435145E-2"/>
          <c:w val="0.86757732092358386"/>
          <c:h val="0.66546163545067005"/>
        </c:manualLayout>
      </c:layout>
      <c:barChart>
        <c:barDir val="col"/>
        <c:grouping val="stacked"/>
        <c:varyColors val="0"/>
        <c:ser>
          <c:idx val="2"/>
          <c:order val="0"/>
          <c:spPr>
            <a:solidFill>
              <a:schemeClr val="accent5"/>
            </a:solidFill>
          </c:spPr>
          <c:invertIfNegative val="0"/>
          <c:cat>
            <c:strRef>
              <c:f>'2'!$A$28:$A$55</c:f>
              <c:strCache>
                <c:ptCount val="28"/>
                <c:pt idx="0">
                  <c:v>2018-Q1</c:v>
                </c:pt>
                <c:pt idx="1">
                  <c:v>2018-Q2</c:v>
                </c:pt>
                <c:pt idx="2">
                  <c:v>2018-Q3</c:v>
                </c:pt>
                <c:pt idx="3">
                  <c:v>2018-Q4</c:v>
                </c:pt>
                <c:pt idx="4">
                  <c:v>2019-Q1</c:v>
                </c:pt>
                <c:pt idx="5">
                  <c:v>2019-Q2</c:v>
                </c:pt>
                <c:pt idx="6">
                  <c:v>2019-Q3</c:v>
                </c:pt>
                <c:pt idx="7">
                  <c:v>2019-Q4</c:v>
                </c:pt>
                <c:pt idx="8">
                  <c:v>2020-Q1</c:v>
                </c:pt>
                <c:pt idx="9">
                  <c:v>2020-Q2</c:v>
                </c:pt>
                <c:pt idx="10">
                  <c:v>2020-Q3</c:v>
                </c:pt>
                <c:pt idx="11">
                  <c:v>2020-Q4</c:v>
                </c:pt>
                <c:pt idx="12">
                  <c:v>2021-Q1</c:v>
                </c:pt>
                <c:pt idx="13">
                  <c:v>2021-Q2</c:v>
                </c:pt>
                <c:pt idx="14">
                  <c:v>2021-Q3</c:v>
                </c:pt>
                <c:pt idx="15">
                  <c:v>2021-Q4</c:v>
                </c:pt>
                <c:pt idx="16">
                  <c:v>2022-Q1</c:v>
                </c:pt>
                <c:pt idx="17">
                  <c:v>2022-Q2</c:v>
                </c:pt>
                <c:pt idx="18">
                  <c:v>2022-Q3</c:v>
                </c:pt>
                <c:pt idx="19">
                  <c:v>2022-Q4</c:v>
                </c:pt>
                <c:pt idx="20">
                  <c:v>2023-Q1</c:v>
                </c:pt>
                <c:pt idx="21">
                  <c:v>2023-Q2</c:v>
                </c:pt>
                <c:pt idx="22">
                  <c:v>2023-Q3</c:v>
                </c:pt>
                <c:pt idx="23">
                  <c:v>2023-Q4</c:v>
                </c:pt>
                <c:pt idx="24">
                  <c:v>2024-Q1</c:v>
                </c:pt>
                <c:pt idx="25">
                  <c:v>2024-Q2</c:v>
                </c:pt>
                <c:pt idx="26">
                  <c:v>2024-Q3</c:v>
                </c:pt>
                <c:pt idx="27">
                  <c:v>2024-Q4</c:v>
                </c:pt>
              </c:strCache>
            </c:strRef>
          </c:cat>
          <c:val>
            <c:numRef>
              <c:f>'2'!$J$28:$J$55</c:f>
              <c:numCache>
                <c:formatCode>0.00</c:formatCode>
                <c:ptCount val="28"/>
                <c:pt idx="0">
                  <c:v>-0.27701697893999999</c:v>
                </c:pt>
                <c:pt idx="1">
                  <c:v>-8.1408683066000007E-2</c:v>
                </c:pt>
                <c:pt idx="2">
                  <c:v>0</c:v>
                </c:pt>
                <c:pt idx="3">
                  <c:v>0</c:v>
                </c:pt>
                <c:pt idx="4">
                  <c:v>-0.11115047714</c:v>
                </c:pt>
                <c:pt idx="5">
                  <c:v>-0.55483484759000001</c:v>
                </c:pt>
                <c:pt idx="6">
                  <c:v>-1.9067599642999999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-1.6741560341999999</c:v>
                </c:pt>
                <c:pt idx="11">
                  <c:v>-0.70586506922000003</c:v>
                </c:pt>
                <c:pt idx="12">
                  <c:v>-1.1514120462999999</c:v>
                </c:pt>
                <c:pt idx="13">
                  <c:v>-1.8451484708000001</c:v>
                </c:pt>
                <c:pt idx="14">
                  <c:v>-1.7160263398</c:v>
                </c:pt>
                <c:pt idx="15">
                  <c:v>-1.0195087144999999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-0.57540714655000003</c:v>
                </c:pt>
                <c:pt idx="23">
                  <c:v>-0.23622724346999999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35-4D0C-914F-168DD8EB7A0E}"/>
            </c:ext>
          </c:extLst>
        </c:ser>
        <c:ser>
          <c:idx val="0"/>
          <c:order val="1"/>
          <c:spPr>
            <a:solidFill>
              <a:schemeClr val="accent4">
                <a:lumMod val="75000"/>
              </a:schemeClr>
            </a:solidFill>
          </c:spPr>
          <c:invertIfNegative val="0"/>
          <c:cat>
            <c:strRef>
              <c:f>'2'!$A$28:$A$55</c:f>
              <c:strCache>
                <c:ptCount val="28"/>
                <c:pt idx="0">
                  <c:v>2018-Q1</c:v>
                </c:pt>
                <c:pt idx="1">
                  <c:v>2018-Q2</c:v>
                </c:pt>
                <c:pt idx="2">
                  <c:v>2018-Q3</c:v>
                </c:pt>
                <c:pt idx="3">
                  <c:v>2018-Q4</c:v>
                </c:pt>
                <c:pt idx="4">
                  <c:v>2019-Q1</c:v>
                </c:pt>
                <c:pt idx="5">
                  <c:v>2019-Q2</c:v>
                </c:pt>
                <c:pt idx="6">
                  <c:v>2019-Q3</c:v>
                </c:pt>
                <c:pt idx="7">
                  <c:v>2019-Q4</c:v>
                </c:pt>
                <c:pt idx="8">
                  <c:v>2020-Q1</c:v>
                </c:pt>
                <c:pt idx="9">
                  <c:v>2020-Q2</c:v>
                </c:pt>
                <c:pt idx="10">
                  <c:v>2020-Q3</c:v>
                </c:pt>
                <c:pt idx="11">
                  <c:v>2020-Q4</c:v>
                </c:pt>
                <c:pt idx="12">
                  <c:v>2021-Q1</c:v>
                </c:pt>
                <c:pt idx="13">
                  <c:v>2021-Q2</c:v>
                </c:pt>
                <c:pt idx="14">
                  <c:v>2021-Q3</c:v>
                </c:pt>
                <c:pt idx="15">
                  <c:v>2021-Q4</c:v>
                </c:pt>
                <c:pt idx="16">
                  <c:v>2022-Q1</c:v>
                </c:pt>
                <c:pt idx="17">
                  <c:v>2022-Q2</c:v>
                </c:pt>
                <c:pt idx="18">
                  <c:v>2022-Q3</c:v>
                </c:pt>
                <c:pt idx="19">
                  <c:v>2022-Q4</c:v>
                </c:pt>
                <c:pt idx="20">
                  <c:v>2023-Q1</c:v>
                </c:pt>
                <c:pt idx="21">
                  <c:v>2023-Q2</c:v>
                </c:pt>
                <c:pt idx="22">
                  <c:v>2023-Q3</c:v>
                </c:pt>
                <c:pt idx="23">
                  <c:v>2023-Q4</c:v>
                </c:pt>
                <c:pt idx="24">
                  <c:v>2024-Q1</c:v>
                </c:pt>
                <c:pt idx="25">
                  <c:v>2024-Q2</c:v>
                </c:pt>
                <c:pt idx="26">
                  <c:v>2024-Q3</c:v>
                </c:pt>
                <c:pt idx="27">
                  <c:v>2024-Q4</c:v>
                </c:pt>
              </c:strCache>
            </c:strRef>
          </c:cat>
          <c:val>
            <c:numRef>
              <c:f>'2'!$K$28:$K$55</c:f>
              <c:numCache>
                <c:formatCode>0.00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0.31166936610000001</c:v>
                </c:pt>
                <c:pt idx="3">
                  <c:v>1.7107150164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0.19915868181999999</c:v>
                </c:pt>
                <c:pt idx="8">
                  <c:v>6.5831602067999997</c:v>
                </c:pt>
                <c:pt idx="9">
                  <c:v>5.0830912487999997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0.49687367681</c:v>
                </c:pt>
                <c:pt idx="17">
                  <c:v>0.26328658270999999</c:v>
                </c:pt>
                <c:pt idx="18">
                  <c:v>0.76657901128999995</c:v>
                </c:pt>
                <c:pt idx="19">
                  <c:v>1.5864872979</c:v>
                </c:pt>
                <c:pt idx="20">
                  <c:v>1.1778205971</c:v>
                </c:pt>
                <c:pt idx="21">
                  <c:v>0.48324284489000002</c:v>
                </c:pt>
                <c:pt idx="22">
                  <c:v>0</c:v>
                </c:pt>
                <c:pt idx="23">
                  <c:v>0</c:v>
                </c:pt>
                <c:pt idx="24">
                  <c:v>0.38991753884000002</c:v>
                </c:pt>
                <c:pt idx="25">
                  <c:v>0.76151799471000003</c:v>
                </c:pt>
                <c:pt idx="26">
                  <c:v>0.43668758161999999</c:v>
                </c:pt>
                <c:pt idx="27">
                  <c:v>0.61724091227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35-4D0C-914F-168DD8EB7A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1500294560"/>
        <c:axId val="-1500298368"/>
      </c:barChart>
      <c:scatterChart>
        <c:scatterStyle val="lineMarker"/>
        <c:varyColors val="0"/>
        <c:ser>
          <c:idx val="1"/>
          <c:order val="2"/>
          <c:tx>
            <c:strRef>
              <c:f>'2'!$C$61</c:f>
              <c:strCache>
                <c:ptCount val="1"/>
                <c:pt idx="0">
                  <c:v>Forecast</c:v>
                </c:pt>
              </c:strCache>
            </c:strRef>
          </c:tx>
          <c:spPr>
            <a:ln w="9525" cap="flat">
              <a:solidFill>
                <a:schemeClr val="bg1">
                  <a:lumMod val="65000"/>
                </a:schemeClr>
              </a:solidFill>
              <a:prstDash val="lgDash"/>
            </a:ln>
          </c:spPr>
          <c:marker>
            <c:spPr>
              <a:noFill/>
              <a:ln>
                <a:noFill/>
              </a:ln>
            </c:spPr>
          </c:marker>
          <c:xVal>
            <c:numRef>
              <c:f>'2'!$B$62:$B$63</c:f>
              <c:numCache>
                <c:formatCode>General</c:formatCode>
                <c:ptCount val="2"/>
                <c:pt idx="0">
                  <c:v>22.5</c:v>
                </c:pt>
                <c:pt idx="1">
                  <c:v>22.5</c:v>
                </c:pt>
              </c:numCache>
            </c:numRef>
          </c:xVal>
          <c:yVal>
            <c:numRef>
              <c:f>'2'!$C$62:$C$63</c:f>
              <c:numCache>
                <c:formatCode>0</c:formatCode>
                <c:ptCount val="2"/>
                <c:pt idx="0">
                  <c:v>-5</c:v>
                </c:pt>
                <c:pt idx="1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C35-4D0C-914F-168DD8EB7A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00294560"/>
        <c:axId val="-1500298368"/>
      </c:scatterChart>
      <c:catAx>
        <c:axId val="-150029456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spPr>
          <a:ln>
            <a:solidFill>
              <a:schemeClr val="tx1"/>
            </a:solidFill>
          </a:ln>
        </c:spPr>
        <c:crossAx val="-1500298368"/>
        <c:crosses val="autoZero"/>
        <c:auto val="1"/>
        <c:lblAlgn val="ctr"/>
        <c:lblOffset val="100"/>
        <c:noMultiLvlLbl val="0"/>
      </c:catAx>
      <c:valAx>
        <c:axId val="-1500298368"/>
        <c:scaling>
          <c:orientation val="minMax"/>
          <c:max val="6"/>
          <c:min val="-2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0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900" baseline="0"/>
            </a:pPr>
            <a:endParaRPr lang="en-US"/>
          </a:p>
        </c:txPr>
        <c:crossAx val="-1500294560"/>
        <c:crosses val="autoZero"/>
        <c:crossBetween val="between"/>
        <c:majorUnit val="2"/>
      </c:valAx>
      <c:spPr>
        <a:ln>
          <a:solidFill>
            <a:schemeClr val="bg1">
              <a:lumMod val="85000"/>
            </a:schemeClr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1465" l="0.70000000000000095" r="0.70000000000000095" t="0.75000000000001465" header="0.30000000000000032" footer="0.30000000000000032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</xdr:row>
      <xdr:rowOff>142875</xdr:rowOff>
    </xdr:from>
    <xdr:to>
      <xdr:col>12</xdr:col>
      <xdr:colOff>266700</xdr:colOff>
      <xdr:row>23</xdr:row>
      <xdr:rowOff>104775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F4E61157-29CD-4A68-ADF4-E71838CCB6EB}"/>
            </a:ext>
          </a:extLst>
        </xdr:cNvPr>
        <xdr:cNvGrpSpPr/>
      </xdr:nvGrpSpPr>
      <xdr:grpSpPr>
        <a:xfrm>
          <a:off x="1228725" y="666750"/>
          <a:ext cx="5753100" cy="3200400"/>
          <a:chOff x="1228725" y="666750"/>
          <a:chExt cx="5486400" cy="3200400"/>
        </a:xfrm>
      </xdr:grpSpPr>
      <xdr:graphicFrame macro="">
        <xdr:nvGraphicFramePr>
          <xdr:cNvPr id="3" name="Chart 2">
            <a:extLst>
              <a:ext uri="{FF2B5EF4-FFF2-40B4-BE49-F238E27FC236}">
                <a16:creationId xmlns:a16="http://schemas.microsoft.com/office/drawing/2014/main" id="{789135C5-C307-F000-B42E-DC387303C8BF}"/>
              </a:ext>
            </a:extLst>
          </xdr:cNvPr>
          <xdr:cNvGraphicFramePr>
            <a:graphicFrameLocks/>
          </xdr:cNvGraphicFramePr>
        </xdr:nvGraphicFramePr>
        <xdr:xfrm>
          <a:off x="1228725" y="666750"/>
          <a:ext cx="5485274" cy="225496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4" name="Chart 1">
            <a:extLst>
              <a:ext uri="{FF2B5EF4-FFF2-40B4-BE49-F238E27FC236}">
                <a16:creationId xmlns:a16="http://schemas.microsoft.com/office/drawing/2014/main" id="{6B8CAD8D-1532-3577-38A6-7DDF564B2E59}"/>
              </a:ext>
            </a:extLst>
          </xdr:cNvPr>
          <xdr:cNvGraphicFramePr>
            <a:graphicFrameLocks/>
          </xdr:cNvGraphicFramePr>
        </xdr:nvGraphicFramePr>
        <xdr:xfrm>
          <a:off x="1228725" y="2917797"/>
          <a:ext cx="5486400" cy="94935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pic>
        <xdr:nvPicPr>
          <xdr:cNvPr id="5" name="Picture 1">
            <a:extLst>
              <a:ext uri="{FF2B5EF4-FFF2-40B4-BE49-F238E27FC236}">
                <a16:creationId xmlns:a16="http://schemas.microsoft.com/office/drawing/2014/main" id="{A2DC8305-1EE8-FDFF-D29A-D7CA31874710}"/>
              </a:ext>
            </a:extLst>
          </xdr:cNvPr>
          <xdr:cNvPicPr preferRelativeResize="0"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334206" y="3533777"/>
            <a:ext cx="343011" cy="290755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0.02038</cdr:x>
      <cdr:y>0</cdr:y>
    </cdr:from>
    <cdr:to>
      <cdr:x>0.82094</cdr:x>
      <cdr:y>0.19167</cdr:y>
    </cdr:to>
    <cdr:sp macro="" textlink="">
      <cdr:nvSpPr>
        <cdr:cNvPr id="5" name="TextBox 4"/>
        <cdr:cNvSpPr txBox="1"/>
      </cdr:nvSpPr>
      <cdr:spPr bwMode="auto">
        <a:xfrm xmlns:a="http://schemas.openxmlformats.org/drawingml/2006/main">
          <a:off x="111637" y="0"/>
          <a:ext cx="4385302" cy="43815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none" lIns="0" tIns="0" rIns="0" rtlCol="0">
          <a:prstTxWarp prst="textNoShape">
            <a:avLst/>
          </a:prstTxWarp>
        </a:bodyPr>
        <a:lstStyle xmlns:a="http://schemas.openxmlformats.org/drawingml/2006/main"/>
        <a:p xmlns:a="http://schemas.openxmlformats.org/drawingml/2006/main">
          <a:pPr eaLnBrk="0" hangingPunct="0"/>
          <a:r>
            <a:rPr lang="en-US" sz="1000" b="1" i="0" dirty="0">
              <a:solidFill>
                <a:srgbClr val="333333"/>
              </a:solidFill>
              <a:latin typeface="Arial" panose="020B0604020202020204" pitchFamily="34" charset="0"/>
              <a:ea typeface="Times New Roman" charset="0"/>
              <a:cs typeface="Arial" panose="020B0604020202020204" pitchFamily="34" charset="0"/>
            </a:rPr>
            <a:t>World liquid fuels production and consumption balance</a:t>
          </a:r>
        </a:p>
        <a:p xmlns:a="http://schemas.openxmlformats.org/drawingml/2006/main">
          <a:pPr eaLnBrk="0" hangingPunct="0"/>
          <a:r>
            <a:rPr lang="en-US" sz="1000" i="0" dirty="0">
              <a:solidFill>
                <a:srgbClr val="333333"/>
              </a:solidFill>
              <a:latin typeface="Arial" panose="020B0604020202020204" pitchFamily="34" charset="0"/>
              <a:ea typeface="Times New Roman" charset="0"/>
              <a:cs typeface="Arial" panose="020B0604020202020204" pitchFamily="34" charset="0"/>
            </a:rPr>
            <a:t>million barrels per day </a:t>
          </a:r>
        </a:p>
      </cdr:txBody>
    </cdr:sp>
  </cdr:relSizeAnchor>
  <cdr:relSizeAnchor xmlns:cdr="http://schemas.openxmlformats.org/drawingml/2006/chartDrawing">
    <cdr:from>
      <cdr:x>0.0946</cdr:x>
      <cdr:y>0.14804</cdr:y>
    </cdr:from>
    <cdr:to>
      <cdr:x>0.36896</cdr:x>
      <cdr:y>0.46061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45933" y="327861"/>
          <a:ext cx="1583322" cy="6922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900" b="1">
              <a:solidFill>
                <a:schemeClr val="accent1">
                  <a:lumMod val="7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world</a:t>
          </a:r>
          <a:r>
            <a:rPr lang="en-US" sz="900" b="1" baseline="0">
              <a:solidFill>
                <a:schemeClr val="accent1">
                  <a:lumMod val="7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 production</a:t>
          </a:r>
          <a:endParaRPr lang="en-US" sz="900" baseline="0"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900" baseline="0"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900" baseline="0"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r>
            <a:rPr lang="en-US" sz="900" b="1" baseline="0">
              <a:solidFill>
                <a:schemeClr val="accent6"/>
              </a:solidFill>
              <a:latin typeface="Arial" panose="020B0604020202020204" pitchFamily="34" charset="0"/>
              <a:cs typeface="Arial" panose="020B0604020202020204" pitchFamily="34" charset="0"/>
            </a:rPr>
            <a:t>world consumption</a:t>
          </a:r>
          <a:endParaRPr lang="en-US" sz="900" b="1">
            <a:solidFill>
              <a:schemeClr val="accent6"/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0.02957</cdr:x>
      <cdr:y>0.72803</cdr:y>
    </cdr:from>
    <cdr:to>
      <cdr:x>0.06808</cdr:x>
      <cdr:y>0.89719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68258" y="1700307"/>
          <a:ext cx="219160" cy="395073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//</a:t>
          </a:r>
        </a:p>
        <a:p xmlns:a="http://schemas.openxmlformats.org/drawingml/2006/main"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0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absSizeAnchor xmlns:cdr="http://schemas.openxmlformats.org/drawingml/2006/chartDrawing">
    <cdr:from>
      <cdr:x>0</cdr:x>
      <cdr:y>0.73987</cdr:y>
    </cdr:from>
    <cdr:ext cx="5314950" cy="219798"/>
    <cdr:sp macro="" textlink="'2'!$C$56">
      <cdr:nvSpPr>
        <cdr:cNvPr id="3" name="TextBox 2"/>
        <cdr:cNvSpPr txBox="1">
          <a:spLocks xmlns:a="http://schemas.openxmlformats.org/drawingml/2006/main" noChangeAspect="1"/>
        </cdr:cNvSpPr>
      </cdr:nvSpPr>
      <cdr:spPr>
        <a:xfrm xmlns:a="http://schemas.openxmlformats.org/drawingml/2006/main">
          <a:off x="0" y="689858"/>
          <a:ext cx="5314950" cy="21979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9EC04801-DBB9-4723-9C59-083D281348BF}" type="TxLink">
            <a:rPr lang="en-US" sz="900" b="0" i="0" u="none" strike="noStrike">
              <a:solidFill>
                <a:srgbClr val="000000"/>
              </a:solidFill>
              <a:latin typeface="Arialri"/>
              <a:cs typeface="Arial"/>
            </a:rPr>
            <a:pPr/>
            <a:t>Data source: U.S. Energy Information Administration, Short-Term Energy Outlook, September 2023</a:t>
          </a:fld>
          <a:endParaRPr lang="en-US" sz="900"/>
        </a:p>
      </cdr:txBody>
    </cdr:sp>
  </cdr:absSizeAnchor>
  <cdr:relSizeAnchor xmlns:cdr="http://schemas.openxmlformats.org/drawingml/2006/chartDrawing">
    <cdr:from>
      <cdr:x>0.5745</cdr:x>
      <cdr:y>0.18075</cdr:y>
    </cdr:from>
    <cdr:to>
      <cdr:x>0.99042</cdr:x>
      <cdr:y>0.84817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409130" y="168532"/>
          <a:ext cx="2468100" cy="6223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lIns="27432" tIns="27432" rIns="27432" bIns="27432" rtlCol="0"/>
        <a:lstStyle xmlns:a="http://schemas.openxmlformats.org/drawingml/2006/main"/>
        <a:p xmlns:a="http://schemas.openxmlformats.org/drawingml/2006/main">
          <a:r>
            <a:rPr lang="en-US" sz="900" b="1">
              <a:solidFill>
                <a:schemeClr val="accent4">
                  <a:lumMod val="75000"/>
                </a:schemeClr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implied stock  build</a:t>
          </a:r>
        </a:p>
        <a:p xmlns:a="http://schemas.openxmlformats.org/drawingml/2006/main">
          <a:endParaRPr lang="en-US" sz="900" b="1">
            <a:solidFill>
              <a:schemeClr val="accent4">
                <a:lumMod val="75000"/>
              </a:schemeClr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 xmlns:a="http://schemas.openxmlformats.org/drawingml/2006/main">
          <a:r>
            <a:rPr lang="en-US" sz="900" b="1">
              <a:solidFill>
                <a:schemeClr val="accent4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</a:t>
          </a:r>
        </a:p>
        <a:p xmlns:a="http://schemas.openxmlformats.org/drawingml/2006/main">
          <a:pPr eaLnBrk="1" fontAlgn="auto" latinLnBrk="0" hangingPunct="1"/>
          <a:r>
            <a:rPr lang="en-US" sz="900" b="1">
              <a:solidFill>
                <a:schemeClr val="accent5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implied stock draw </a:t>
          </a:r>
          <a:endParaRPr lang="en-US" sz="900">
            <a:solidFill>
              <a:schemeClr val="accent5"/>
            </a:solidFill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100"/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fs-f1\l6489\PRJ\STEO_NEW\Charts\xls\chart-gallery.xlsx" TargetMode="External"/><Relationship Id="rId1" Type="http://schemas.openxmlformats.org/officeDocument/2006/relationships/externalLinkPath" Target="chart-galler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ents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41"/>
    </sheetNames>
    <sheetDataSet>
      <sheetData sheetId="0"/>
      <sheetData sheetId="1"/>
      <sheetData sheetId="2">
        <row r="28">
          <cell r="A28" t="str">
            <v>2018-Q1</v>
          </cell>
          <cell r="B28" t="str">
            <v>2018</v>
          </cell>
          <cell r="C28" t="str">
            <v>Q1</v>
          </cell>
          <cell r="E28">
            <v>98.981113160000007</v>
          </cell>
          <cell r="G28">
            <v>99.258130139000002</v>
          </cell>
          <cell r="J28">
            <v>-0.27701697893999999</v>
          </cell>
          <cell r="K28">
            <v>0</v>
          </cell>
        </row>
        <row r="29">
          <cell r="A29" t="str">
            <v>2018-Q2</v>
          </cell>
          <cell r="C29" t="str">
            <v>Q2</v>
          </cell>
          <cell r="E29">
            <v>99.683571838999995</v>
          </cell>
          <cell r="G29">
            <v>99.764980522000002</v>
          </cell>
          <cell r="J29">
            <v>-8.1408683066000007E-2</v>
          </cell>
          <cell r="K29">
            <v>0</v>
          </cell>
        </row>
        <row r="30">
          <cell r="A30" t="str">
            <v>2018-Q3</v>
          </cell>
          <cell r="C30" t="str">
            <v>Q3</v>
          </cell>
          <cell r="E30">
            <v>101.22393354</v>
          </cell>
          <cell r="G30">
            <v>100.91226417</v>
          </cell>
          <cell r="J30">
            <v>0</v>
          </cell>
          <cell r="K30">
            <v>0.31166936610000001</v>
          </cell>
        </row>
        <row r="31">
          <cell r="A31" t="str">
            <v>2018-Q4</v>
          </cell>
          <cell r="C31" t="str">
            <v>Q4</v>
          </cell>
          <cell r="E31">
            <v>101.97257424999999</v>
          </cell>
          <cell r="G31">
            <v>100.26185923</v>
          </cell>
          <cell r="J31">
            <v>0</v>
          </cell>
          <cell r="K31">
            <v>1.7107150164</v>
          </cell>
        </row>
        <row r="32">
          <cell r="A32" t="str">
            <v>2019-Q1</v>
          </cell>
          <cell r="B32" t="str">
            <v>2019</v>
          </cell>
          <cell r="C32" t="str">
            <v>Q1</v>
          </cell>
          <cell r="E32">
            <v>99.757000942999994</v>
          </cell>
          <cell r="G32">
            <v>99.868151420999993</v>
          </cell>
          <cell r="J32">
            <v>-0.11115047714</v>
          </cell>
          <cell r="K32">
            <v>0</v>
          </cell>
        </row>
        <row r="33">
          <cell r="A33" t="str">
            <v>2019-Q2</v>
          </cell>
          <cell r="C33" t="str">
            <v>Q2</v>
          </cell>
          <cell r="E33">
            <v>100.05925551</v>
          </cell>
          <cell r="G33">
            <v>100.61409036000001</v>
          </cell>
          <cell r="J33">
            <v>-0.55483484759000001</v>
          </cell>
          <cell r="K33">
            <v>0</v>
          </cell>
        </row>
        <row r="34">
          <cell r="A34" t="str">
            <v>2019-Q3</v>
          </cell>
          <cell r="C34" t="str">
            <v>Q3</v>
          </cell>
          <cell r="E34">
            <v>99.955278235999998</v>
          </cell>
          <cell r="G34">
            <v>101.8620382</v>
          </cell>
          <cell r="J34">
            <v>-1.9067599642999999</v>
          </cell>
          <cell r="K34">
            <v>0</v>
          </cell>
        </row>
        <row r="35">
          <cell r="A35" t="str">
            <v>2019-Q4</v>
          </cell>
          <cell r="C35" t="str">
            <v>Q4</v>
          </cell>
          <cell r="E35">
            <v>101.41045499000001</v>
          </cell>
          <cell r="G35">
            <v>101.21129630999999</v>
          </cell>
          <cell r="J35">
            <v>0</v>
          </cell>
          <cell r="K35">
            <v>0.19915868181999999</v>
          </cell>
        </row>
        <row r="36">
          <cell r="A36" t="str">
            <v>2020-Q1</v>
          </cell>
          <cell r="B36" t="str">
            <v>2020</v>
          </cell>
          <cell r="C36" t="str">
            <v>Q1</v>
          </cell>
          <cell r="E36">
            <v>100.30833242</v>
          </cell>
          <cell r="G36">
            <v>93.725172213999997</v>
          </cell>
          <cell r="J36">
            <v>0</v>
          </cell>
          <cell r="K36">
            <v>6.5831602067999997</v>
          </cell>
        </row>
        <row r="37">
          <cell r="A37" t="str">
            <v>2020-Q2</v>
          </cell>
          <cell r="C37" t="str">
            <v>Q2</v>
          </cell>
          <cell r="E37">
            <v>91.919437037999998</v>
          </cell>
          <cell r="G37">
            <v>86.836345789000006</v>
          </cell>
          <cell r="J37">
            <v>0</v>
          </cell>
          <cell r="K37">
            <v>5.0830912487999997</v>
          </cell>
        </row>
        <row r="38">
          <cell r="A38" t="str">
            <v>2020-Q3</v>
          </cell>
          <cell r="C38" t="str">
            <v>Q3</v>
          </cell>
          <cell r="E38">
            <v>90.797512857000001</v>
          </cell>
          <cell r="G38">
            <v>92.471668891999997</v>
          </cell>
          <cell r="J38">
            <v>-1.6741560341999999</v>
          </cell>
          <cell r="K38">
            <v>0</v>
          </cell>
        </row>
        <row r="39">
          <cell r="A39" t="str">
            <v>2020-Q4</v>
          </cell>
          <cell r="C39" t="str">
            <v>Q4</v>
          </cell>
          <cell r="E39">
            <v>92.538147886000004</v>
          </cell>
          <cell r="G39">
            <v>93.244012956000006</v>
          </cell>
          <cell r="J39">
            <v>-0.70586506922000003</v>
          </cell>
          <cell r="K39">
            <v>0</v>
          </cell>
        </row>
        <row r="40">
          <cell r="A40" t="str">
            <v>2021-Q1</v>
          </cell>
          <cell r="B40" t="str">
            <v>2021</v>
          </cell>
          <cell r="C40" t="str">
            <v>Q1</v>
          </cell>
          <cell r="E40">
            <v>92.824799733999996</v>
          </cell>
          <cell r="G40">
            <v>93.97621178</v>
          </cell>
          <cell r="J40">
            <v>-1.1514120462999999</v>
          </cell>
          <cell r="K40">
            <v>0</v>
          </cell>
        </row>
        <row r="41">
          <cell r="A41" t="str">
            <v>2021-Q2</v>
          </cell>
          <cell r="C41" t="str">
            <v>Q2</v>
          </cell>
          <cell r="E41">
            <v>94.834489417</v>
          </cell>
          <cell r="G41">
            <v>96.679637888000002</v>
          </cell>
          <cell r="J41">
            <v>-1.8451484708000001</v>
          </cell>
          <cell r="K41">
            <v>0</v>
          </cell>
        </row>
        <row r="42">
          <cell r="A42" t="str">
            <v>2021-Q3</v>
          </cell>
          <cell r="C42" t="str">
            <v>Q3</v>
          </cell>
          <cell r="E42">
            <v>96.754308938999998</v>
          </cell>
          <cell r="G42">
            <v>98.470335278999997</v>
          </cell>
          <cell r="J42">
            <v>-1.7160263398</v>
          </cell>
          <cell r="K42">
            <v>0</v>
          </cell>
        </row>
        <row r="43">
          <cell r="A43" t="str">
            <v>2021-Q4</v>
          </cell>
          <cell r="C43" t="str">
            <v>Q4</v>
          </cell>
          <cell r="E43">
            <v>98.341378192999997</v>
          </cell>
          <cell r="G43">
            <v>99.360886906999994</v>
          </cell>
          <cell r="J43">
            <v>-1.0195087144999999</v>
          </cell>
          <cell r="K43">
            <v>0</v>
          </cell>
        </row>
        <row r="44">
          <cell r="A44" t="str">
            <v>2022-Q1</v>
          </cell>
          <cell r="B44" t="str">
            <v>2022</v>
          </cell>
          <cell r="C44" t="str">
            <v>Q1</v>
          </cell>
          <cell r="E44">
            <v>98.956474009000004</v>
          </cell>
          <cell r="G44">
            <v>98.459600331999994</v>
          </cell>
          <cell r="J44">
            <v>0</v>
          </cell>
          <cell r="K44">
            <v>0.49687367681</v>
          </cell>
        </row>
        <row r="45">
          <cell r="A45" t="str">
            <v>2022-Q2</v>
          </cell>
          <cell r="C45" t="str">
            <v>Q2</v>
          </cell>
          <cell r="E45">
            <v>98.866087374000003</v>
          </cell>
          <cell r="G45">
            <v>98.602800791000007</v>
          </cell>
          <cell r="J45">
            <v>0</v>
          </cell>
          <cell r="K45">
            <v>0.26328658270999999</v>
          </cell>
        </row>
        <row r="46">
          <cell r="A46" t="str">
            <v>2022-Q3</v>
          </cell>
          <cell r="C46" t="str">
            <v>Q3</v>
          </cell>
          <cell r="E46">
            <v>100.8451115</v>
          </cell>
          <cell r="G46">
            <v>100.07853249</v>
          </cell>
          <cell r="J46">
            <v>0</v>
          </cell>
          <cell r="K46">
            <v>0.76657901128999995</v>
          </cell>
        </row>
        <row r="47">
          <cell r="A47" t="str">
            <v>2022-Q4</v>
          </cell>
          <cell r="C47" t="str">
            <v>Q4</v>
          </cell>
          <cell r="E47">
            <v>101.07217730000001</v>
          </cell>
          <cell r="G47">
            <v>99.485690004999995</v>
          </cell>
          <cell r="J47">
            <v>0</v>
          </cell>
          <cell r="K47">
            <v>1.5864872979</v>
          </cell>
        </row>
        <row r="48">
          <cell r="A48" t="str">
            <v>2023-Q1</v>
          </cell>
          <cell r="B48" t="str">
            <v>2023</v>
          </cell>
          <cell r="C48" t="str">
            <v>Q1</v>
          </cell>
          <cell r="E48">
            <v>101.00002408</v>
          </cell>
          <cell r="G48">
            <v>99.822203486999996</v>
          </cell>
          <cell r="J48">
            <v>0</v>
          </cell>
          <cell r="K48">
            <v>1.1778205971</v>
          </cell>
        </row>
        <row r="49">
          <cell r="A49" t="str">
            <v>2023-Q2</v>
          </cell>
          <cell r="C49" t="str">
            <v>Q2</v>
          </cell>
          <cell r="E49">
            <v>101.23280477</v>
          </cell>
          <cell r="G49">
            <v>100.74956193</v>
          </cell>
          <cell r="J49">
            <v>0</v>
          </cell>
          <cell r="K49">
            <v>0.48324284489000002</v>
          </cell>
        </row>
        <row r="50">
          <cell r="A50" t="str">
            <v>2023-Q3</v>
          </cell>
          <cell r="C50" t="str">
            <v>Q3</v>
          </cell>
          <cell r="E50">
            <v>100.95444954</v>
          </cell>
          <cell r="G50">
            <v>101.52985669</v>
          </cell>
          <cell r="J50">
            <v>-0.57540714655000003</v>
          </cell>
          <cell r="K50">
            <v>0</v>
          </cell>
        </row>
        <row r="51">
          <cell r="A51" t="str">
            <v>2023-Q4</v>
          </cell>
          <cell r="C51" t="str">
            <v>Q4</v>
          </cell>
          <cell r="E51">
            <v>101.51646203999999</v>
          </cell>
          <cell r="G51">
            <v>101.75268928</v>
          </cell>
          <cell r="J51">
            <v>-0.23622724346999999</v>
          </cell>
          <cell r="K51">
            <v>0</v>
          </cell>
        </row>
        <row r="52">
          <cell r="A52" t="str">
            <v>2024-Q1</v>
          </cell>
          <cell r="B52" t="str">
            <v>2024</v>
          </cell>
          <cell r="C52" t="str">
            <v>Q1</v>
          </cell>
          <cell r="E52">
            <v>102.20084158</v>
          </cell>
          <cell r="G52">
            <v>101.81092404</v>
          </cell>
          <cell r="J52">
            <v>0</v>
          </cell>
          <cell r="K52">
            <v>0.38991753884000002</v>
          </cell>
        </row>
        <row r="53">
          <cell r="A53" t="str">
            <v>2024-Q2</v>
          </cell>
          <cell r="C53" t="str">
            <v>Q2</v>
          </cell>
          <cell r="E53">
            <v>102.67453888999999</v>
          </cell>
          <cell r="G53">
            <v>101.91302089</v>
          </cell>
          <cell r="J53">
            <v>0</v>
          </cell>
          <cell r="K53">
            <v>0.76151799471000003</v>
          </cell>
        </row>
        <row r="54">
          <cell r="A54" t="str">
            <v>2024-Q3</v>
          </cell>
          <cell r="C54" t="str">
            <v>Q3</v>
          </cell>
          <cell r="E54">
            <v>103.23947321999999</v>
          </cell>
          <cell r="G54">
            <v>102.80278564</v>
          </cell>
          <cell r="J54">
            <v>0</v>
          </cell>
          <cell r="K54">
            <v>0.43668758161999999</v>
          </cell>
        </row>
        <row r="55">
          <cell r="A55" t="str">
            <v>2024-Q4</v>
          </cell>
          <cell r="C55" t="str">
            <v>Q4</v>
          </cell>
          <cell r="E55">
            <v>103.39497948</v>
          </cell>
          <cell r="G55">
            <v>102.77773857</v>
          </cell>
          <cell r="J55">
            <v>0</v>
          </cell>
          <cell r="K55">
            <v>0.61724091227</v>
          </cell>
        </row>
        <row r="58">
          <cell r="C58" t="str">
            <v>Forecast</v>
          </cell>
        </row>
        <row r="59">
          <cell r="B59">
            <v>22.5</v>
          </cell>
          <cell r="C59">
            <v>70</v>
          </cell>
        </row>
        <row r="60">
          <cell r="B60">
            <v>22.5</v>
          </cell>
          <cell r="C60">
            <v>105</v>
          </cell>
        </row>
        <row r="61">
          <cell r="C61" t="str">
            <v>Forecast</v>
          </cell>
        </row>
        <row r="62">
          <cell r="B62">
            <v>22.5</v>
          </cell>
          <cell r="C62">
            <v>-5</v>
          </cell>
        </row>
        <row r="63">
          <cell r="B63">
            <v>22.5</v>
          </cell>
          <cell r="C63">
            <v>15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theme/theme1.xml><?xml version="1.0" encoding="utf-8"?>
<a:theme xmlns:a="http://schemas.openxmlformats.org/drawingml/2006/main" name="Office Theme">
  <a:themeElements>
    <a:clrScheme name="EIA">
      <a:dk1>
        <a:srgbClr val="000000"/>
      </a:dk1>
      <a:lt1>
        <a:srgbClr val="FFFFFF"/>
      </a:lt1>
      <a:dk2>
        <a:srgbClr val="003953"/>
      </a:dk2>
      <a:lt2>
        <a:srgbClr val="333333"/>
      </a:lt2>
      <a:accent1>
        <a:srgbClr val="0096D7"/>
      </a:accent1>
      <a:accent2>
        <a:srgbClr val="BD732A"/>
      </a:accent2>
      <a:accent3>
        <a:srgbClr val="5D9732"/>
      </a:accent3>
      <a:accent4>
        <a:srgbClr val="FFC702"/>
      </a:accent4>
      <a:accent5>
        <a:srgbClr val="A33340"/>
      </a:accent5>
      <a:accent6>
        <a:srgbClr val="675005"/>
      </a:accent6>
      <a:hlink>
        <a:srgbClr val="0096D7"/>
      </a:hlink>
      <a:folHlink>
        <a:srgbClr val="5D973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203F9-76D8-4854-8341-A554988B9F3B}">
  <sheetPr>
    <pageSetUpPr fitToPage="1"/>
  </sheetPr>
  <dimension ref="A1:X63"/>
  <sheetViews>
    <sheetView tabSelected="1" zoomScaleNormal="100" workbookViewId="0"/>
  </sheetViews>
  <sheetFormatPr defaultColWidth="9.140625" defaultRowHeight="12.75" x14ac:dyDescent="0.2"/>
  <cols>
    <col min="1" max="1" width="9.140625" style="1" customWidth="1"/>
    <col min="2" max="2" width="5.140625" style="1" customWidth="1"/>
    <col min="3" max="3" width="4.140625" style="1" customWidth="1"/>
    <col min="4" max="16" width="9.140625" style="1"/>
    <col min="17" max="17" width="21.85546875" style="1" bestFit="1" customWidth="1"/>
    <col min="18" max="18" width="22" style="1" customWidth="1"/>
    <col min="19" max="16384" width="9.140625" style="1"/>
  </cols>
  <sheetData>
    <row r="1" spans="1:24" x14ac:dyDescent="0.2">
      <c r="R1" s="2"/>
      <c r="S1" s="2"/>
      <c r="T1" s="2"/>
      <c r="U1" s="2"/>
      <c r="V1" s="2"/>
      <c r="W1" s="2"/>
      <c r="X1" s="2"/>
    </row>
    <row r="2" spans="1:24" ht="15.75" x14ac:dyDescent="0.25">
      <c r="A2" s="3" t="s">
        <v>0</v>
      </c>
      <c r="G2" s="4"/>
    </row>
    <row r="3" spans="1:24" x14ac:dyDescent="0.2">
      <c r="A3" s="5"/>
      <c r="G3" s="4"/>
    </row>
    <row r="4" spans="1:24" x14ac:dyDescent="0.2">
      <c r="C4" s="6"/>
      <c r="D4" s="6"/>
      <c r="E4" s="6"/>
      <c r="F4" s="6"/>
      <c r="G4" s="6"/>
      <c r="H4" s="6"/>
      <c r="I4" s="6"/>
      <c r="J4" s="6"/>
      <c r="K4" s="6"/>
      <c r="L4" s="6"/>
      <c r="M4" s="6"/>
    </row>
    <row r="5" spans="1:24" x14ac:dyDescent="0.2">
      <c r="C5" s="6"/>
      <c r="D5" s="6"/>
      <c r="E5" s="6"/>
      <c r="F5" s="6"/>
      <c r="G5" s="6"/>
      <c r="H5" s="6"/>
      <c r="I5" s="6"/>
      <c r="J5" s="6"/>
      <c r="K5" s="6"/>
      <c r="L5" s="6"/>
      <c r="M5" s="6"/>
      <c r="Q5" s="7" t="s">
        <v>1</v>
      </c>
      <c r="R5" s="8"/>
    </row>
    <row r="6" spans="1:24" x14ac:dyDescent="0.2">
      <c r="C6" s="6"/>
      <c r="D6" s="6"/>
      <c r="E6" s="6"/>
      <c r="F6" s="6"/>
      <c r="G6" s="6"/>
      <c r="H6" s="6"/>
      <c r="I6" s="6"/>
      <c r="J6" s="6"/>
      <c r="K6" s="6"/>
      <c r="L6" s="6"/>
      <c r="M6" s="6"/>
      <c r="Q6" s="9" t="s">
        <v>2</v>
      </c>
      <c r="R6" s="10" t="s">
        <v>3</v>
      </c>
    </row>
    <row r="7" spans="1:24" x14ac:dyDescent="0.2">
      <c r="C7" s="6"/>
      <c r="D7" s="6"/>
      <c r="E7" s="6"/>
      <c r="F7" s="6"/>
      <c r="G7" s="6"/>
      <c r="H7" s="6"/>
      <c r="I7" s="6"/>
      <c r="J7" s="6"/>
      <c r="K7" s="6"/>
      <c r="L7" s="6"/>
      <c r="M7" s="6"/>
      <c r="Q7" s="9" t="s">
        <v>4</v>
      </c>
      <c r="R7" s="10" t="s">
        <v>5</v>
      </c>
    </row>
    <row r="8" spans="1:24" x14ac:dyDescent="0.2">
      <c r="C8" s="6"/>
      <c r="D8" s="6"/>
      <c r="E8" s="6"/>
      <c r="F8" s="6"/>
      <c r="G8" s="6"/>
      <c r="H8" s="6"/>
      <c r="I8" s="6"/>
      <c r="J8" s="6"/>
      <c r="K8" s="6"/>
      <c r="L8" s="6"/>
      <c r="M8" s="6"/>
      <c r="Q8" s="11" t="s">
        <v>6</v>
      </c>
      <c r="R8" s="12" t="s">
        <v>7</v>
      </c>
    </row>
    <row r="9" spans="1:24" x14ac:dyDescent="0.2">
      <c r="C9" s="6"/>
      <c r="D9" s="6"/>
      <c r="E9" s="6"/>
      <c r="F9" s="6"/>
      <c r="G9" s="6"/>
      <c r="H9" s="6"/>
      <c r="I9" s="6"/>
      <c r="J9" s="6"/>
      <c r="K9" s="6"/>
      <c r="L9" s="6"/>
      <c r="M9" s="6"/>
    </row>
    <row r="10" spans="1:24" x14ac:dyDescent="0.2"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</row>
    <row r="11" spans="1:24" x14ac:dyDescent="0.2"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</row>
    <row r="12" spans="1:24" x14ac:dyDescent="0.2"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</row>
    <row r="13" spans="1:24" x14ac:dyDescent="0.2"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</row>
    <row r="14" spans="1:24" x14ac:dyDescent="0.2"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</row>
    <row r="15" spans="1:24" x14ac:dyDescent="0.2"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</row>
    <row r="16" spans="1:24" x14ac:dyDescent="0.2"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</row>
    <row r="17" spans="1:13" x14ac:dyDescent="0.2"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</row>
    <row r="18" spans="1:13" x14ac:dyDescent="0.2"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</row>
    <row r="19" spans="1:13" x14ac:dyDescent="0.2"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</row>
    <row r="20" spans="1:13" x14ac:dyDescent="0.2"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</row>
    <row r="21" spans="1:13" x14ac:dyDescent="0.2"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</row>
    <row r="22" spans="1:13" x14ac:dyDescent="0.2"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</row>
    <row r="23" spans="1:13" x14ac:dyDescent="0.2"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</row>
    <row r="24" spans="1:13" x14ac:dyDescent="0.2">
      <c r="C24" s="13"/>
      <c r="D24" s="13"/>
      <c r="E24" s="14"/>
      <c r="F24" s="14"/>
      <c r="G24" s="14"/>
      <c r="H24" s="14"/>
      <c r="I24" s="14"/>
      <c r="J24" s="14"/>
      <c r="K24" s="13"/>
      <c r="L24" s="13"/>
      <c r="M24" s="13"/>
    </row>
    <row r="25" spans="1:13" x14ac:dyDescent="0.2">
      <c r="C25" s="15"/>
      <c r="D25" s="15"/>
      <c r="F25" s="16"/>
      <c r="G25" s="16"/>
      <c r="I25" s="17"/>
    </row>
    <row r="26" spans="1:13" x14ac:dyDescent="0.2">
      <c r="C26" s="15"/>
      <c r="D26" s="15"/>
      <c r="E26" s="1" t="s">
        <v>8</v>
      </c>
    </row>
    <row r="27" spans="1:13" x14ac:dyDescent="0.2">
      <c r="A27" s="18" t="s">
        <v>9</v>
      </c>
      <c r="D27" s="18" t="s">
        <v>10</v>
      </c>
      <c r="E27" s="19" t="s">
        <v>2</v>
      </c>
      <c r="F27" s="20"/>
      <c r="G27" s="19" t="s">
        <v>4</v>
      </c>
      <c r="H27" s="20"/>
      <c r="I27" s="19" t="s">
        <v>6</v>
      </c>
      <c r="J27" s="21" t="s">
        <v>11</v>
      </c>
      <c r="K27" s="21" t="s">
        <v>12</v>
      </c>
    </row>
    <row r="28" spans="1:13" x14ac:dyDescent="0.2">
      <c r="A28" s="15" t="s">
        <v>13</v>
      </c>
      <c r="B28" s="22" t="str">
        <f>LEFT(A28,4)</f>
        <v>2018</v>
      </c>
      <c r="C28" s="15" t="str">
        <f t="shared" ref="C28:C55" si="0">RIGHT(A28,2)</f>
        <v>Q1</v>
      </c>
      <c r="D28" s="23">
        <v>43101</v>
      </c>
      <c r="E28" s="24">
        <v>98.981113160000007</v>
      </c>
      <c r="G28" s="25">
        <v>99.258130139000002</v>
      </c>
      <c r="I28" s="25">
        <v>0.27701697893999999</v>
      </c>
      <c r="J28" s="25">
        <f>+IF(I28&gt;0,+I28,0)*-1</f>
        <v>-0.27701697893999999</v>
      </c>
      <c r="K28" s="25">
        <f>+IF(I28&lt;0,+I28,0)*-1</f>
        <v>0</v>
      </c>
    </row>
    <row r="29" spans="1:13" x14ac:dyDescent="0.2">
      <c r="A29" s="15" t="s">
        <v>14</v>
      </c>
      <c r="B29" s="26"/>
      <c r="C29" s="15" t="str">
        <f t="shared" si="0"/>
        <v>Q2</v>
      </c>
      <c r="D29" s="23">
        <v>43191</v>
      </c>
      <c r="E29" s="25">
        <v>99.683571838999995</v>
      </c>
      <c r="G29" s="25">
        <v>99.764980522000002</v>
      </c>
      <c r="I29" s="25">
        <v>8.1408683066000007E-2</v>
      </c>
      <c r="J29" s="25">
        <f t="shared" ref="J29:J55" si="1">+IF(I29&gt;0,+I29,0)*-1</f>
        <v>-8.1408683066000007E-2</v>
      </c>
      <c r="K29" s="25">
        <f t="shared" ref="K29:K55" si="2">+IF(I29&lt;0,+I29,0)*-1</f>
        <v>0</v>
      </c>
    </row>
    <row r="30" spans="1:13" x14ac:dyDescent="0.2">
      <c r="A30" s="15" t="s">
        <v>15</v>
      </c>
      <c r="B30" s="26"/>
      <c r="C30" s="15" t="str">
        <f t="shared" si="0"/>
        <v>Q3</v>
      </c>
      <c r="D30" s="23">
        <v>43282</v>
      </c>
      <c r="E30" s="25">
        <v>101.22393354</v>
      </c>
      <c r="G30" s="25">
        <v>100.91226417</v>
      </c>
      <c r="I30" s="25">
        <v>-0.31166936610000001</v>
      </c>
      <c r="J30" s="25">
        <f t="shared" si="1"/>
        <v>0</v>
      </c>
      <c r="K30" s="25">
        <f t="shared" si="2"/>
        <v>0.31166936610000001</v>
      </c>
    </row>
    <row r="31" spans="1:13" x14ac:dyDescent="0.2">
      <c r="A31" s="15" t="s">
        <v>16</v>
      </c>
      <c r="B31" s="26"/>
      <c r="C31" s="15" t="str">
        <f>RIGHT(A31,2)</f>
        <v>Q4</v>
      </c>
      <c r="D31" s="23">
        <v>43374</v>
      </c>
      <c r="E31" s="25">
        <v>101.97257424999999</v>
      </c>
      <c r="G31" s="25">
        <v>100.26185923</v>
      </c>
      <c r="I31" s="25">
        <v>-1.7107150164</v>
      </c>
      <c r="J31" s="25">
        <f t="shared" si="1"/>
        <v>0</v>
      </c>
      <c r="K31" s="25">
        <f t="shared" si="2"/>
        <v>1.7107150164</v>
      </c>
    </row>
    <row r="32" spans="1:13" x14ac:dyDescent="0.2">
      <c r="A32" s="15" t="s">
        <v>17</v>
      </c>
      <c r="B32" s="26" t="str">
        <f>LEFT(A32,4)</f>
        <v>2019</v>
      </c>
      <c r="C32" s="15" t="str">
        <f t="shared" si="0"/>
        <v>Q1</v>
      </c>
      <c r="D32" s="23">
        <v>43466</v>
      </c>
      <c r="E32" s="25">
        <v>99.757000942999994</v>
      </c>
      <c r="G32" s="25">
        <v>99.868151420999993</v>
      </c>
      <c r="I32" s="25">
        <v>0.11115047714</v>
      </c>
      <c r="J32" s="25">
        <f t="shared" si="1"/>
        <v>-0.11115047714</v>
      </c>
      <c r="K32" s="25">
        <f t="shared" si="2"/>
        <v>0</v>
      </c>
    </row>
    <row r="33" spans="1:11" x14ac:dyDescent="0.2">
      <c r="A33" s="15" t="s">
        <v>18</v>
      </c>
      <c r="B33" s="26"/>
      <c r="C33" s="15" t="str">
        <f t="shared" si="0"/>
        <v>Q2</v>
      </c>
      <c r="D33" s="23">
        <v>43556</v>
      </c>
      <c r="E33" s="25">
        <v>100.05925551</v>
      </c>
      <c r="G33" s="25">
        <v>100.61409036000001</v>
      </c>
      <c r="I33" s="25">
        <v>0.55483484759000001</v>
      </c>
      <c r="J33" s="25">
        <f t="shared" si="1"/>
        <v>-0.55483484759000001</v>
      </c>
      <c r="K33" s="25">
        <f t="shared" si="2"/>
        <v>0</v>
      </c>
    </row>
    <row r="34" spans="1:11" x14ac:dyDescent="0.2">
      <c r="A34" s="15" t="s">
        <v>19</v>
      </c>
      <c r="B34" s="26"/>
      <c r="C34" s="15" t="str">
        <f t="shared" si="0"/>
        <v>Q3</v>
      </c>
      <c r="D34" s="23">
        <v>43647</v>
      </c>
      <c r="E34" s="25">
        <v>99.955278235999998</v>
      </c>
      <c r="G34" s="25">
        <v>101.8620382</v>
      </c>
      <c r="I34" s="25">
        <v>1.9067599642999999</v>
      </c>
      <c r="J34" s="25">
        <f t="shared" si="1"/>
        <v>-1.9067599642999999</v>
      </c>
      <c r="K34" s="25">
        <f t="shared" si="2"/>
        <v>0</v>
      </c>
    </row>
    <row r="35" spans="1:11" x14ac:dyDescent="0.2">
      <c r="A35" s="15" t="s">
        <v>20</v>
      </c>
      <c r="B35" s="26"/>
      <c r="C35" s="15" t="str">
        <f t="shared" si="0"/>
        <v>Q4</v>
      </c>
      <c r="D35" s="23">
        <v>43739</v>
      </c>
      <c r="E35" s="25">
        <v>101.41045499000001</v>
      </c>
      <c r="G35" s="25">
        <v>101.21129630999999</v>
      </c>
      <c r="I35" s="25">
        <v>-0.19915868181999999</v>
      </c>
      <c r="J35" s="25">
        <f t="shared" si="1"/>
        <v>0</v>
      </c>
      <c r="K35" s="25">
        <f t="shared" si="2"/>
        <v>0.19915868181999999</v>
      </c>
    </row>
    <row r="36" spans="1:11" x14ac:dyDescent="0.2">
      <c r="A36" s="15" t="s">
        <v>21</v>
      </c>
      <c r="B36" s="26" t="str">
        <f>LEFT(A36,4)</f>
        <v>2020</v>
      </c>
      <c r="C36" s="15" t="str">
        <f t="shared" si="0"/>
        <v>Q1</v>
      </c>
      <c r="D36" s="23">
        <v>43831</v>
      </c>
      <c r="E36" s="25">
        <v>100.30833242</v>
      </c>
      <c r="G36" s="25">
        <v>93.725172213999997</v>
      </c>
      <c r="I36" s="25">
        <v>-6.5831602067999997</v>
      </c>
      <c r="J36" s="25">
        <f t="shared" si="1"/>
        <v>0</v>
      </c>
      <c r="K36" s="25">
        <f t="shared" si="2"/>
        <v>6.5831602067999997</v>
      </c>
    </row>
    <row r="37" spans="1:11" x14ac:dyDescent="0.2">
      <c r="A37" s="15" t="s">
        <v>22</v>
      </c>
      <c r="B37" s="26"/>
      <c r="C37" s="15" t="str">
        <f t="shared" si="0"/>
        <v>Q2</v>
      </c>
      <c r="D37" s="23">
        <v>43922</v>
      </c>
      <c r="E37" s="25">
        <v>91.919437037999998</v>
      </c>
      <c r="G37" s="25">
        <v>86.836345789000006</v>
      </c>
      <c r="I37" s="25">
        <v>-5.0830912487999997</v>
      </c>
      <c r="J37" s="25">
        <f t="shared" si="1"/>
        <v>0</v>
      </c>
      <c r="K37" s="25">
        <f t="shared" si="2"/>
        <v>5.0830912487999997</v>
      </c>
    </row>
    <row r="38" spans="1:11" x14ac:dyDescent="0.2">
      <c r="A38" s="15" t="s">
        <v>23</v>
      </c>
      <c r="B38" s="26"/>
      <c r="C38" s="15" t="str">
        <f t="shared" si="0"/>
        <v>Q3</v>
      </c>
      <c r="D38" s="23">
        <v>44013</v>
      </c>
      <c r="E38" s="25">
        <v>90.797512857000001</v>
      </c>
      <c r="G38" s="25">
        <v>92.471668891999997</v>
      </c>
      <c r="I38" s="25">
        <v>1.6741560341999999</v>
      </c>
      <c r="J38" s="25">
        <f t="shared" si="1"/>
        <v>-1.6741560341999999</v>
      </c>
      <c r="K38" s="25">
        <f t="shared" si="2"/>
        <v>0</v>
      </c>
    </row>
    <row r="39" spans="1:11" x14ac:dyDescent="0.2">
      <c r="A39" s="15" t="s">
        <v>24</v>
      </c>
      <c r="B39" s="26"/>
      <c r="C39" s="15" t="str">
        <f t="shared" si="0"/>
        <v>Q4</v>
      </c>
      <c r="D39" s="23">
        <v>44105</v>
      </c>
      <c r="E39" s="25">
        <v>92.538147886000004</v>
      </c>
      <c r="G39" s="25">
        <v>93.244012956000006</v>
      </c>
      <c r="I39" s="25">
        <v>0.70586506922000003</v>
      </c>
      <c r="J39" s="25">
        <f t="shared" si="1"/>
        <v>-0.70586506922000003</v>
      </c>
      <c r="K39" s="25">
        <f t="shared" si="2"/>
        <v>0</v>
      </c>
    </row>
    <row r="40" spans="1:11" x14ac:dyDescent="0.2">
      <c r="A40" s="15" t="s">
        <v>25</v>
      </c>
      <c r="B40" s="26" t="str">
        <f>LEFT(A40,4)</f>
        <v>2021</v>
      </c>
      <c r="C40" s="15" t="str">
        <f t="shared" si="0"/>
        <v>Q1</v>
      </c>
      <c r="D40" s="23">
        <v>44197</v>
      </c>
      <c r="E40" s="25">
        <v>92.824799733999996</v>
      </c>
      <c r="G40" s="25">
        <v>93.97621178</v>
      </c>
      <c r="I40" s="25">
        <v>1.1514120462999999</v>
      </c>
      <c r="J40" s="25">
        <f t="shared" si="1"/>
        <v>-1.1514120462999999</v>
      </c>
      <c r="K40" s="25">
        <f t="shared" si="2"/>
        <v>0</v>
      </c>
    </row>
    <row r="41" spans="1:11" x14ac:dyDescent="0.2">
      <c r="A41" s="15" t="s">
        <v>26</v>
      </c>
      <c r="B41" s="26"/>
      <c r="C41" s="15" t="str">
        <f t="shared" si="0"/>
        <v>Q2</v>
      </c>
      <c r="D41" s="23">
        <v>44287</v>
      </c>
      <c r="E41" s="25">
        <v>94.834489417</v>
      </c>
      <c r="G41" s="25">
        <v>96.679637888000002</v>
      </c>
      <c r="I41" s="25">
        <v>1.8451484708000001</v>
      </c>
      <c r="J41" s="25">
        <f t="shared" si="1"/>
        <v>-1.8451484708000001</v>
      </c>
      <c r="K41" s="25">
        <f t="shared" si="2"/>
        <v>0</v>
      </c>
    </row>
    <row r="42" spans="1:11" x14ac:dyDescent="0.2">
      <c r="A42" s="15" t="s">
        <v>27</v>
      </c>
      <c r="B42" s="26"/>
      <c r="C42" s="15" t="str">
        <f t="shared" si="0"/>
        <v>Q3</v>
      </c>
      <c r="D42" s="23">
        <v>44378</v>
      </c>
      <c r="E42" s="25">
        <v>96.754308938999998</v>
      </c>
      <c r="G42" s="25">
        <v>98.470335278999997</v>
      </c>
      <c r="I42" s="25">
        <v>1.7160263398</v>
      </c>
      <c r="J42" s="25">
        <f t="shared" si="1"/>
        <v>-1.7160263398</v>
      </c>
      <c r="K42" s="25">
        <f t="shared" si="2"/>
        <v>0</v>
      </c>
    </row>
    <row r="43" spans="1:11" x14ac:dyDescent="0.2">
      <c r="A43" s="15" t="s">
        <v>28</v>
      </c>
      <c r="B43" s="26"/>
      <c r="C43" s="15" t="str">
        <f t="shared" si="0"/>
        <v>Q4</v>
      </c>
      <c r="D43" s="23">
        <v>44470</v>
      </c>
      <c r="E43" s="25">
        <v>98.341378192999997</v>
      </c>
      <c r="G43" s="25">
        <v>99.360886906999994</v>
      </c>
      <c r="I43" s="25">
        <v>1.0195087144999999</v>
      </c>
      <c r="J43" s="25">
        <f t="shared" si="1"/>
        <v>-1.0195087144999999</v>
      </c>
      <c r="K43" s="25">
        <f t="shared" si="2"/>
        <v>0</v>
      </c>
    </row>
    <row r="44" spans="1:11" x14ac:dyDescent="0.2">
      <c r="A44" s="15" t="s">
        <v>29</v>
      </c>
      <c r="B44" s="26" t="str">
        <f>LEFT(A44,4)</f>
        <v>2022</v>
      </c>
      <c r="C44" s="15" t="str">
        <f t="shared" si="0"/>
        <v>Q1</v>
      </c>
      <c r="D44" s="23">
        <v>44562</v>
      </c>
      <c r="E44" s="25">
        <v>98.956474009000004</v>
      </c>
      <c r="G44" s="25">
        <v>98.459600331999994</v>
      </c>
      <c r="I44" s="25">
        <v>-0.49687367681</v>
      </c>
      <c r="J44" s="25">
        <f t="shared" si="1"/>
        <v>0</v>
      </c>
      <c r="K44" s="25">
        <f t="shared" si="2"/>
        <v>0.49687367681</v>
      </c>
    </row>
    <row r="45" spans="1:11" x14ac:dyDescent="0.2">
      <c r="A45" s="15" t="s">
        <v>30</v>
      </c>
      <c r="B45" s="26"/>
      <c r="C45" s="15" t="str">
        <f t="shared" si="0"/>
        <v>Q2</v>
      </c>
      <c r="D45" s="23">
        <v>44652</v>
      </c>
      <c r="E45" s="25">
        <v>98.866087374000003</v>
      </c>
      <c r="G45" s="25">
        <v>98.602800791000007</v>
      </c>
      <c r="I45" s="25">
        <v>-0.26328658270999999</v>
      </c>
      <c r="J45" s="25">
        <f t="shared" si="1"/>
        <v>0</v>
      </c>
      <c r="K45" s="25">
        <f t="shared" si="2"/>
        <v>0.26328658270999999</v>
      </c>
    </row>
    <row r="46" spans="1:11" x14ac:dyDescent="0.2">
      <c r="A46" s="15" t="s">
        <v>31</v>
      </c>
      <c r="B46" s="26"/>
      <c r="C46" s="15" t="str">
        <f t="shared" si="0"/>
        <v>Q3</v>
      </c>
      <c r="D46" s="23">
        <v>44743</v>
      </c>
      <c r="E46" s="25">
        <v>100.8451115</v>
      </c>
      <c r="G46" s="25">
        <v>100.07853249</v>
      </c>
      <c r="I46" s="25">
        <v>-0.76657901128999995</v>
      </c>
      <c r="J46" s="25">
        <f t="shared" si="1"/>
        <v>0</v>
      </c>
      <c r="K46" s="25">
        <f t="shared" si="2"/>
        <v>0.76657901128999995</v>
      </c>
    </row>
    <row r="47" spans="1:11" x14ac:dyDescent="0.2">
      <c r="A47" s="15" t="s">
        <v>32</v>
      </c>
      <c r="B47" s="26"/>
      <c r="C47" s="15" t="str">
        <f t="shared" si="0"/>
        <v>Q4</v>
      </c>
      <c r="D47" s="23">
        <v>44835</v>
      </c>
      <c r="E47" s="25">
        <v>101.07217730000001</v>
      </c>
      <c r="G47" s="25">
        <v>99.485690004999995</v>
      </c>
      <c r="I47" s="25">
        <v>-1.5864872979</v>
      </c>
      <c r="J47" s="25">
        <f t="shared" si="1"/>
        <v>0</v>
      </c>
      <c r="K47" s="25">
        <f t="shared" si="2"/>
        <v>1.5864872979</v>
      </c>
    </row>
    <row r="48" spans="1:11" x14ac:dyDescent="0.2">
      <c r="A48" s="15" t="s">
        <v>33</v>
      </c>
      <c r="B48" s="26" t="str">
        <f>LEFT(A48,4)</f>
        <v>2023</v>
      </c>
      <c r="C48" s="15" t="str">
        <f t="shared" si="0"/>
        <v>Q1</v>
      </c>
      <c r="D48" s="23">
        <v>44927</v>
      </c>
      <c r="E48" s="25">
        <v>101.00002408</v>
      </c>
      <c r="G48" s="25">
        <v>99.822203486999996</v>
      </c>
      <c r="I48" s="25">
        <v>-1.1778205971</v>
      </c>
      <c r="J48" s="25">
        <f t="shared" si="1"/>
        <v>0</v>
      </c>
      <c r="K48" s="25">
        <f t="shared" si="2"/>
        <v>1.1778205971</v>
      </c>
    </row>
    <row r="49" spans="1:11" x14ac:dyDescent="0.2">
      <c r="A49" s="15" t="s">
        <v>34</v>
      </c>
      <c r="B49" s="26"/>
      <c r="C49" s="15" t="str">
        <f t="shared" si="0"/>
        <v>Q2</v>
      </c>
      <c r="D49" s="23">
        <v>45017</v>
      </c>
      <c r="E49" s="25">
        <v>101.23280477</v>
      </c>
      <c r="G49" s="25">
        <v>100.74956193</v>
      </c>
      <c r="I49" s="25">
        <v>-0.48324284489000002</v>
      </c>
      <c r="J49" s="25">
        <f t="shared" si="1"/>
        <v>0</v>
      </c>
      <c r="K49" s="25">
        <f t="shared" si="2"/>
        <v>0.48324284489000002</v>
      </c>
    </row>
    <row r="50" spans="1:11" x14ac:dyDescent="0.2">
      <c r="A50" s="15" t="s">
        <v>35</v>
      </c>
      <c r="B50" s="26"/>
      <c r="C50" s="15" t="str">
        <f t="shared" si="0"/>
        <v>Q3</v>
      </c>
      <c r="D50" s="23">
        <v>45108</v>
      </c>
      <c r="E50" s="25">
        <v>100.95444954</v>
      </c>
      <c r="G50" s="25">
        <v>101.52985669</v>
      </c>
      <c r="I50" s="25">
        <v>0.57540714655000003</v>
      </c>
      <c r="J50" s="25">
        <f t="shared" si="1"/>
        <v>-0.57540714655000003</v>
      </c>
      <c r="K50" s="25">
        <f t="shared" si="2"/>
        <v>0</v>
      </c>
    </row>
    <row r="51" spans="1:11" x14ac:dyDescent="0.2">
      <c r="A51" s="15" t="s">
        <v>36</v>
      </c>
      <c r="B51" s="26"/>
      <c r="C51" s="15" t="str">
        <f t="shared" si="0"/>
        <v>Q4</v>
      </c>
      <c r="D51" s="23">
        <v>45200</v>
      </c>
      <c r="E51" s="25">
        <v>101.51646203999999</v>
      </c>
      <c r="G51" s="25">
        <v>101.75268928</v>
      </c>
      <c r="I51" s="25">
        <v>0.23622724346999999</v>
      </c>
      <c r="J51" s="25">
        <f t="shared" si="1"/>
        <v>-0.23622724346999999</v>
      </c>
      <c r="K51" s="25">
        <f t="shared" si="2"/>
        <v>0</v>
      </c>
    </row>
    <row r="52" spans="1:11" x14ac:dyDescent="0.2">
      <c r="A52" s="15" t="s">
        <v>37</v>
      </c>
      <c r="B52" s="26" t="str">
        <f>LEFT(A52,4)</f>
        <v>2024</v>
      </c>
      <c r="C52" s="15" t="str">
        <f t="shared" si="0"/>
        <v>Q1</v>
      </c>
      <c r="D52" s="23">
        <v>45292</v>
      </c>
      <c r="E52" s="25">
        <v>102.20084158</v>
      </c>
      <c r="G52" s="25">
        <v>101.81092404</v>
      </c>
      <c r="I52" s="25">
        <v>-0.38991753884000002</v>
      </c>
      <c r="J52" s="25">
        <f t="shared" si="1"/>
        <v>0</v>
      </c>
      <c r="K52" s="25">
        <f t="shared" si="2"/>
        <v>0.38991753884000002</v>
      </c>
    </row>
    <row r="53" spans="1:11" x14ac:dyDescent="0.2">
      <c r="A53" s="15" t="s">
        <v>38</v>
      </c>
      <c r="B53" s="26"/>
      <c r="C53" s="15" t="str">
        <f t="shared" si="0"/>
        <v>Q2</v>
      </c>
      <c r="D53" s="23">
        <v>45383</v>
      </c>
      <c r="E53" s="25">
        <v>102.67453888999999</v>
      </c>
      <c r="G53" s="25">
        <v>101.91302089</v>
      </c>
      <c r="I53" s="25">
        <v>-0.76151799471000003</v>
      </c>
      <c r="J53" s="25">
        <f t="shared" si="1"/>
        <v>0</v>
      </c>
      <c r="K53" s="25">
        <f t="shared" si="2"/>
        <v>0.76151799471000003</v>
      </c>
    </row>
    <row r="54" spans="1:11" x14ac:dyDescent="0.2">
      <c r="A54" s="15" t="s">
        <v>39</v>
      </c>
      <c r="B54" s="26"/>
      <c r="C54" s="15" t="str">
        <f t="shared" si="0"/>
        <v>Q3</v>
      </c>
      <c r="D54" s="23">
        <v>45474</v>
      </c>
      <c r="E54" s="25">
        <v>103.23947321999999</v>
      </c>
      <c r="G54" s="25">
        <v>102.80278564</v>
      </c>
      <c r="I54" s="25">
        <v>-0.43668758161999999</v>
      </c>
      <c r="J54" s="25">
        <f t="shared" si="1"/>
        <v>0</v>
      </c>
      <c r="K54" s="25">
        <f t="shared" si="2"/>
        <v>0.43668758161999999</v>
      </c>
    </row>
    <row r="55" spans="1:11" x14ac:dyDescent="0.2">
      <c r="A55" s="18" t="s">
        <v>40</v>
      </c>
      <c r="B55" s="26"/>
      <c r="C55" s="15" t="str">
        <f t="shared" si="0"/>
        <v>Q4</v>
      </c>
      <c r="D55" s="27">
        <v>45566</v>
      </c>
      <c r="E55" s="25">
        <v>103.39497948</v>
      </c>
      <c r="G55" s="25">
        <v>102.77773857</v>
      </c>
      <c r="I55" s="25">
        <v>-0.61724091227</v>
      </c>
      <c r="J55" s="25">
        <f t="shared" si="1"/>
        <v>0</v>
      </c>
      <c r="K55" s="25">
        <f t="shared" si="2"/>
        <v>0.61724091227</v>
      </c>
    </row>
    <row r="56" spans="1:11" x14ac:dyDescent="0.2">
      <c r="C56" s="28" t="s">
        <v>41</v>
      </c>
      <c r="G56" s="25"/>
    </row>
    <row r="58" spans="1:11" x14ac:dyDescent="0.2">
      <c r="B58" s="18"/>
      <c r="C58" s="18" t="s">
        <v>42</v>
      </c>
    </row>
    <row r="59" spans="1:11" x14ac:dyDescent="0.2">
      <c r="B59" s="29">
        <v>22.5</v>
      </c>
      <c r="C59" s="30">
        <v>70</v>
      </c>
    </row>
    <row r="60" spans="1:11" x14ac:dyDescent="0.2">
      <c r="B60" s="1">
        <v>22.5</v>
      </c>
      <c r="C60" s="30">
        <v>105</v>
      </c>
    </row>
    <row r="61" spans="1:11" x14ac:dyDescent="0.2">
      <c r="C61" s="18" t="s">
        <v>42</v>
      </c>
    </row>
    <row r="62" spans="1:11" x14ac:dyDescent="0.2">
      <c r="B62" s="1">
        <v>22.5</v>
      </c>
      <c r="C62" s="30">
        <v>-5</v>
      </c>
    </row>
    <row r="63" spans="1:11" x14ac:dyDescent="0.2">
      <c r="B63" s="1">
        <v>22.5</v>
      </c>
      <c r="C63" s="30">
        <v>15</v>
      </c>
    </row>
  </sheetData>
  <mergeCells count="7">
    <mergeCell ref="B52:B55"/>
    <mergeCell ref="B28:B31"/>
    <mergeCell ref="B32:B35"/>
    <mergeCell ref="B36:B39"/>
    <mergeCell ref="B40:B43"/>
    <mergeCell ref="B44:B47"/>
    <mergeCell ref="B48:B51"/>
  </mergeCells>
  <pageMargins left="0.7" right="0.7" top="0.75" bottom="0.75" header="0.3" footer="0.3"/>
  <pageSetup scale="52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</vt:lpstr>
    </vt:vector>
  </TitlesOfParts>
  <Company>U.S. Energy Information Administration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Burdette, Dann (CONTR)</dc:creator>
  <cp:lastModifiedBy>Burdette, Dann (CONTR)</cp:lastModifiedBy>
  <dcterms:created xsi:type="dcterms:W3CDTF">2023-09-11T21:43:48Z</dcterms:created>
  <dcterms:modified xsi:type="dcterms:W3CDTF">2023-09-11T21:44:26Z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{67B87DEB-E31D-4492-AA1E-90A9F9C34F6B}</vt:lpwstr>
  </property>
</Properties>
</file>