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\\fs-f1\l6489\PRJ\STEO_NEW\Charts\xls\"/>
    </mc:Choice>
  </mc:AlternateContent>
  <xr:revisionPtr revIDLastSave="0" documentId="13_ncr:1_{06DF3A20-F411-4C01-8E81-A65605EA2223}" xr6:coauthVersionLast="47" xr6:coauthVersionMax="47" xr10:uidLastSave="{00000000-0000-0000-0000-000000000000}"/>
  <bookViews>
    <workbookView xWindow="4590" yWindow="4590" windowWidth="21600" windowHeight="13635" xr2:uid="{490BEE09-31C6-437D-8240-AA80670C5619}"/>
  </bookViews>
  <sheets>
    <sheet name="5" sheetId="2" r:id="rId1"/>
  </sheets>
  <externalReferences>
    <externalReference r:id="rId2"/>
  </externalReferences>
  <definedNames>
    <definedName name="_Order1" hidden="1">255</definedName>
    <definedName name="_Order2" hidden="1">255</definedName>
    <definedName name="C_1" localSheetId="0">OFFSET(#REF!,0,0,COUNT(#REF!),1)</definedName>
    <definedName name="C_2" localSheetId="0">OFFSET(#REF!,0,0,COUNT(#REF!),1)</definedName>
    <definedName name="Cavg" localSheetId="0">OFFSET(#REF!,0,0,COUNT(#REF!),1)</definedName>
    <definedName name="Cmin" localSheetId="0">OFFSET(#REF!,0,0,COUNT(#REF!),1)</definedName>
    <definedName name="Crng" localSheetId="0">OFFSET(#REF!,0,0,COUNT(#REF!),1)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"6/2/98"</definedName>
    <definedName name="HTML_LineAfter" hidden="1">FALSE</definedName>
    <definedName name="HTML_LineBefore" hidden="1">FALSE</definedName>
    <definedName name="HTML_Name" hidden="1">"Arti Choxi -"</definedName>
    <definedName name="HTML_OBDlg2" hidden="1">TRUE</definedName>
    <definedName name="HTML_OBDlg4" hidden="1">TRUE</definedName>
    <definedName name="HTML_OS" hidden="1">0</definedName>
    <definedName name="HTML_PathFile" hidden="1">"H:\PRJ\STEO_NEW\5TABB.htm"</definedName>
    <definedName name="HTML_Title" hidden="1">""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1_1" localSheetId="0">OFFSET(#REF!,0,0,COUNT(#REF!),1)</definedName>
    <definedName name="P1_2" localSheetId="0">OFFSET(#REF!,0,0,COUNT(#REF!),1)</definedName>
    <definedName name="P1avg" localSheetId="0">OFFSET(#REF!,0,0,COUNT(#REF!),1)</definedName>
    <definedName name="P1min" localSheetId="0">OFFSET(#REF!,0,0,COUNT(#REF!),1)</definedName>
    <definedName name="P1rng" localSheetId="0">OFFSET(#REF!,0,0,COUNT(#REF!),1)</definedName>
    <definedName name="P2_1" localSheetId="0">OFFSET(#REF!,0,0,COUNT(#REF!),1)</definedName>
    <definedName name="P2_2" localSheetId="0">OFFSET(#REF!,0,0,COUNT(#REF!),1)</definedName>
    <definedName name="P2avg" localSheetId="0">OFFSET(#REF!,0,0,COUNT(#REF!),1)</definedName>
    <definedName name="P2min" localSheetId="0">OFFSET(#REF!,0,0,COUNT(#REF!),1)</definedName>
    <definedName name="P2rng" localSheetId="0">OFFSET(#REF!,0,0,COUNT(#REF!),1)</definedName>
    <definedName name="P3_1" localSheetId="0">OFFSET(#REF!,0,0,COUNT(#REF!),1)</definedName>
    <definedName name="P3_2" localSheetId="0">OFFSET(#REF!,0,0,COUNT(#REF!),1)</definedName>
    <definedName name="P3avg" localSheetId="0">OFFSET(#REF!,0,0,COUNT(#REF!),1)</definedName>
    <definedName name="P3min" localSheetId="0">OFFSET(#REF!,0,0,COUNT(#REF!),1)</definedName>
    <definedName name="P3rng" localSheetId="0">OFFSET(#REF!,0,0,COUNT(#REF!),1)</definedName>
    <definedName name="P4_1" localSheetId="0">OFFSET(#REF!,0,0,COUNT(#REF!),1)</definedName>
    <definedName name="P4_2" localSheetId="0">OFFSET(#REF!,0,0,COUNT(#REF!),1)</definedName>
    <definedName name="P4avg" localSheetId="0">OFFSET(#REF!,0,0,COUNT(#REF!),1)</definedName>
    <definedName name="P4min" localSheetId="0">OFFSET(#REF!,0,0,COUNT(#REF!),1)</definedName>
    <definedName name="P4rng" localSheetId="0">OFFSET(#REF!,0,0,COUNT(#REF!),1)</definedName>
    <definedName name="P5_1" localSheetId="0">OFFSET(#REF!,0,0,COUNT(#REF!),1)</definedName>
    <definedName name="P5_2" localSheetId="0">OFFSET(#REF!,0,0,COUNT(#REF!),1)</definedName>
    <definedName name="P5avg" localSheetId="0">OFFSET(#REF!,0,0,COUNT(#REF!),1)</definedName>
    <definedName name="P5min" localSheetId="0">OFFSET(#REF!,0,0,COUNT(#REF!),1)</definedName>
    <definedName name="P5rng" localSheetId="0">OFFSET(#REF!,0,0,COUNT(#REF!),1)</definedName>
    <definedName name="US_1" localSheetId="0">OFFSET(#REF!,0,0,COUNT(#REF!),1)</definedName>
    <definedName name="US_2" localSheetId="0">OFFSET(#REF!,0,0,COUNT(#REF!),1)</definedName>
    <definedName name="USavg" localSheetId="0">OFFSET(#REF!,0,0,COUNT(#REF!),1)</definedName>
    <definedName name="USmin" localSheetId="0">OFFSET(#REF!,0,0,COUNT(#REF!),1)</definedName>
    <definedName name="USrng" localSheetId="0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2" i="2" l="1"/>
  <c r="A81" i="2"/>
  <c r="E81" i="2" s="1"/>
  <c r="A80" i="2"/>
  <c r="E80" i="2" s="1"/>
  <c r="A79" i="2"/>
  <c r="E79" i="2" s="1"/>
  <c r="A78" i="2"/>
  <c r="E78" i="2" s="1"/>
  <c r="A77" i="2"/>
  <c r="E77" i="2" s="1"/>
  <c r="A76" i="2"/>
  <c r="E76" i="2" s="1"/>
  <c r="A75" i="2"/>
  <c r="E75" i="2" s="1"/>
  <c r="A74" i="2"/>
  <c r="E74" i="2" s="1"/>
  <c r="A73" i="2"/>
  <c r="E73" i="2" s="1"/>
  <c r="A72" i="2"/>
  <c r="E72" i="2" s="1"/>
  <c r="A71" i="2"/>
  <c r="A70" i="2"/>
  <c r="A69" i="2"/>
  <c r="E69" i="2" s="1"/>
  <c r="A68" i="2"/>
  <c r="E68" i="2" s="1"/>
  <c r="A67" i="2"/>
  <c r="E67" i="2" s="1"/>
  <c r="A66" i="2"/>
  <c r="E66" i="2" s="1"/>
  <c r="A65" i="2"/>
  <c r="E65" i="2" s="1"/>
  <c r="A64" i="2"/>
  <c r="E64" i="2" s="1"/>
  <c r="A63" i="2"/>
  <c r="E63" i="2" s="1"/>
  <c r="A62" i="2"/>
  <c r="E62" i="2" s="1"/>
  <c r="A61" i="2"/>
  <c r="E61" i="2" s="1"/>
  <c r="A60" i="2"/>
  <c r="E60" i="2" s="1"/>
  <c r="A59" i="2"/>
  <c r="A58" i="2"/>
  <c r="A57" i="2"/>
  <c r="E57" i="2" s="1"/>
  <c r="A56" i="2"/>
  <c r="E56" i="2" s="1"/>
  <c r="A55" i="2"/>
  <c r="E55" i="2" s="1"/>
  <c r="A54" i="2"/>
  <c r="E54" i="2" s="1"/>
  <c r="A53" i="2"/>
  <c r="E53" i="2" s="1"/>
  <c r="A52" i="2"/>
  <c r="E52" i="2" s="1"/>
  <c r="A51" i="2"/>
  <c r="E51" i="2" s="1"/>
  <c r="A50" i="2"/>
  <c r="E50" i="2" s="1"/>
  <c r="A49" i="2"/>
  <c r="E49" i="2" s="1"/>
  <c r="A48" i="2"/>
  <c r="E48" i="2" s="1"/>
  <c r="A47" i="2"/>
  <c r="A46" i="2"/>
  <c r="A45" i="2"/>
  <c r="E45" i="2" s="1"/>
  <c r="A44" i="2"/>
  <c r="E44" i="2" s="1"/>
  <c r="A43" i="2"/>
  <c r="E43" i="2" s="1"/>
  <c r="A42" i="2"/>
  <c r="E42" i="2" s="1"/>
  <c r="A41" i="2"/>
  <c r="E41" i="2" s="1"/>
  <c r="A40" i="2"/>
  <c r="E40" i="2" s="1"/>
  <c r="A39" i="2"/>
  <c r="E39" i="2" s="1"/>
  <c r="A38" i="2"/>
  <c r="E38" i="2" s="1"/>
  <c r="A37" i="2"/>
  <c r="E37" i="2" s="1"/>
  <c r="A36" i="2"/>
  <c r="E36" i="2" s="1"/>
  <c r="A35" i="2"/>
  <c r="L29" i="2"/>
  <c r="G29" i="2"/>
  <c r="F29" i="2"/>
  <c r="E29" i="2"/>
  <c r="D29" i="2"/>
  <c r="C29" i="2"/>
  <c r="L28" i="2"/>
  <c r="K28" i="2"/>
  <c r="J28" i="2"/>
  <c r="I28" i="2"/>
  <c r="L27" i="2"/>
  <c r="K27" i="2"/>
  <c r="J27" i="2"/>
  <c r="J29" i="2" s="1"/>
  <c r="I27" i="2"/>
  <c r="L26" i="2"/>
  <c r="K26" i="2"/>
  <c r="K29" i="2" s="1"/>
  <c r="J26" i="2"/>
  <c r="I26" i="2"/>
  <c r="I29" i="2" s="1"/>
</calcChain>
</file>

<file path=xl/sharedStrings.xml><?xml version="1.0" encoding="utf-8"?>
<sst xmlns="http://schemas.openxmlformats.org/spreadsheetml/2006/main" count="23" uniqueCount="19">
  <si>
    <t>U.S. Energy Information Administration, Short-Term Energy Outlook, September 2023</t>
  </si>
  <si>
    <t>Series names for chart</t>
  </si>
  <si>
    <t>total U.S. production</t>
  </si>
  <si>
    <t>COPRPUS</t>
  </si>
  <si>
    <t xml:space="preserve">         Alaska</t>
  </si>
  <si>
    <t>PAPRPAK</t>
  </si>
  <si>
    <t xml:space="preserve">         Federal Gulf of Mexico </t>
  </si>
  <si>
    <t>PAPRPGLF</t>
  </si>
  <si>
    <t xml:space="preserve">         Lower 48 States (excl GOM)</t>
  </si>
  <si>
    <t>PAPR48NGOM</t>
  </si>
  <si>
    <t>U.S. crude oil production (million barrels/day)</t>
  </si>
  <si>
    <t>Consumption Growth (million barrels/day)</t>
  </si>
  <si>
    <t>net change</t>
  </si>
  <si>
    <t>Data source: U.S. Energy Information Administration, Short-Term Energy Outlook, September 2023</t>
  </si>
  <si>
    <t>monthly crude oil production</t>
  </si>
  <si>
    <t xml:space="preserve"> forecast</t>
  </si>
  <si>
    <t>annual average</t>
  </si>
  <si>
    <t>all months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</si>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</sst>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yyyy"/>
    <numFmt numFmtId="165" formatCode="mmm\ yyyy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8"/>
      <name val="Courier"/>
      <family val="3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38">
    <xf numFmtId="0" fontId="0" fillId="0" borderId="0" xfId="0"/>
    <xf numFmtId="164" fontId="3" fillId="0" borderId="0" xfId="1" applyNumberFormat="1" applyFont="1"/>
    <xf numFmtId="0" fontId="1" fillId="0" borderId="0" xfId="2"/>
    <xf numFmtId="0" fontId="2" fillId="0" borderId="0" xfId="3"/>
    <xf numFmtId="0" fontId="4" fillId="0" borderId="0" xfId="4" applyAlignment="1" applyProtection="1"/>
    <xf numFmtId="0" fontId="1" fillId="0" borderId="0" xfId="2" quotePrefix="1"/>
    <xf numFmtId="0" fontId="1" fillId="2" borderId="0" xfId="2" applyFill="1"/>
    <xf numFmtId="0" fontId="5" fillId="0" borderId="1" xfId="1" applyFont="1" applyBorder="1"/>
    <xf numFmtId="0" fontId="2" fillId="0" borderId="2" xfId="1" applyBorder="1"/>
    <xf numFmtId="2" fontId="2" fillId="0" borderId="3" xfId="1" applyNumberFormat="1" applyBorder="1" applyAlignment="1">
      <alignment horizontal="left"/>
    </xf>
    <xf numFmtId="0" fontId="2" fillId="0" borderId="4" xfId="5" applyFont="1" applyBorder="1" applyAlignment="1">
      <alignment horizontal="left"/>
    </xf>
    <xf numFmtId="2" fontId="2" fillId="0" borderId="5" xfId="5" applyNumberFormat="1" applyFont="1" applyBorder="1"/>
    <xf numFmtId="0" fontId="2" fillId="0" borderId="6" xfId="5" applyFont="1" applyBorder="1" applyAlignment="1">
      <alignment horizontal="left"/>
    </xf>
    <xf numFmtId="2" fontId="2" fillId="0" borderId="7" xfId="5" applyNumberFormat="1" applyFont="1" applyBorder="1"/>
    <xf numFmtId="0" fontId="2" fillId="0" borderId="8" xfId="5" applyFont="1" applyBorder="1" applyAlignment="1">
      <alignment horizontal="left"/>
    </xf>
    <xf numFmtId="0" fontId="7" fillId="0" borderId="9" xfId="1" applyFont="1" applyBorder="1" applyAlignment="1">
      <alignment horizontal="center"/>
    </xf>
    <xf numFmtId="0" fontId="8" fillId="0" borderId="0" xfId="1" applyFont="1"/>
    <xf numFmtId="0" fontId="7" fillId="0" borderId="9" xfId="1" applyFont="1" applyBorder="1"/>
    <xf numFmtId="2" fontId="2" fillId="0" borderId="0" xfId="3" applyNumberFormat="1"/>
    <xf numFmtId="2" fontId="2" fillId="0" borderId="0" xfId="5" applyNumberFormat="1" applyFont="1"/>
    <xf numFmtId="2" fontId="2" fillId="0" borderId="0" xfId="1" applyNumberFormat="1"/>
    <xf numFmtId="2" fontId="9" fillId="0" borderId="0" xfId="5" applyNumberFormat="1" applyFont="1" applyAlignment="1">
      <alignment horizontal="left"/>
    </xf>
    <xf numFmtId="2" fontId="1" fillId="0" borderId="0" xfId="2" applyNumberFormat="1"/>
    <xf numFmtId="2" fontId="2" fillId="0" borderId="0" xfId="1" applyNumberFormat="1" applyAlignment="1">
      <alignment horizontal="right"/>
    </xf>
    <xf numFmtId="0" fontId="8" fillId="0" borderId="0" xfId="1" quotePrefix="1" applyFont="1"/>
    <xf numFmtId="2" fontId="10" fillId="0" borderId="9" xfId="2" applyNumberFormat="1" applyFont="1" applyBorder="1" applyAlignment="1">
      <alignment wrapText="1"/>
    </xf>
    <xf numFmtId="1" fontId="11" fillId="0" borderId="0" xfId="2" applyNumberFormat="1" applyFont="1"/>
    <xf numFmtId="165" fontId="11" fillId="0" borderId="0" xfId="2" applyNumberFormat="1" applyFont="1"/>
    <xf numFmtId="2" fontId="2" fillId="0" borderId="0" xfId="3" quotePrefix="1" applyNumberFormat="1" applyAlignment="1">
      <alignment horizontal="center"/>
    </xf>
    <xf numFmtId="2" fontId="2" fillId="0" borderId="0" xfId="3" applyNumberFormat="1" applyAlignment="1">
      <alignment horizontal="center"/>
    </xf>
    <xf numFmtId="2" fontId="11" fillId="0" borderId="0" xfId="2" applyNumberFormat="1" applyFont="1"/>
    <xf numFmtId="2" fontId="1" fillId="0" borderId="0" xfId="2" applyNumberFormat="1" applyAlignment="1">
      <alignment horizontal="right"/>
    </xf>
    <xf numFmtId="2" fontId="2" fillId="0" borderId="10" xfId="3" quotePrefix="1" applyNumberFormat="1" applyBorder="1" applyAlignment="1">
      <alignment horizontal="center"/>
    </xf>
    <xf numFmtId="2" fontId="2" fillId="0" borderId="10" xfId="3" applyNumberFormat="1" applyBorder="1" applyAlignment="1">
      <alignment horizontal="center"/>
    </xf>
    <xf numFmtId="2" fontId="2" fillId="0" borderId="9" xfId="1" applyNumberFormat="1" applyBorder="1" applyAlignment="1">
      <alignment horizontal="right"/>
    </xf>
    <xf numFmtId="165" fontId="1" fillId="0" borderId="0" xfId="2" applyNumberFormat="1"/>
    <xf numFmtId="166" fontId="1" fillId="0" borderId="0" xfId="2" applyNumberFormat="1"/>
    <xf numFmtId="0" fontId="1" fillId="0" borderId="0" xfId="2" applyAlignment="1">
      <alignment horizontal="right"/>
    </xf>
  </cellXfs>
  <cellStyles count="6">
    <cellStyle name="Hyperlink" xfId="4" builtinId="8"/>
    <cellStyle name="Normal" xfId="0" builtinId="0"/>
    <cellStyle name="Normal 2" xfId="1" xr:uid="{A498F41A-5610-4EC6-8899-3CD6025C0C7A}"/>
    <cellStyle name="Normal 3 2" xfId="3" xr:uid="{F0F0FBCF-2B1F-4CEE-91B5-052E7D0C5E3E}"/>
    <cellStyle name="Normal 4 2" xfId="2" xr:uid="{8CB37E93-9987-4748-AA9A-AF4641715D0E}"/>
    <cellStyle name="Normal_us_psd_m" xfId="5" xr:uid="{388E36F7-5AD7-4C0B-A76E-A1142D0BF793}"/>
  </cellStyles>
  <dxfs count="1"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20927824665876"/>
          <c:y val="0.13047285379154466"/>
          <c:w val="0.80323666803211691"/>
          <c:h val="0.7208644492264612"/>
        </c:manualLayout>
      </c:layout>
      <c:barChart>
        <c:barDir val="col"/>
        <c:grouping val="stacked"/>
        <c:varyColors val="0"/>
        <c:ser>
          <c:idx val="4"/>
          <c:order val="1"/>
          <c:tx>
            <c:strRef>
              <c:f>'5'!$B$28</c:f>
              <c:strCache>
                <c:ptCount val="1"/>
                <c:pt idx="0">
                  <c:v>         Lower 48 States (excl GOM)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28575" cap="rnd">
              <a:noFill/>
              <a:round/>
            </a:ln>
            <a:effectLst/>
          </c:spPr>
          <c:invertIfNegative val="0"/>
          <c:cat>
            <c:numRef>
              <c:f>'5'!$I$25:$L$25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'5'!$I$28:$L$28</c:f>
              <c:numCache>
                <c:formatCode>0.00</c:formatCode>
                <c:ptCount val="4"/>
                <c:pt idx="0">
                  <c:v>-8.0265718599999758E-2</c:v>
                </c:pt>
                <c:pt idx="1">
                  <c:v>0.61956649310000067</c:v>
                </c:pt>
                <c:pt idx="2">
                  <c:v>0.76526158809999956</c:v>
                </c:pt>
                <c:pt idx="3">
                  <c:v>0.33719679300000038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2AD-4B27-9FFD-56CDD7F7DC81}"/>
            </c:ext>
          </c:extLst>
        </c:ser>
        <c:ser>
          <c:idx val="1"/>
          <c:order val="2"/>
          <c:tx>
            <c:strRef>
              <c:f>'5'!$B$26</c:f>
              <c:strCache>
                <c:ptCount val="1"/>
                <c:pt idx="0">
                  <c:v>         Alaska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'5'!$I$25:$L$25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'5'!$I$26:$L$26</c:f>
              <c:numCache>
                <c:formatCode>0.00</c:formatCode>
                <c:ptCount val="4"/>
                <c:pt idx="0">
                  <c:v>-1.035935915999997E-2</c:v>
                </c:pt>
                <c:pt idx="1">
                  <c:v>-3.1950680000003562E-5</c:v>
                </c:pt>
                <c:pt idx="2">
                  <c:v>-8.9707420499999801E-3</c:v>
                </c:pt>
                <c:pt idx="3">
                  <c:v>-1.746300352000002E-2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D-4B27-9FFD-56CDD7F7DC81}"/>
            </c:ext>
          </c:extLst>
        </c:ser>
        <c:ser>
          <c:idx val="2"/>
          <c:order val="3"/>
          <c:tx>
            <c:strRef>
              <c:f>'5'!$B$27</c:f>
              <c:strCache>
                <c:ptCount val="1"/>
                <c:pt idx="0">
                  <c:v>         Federal Gulf of Mexico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'5'!$I$27:$L$27</c:f>
              <c:numCache>
                <c:formatCode>0.00</c:formatCode>
                <c:ptCount val="4"/>
                <c:pt idx="0">
                  <c:v>4.00376858E-2</c:v>
                </c:pt>
                <c:pt idx="1">
                  <c:v>2.3359216400000049E-2</c:v>
                </c:pt>
                <c:pt idx="2">
                  <c:v>0.11807957160000004</c:v>
                </c:pt>
                <c:pt idx="3">
                  <c:v>5.3582941599999989E-2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D-4B27-9FFD-56CDD7F7D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82748768"/>
        <c:axId val="-982745504"/>
        <c:extLst/>
      </c:barChart>
      <c:lineChart>
        <c:grouping val="stacked"/>
        <c:varyColors val="0"/>
        <c:ser>
          <c:idx val="3"/>
          <c:order val="0"/>
          <c:tx>
            <c:strRef>
              <c:f>'5'!$B$29</c:f>
              <c:strCache>
                <c:ptCount val="1"/>
                <c:pt idx="0">
                  <c:v>total U.S. production</c:v>
                </c:pt>
              </c:strCache>
            </c:strRef>
          </c:tx>
          <c:spPr>
            <a:ln>
              <a:noFill/>
            </a:ln>
          </c:spPr>
          <c:marker>
            <c:symbol val="dot"/>
            <c:size val="5"/>
            <c:spPr>
              <a:solidFill>
                <a:schemeClr val="bg1"/>
              </a:solidFill>
              <a:ln w="38100" cap="rnd"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8.5943076849432878E-2"/>
                  <c:y val="3.99410852663046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AD-4B27-9FFD-56CDD7F7DC81}"/>
                </c:ext>
              </c:extLst>
            </c:dLbl>
            <c:dLbl>
              <c:idx val="1"/>
              <c:layout>
                <c:manualLayout>
                  <c:x val="-7.2786789171664409E-2"/>
                  <c:y val="-4.21569239033714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AD-4B27-9FFD-56CDD7F7DC81}"/>
                </c:ext>
              </c:extLst>
            </c:dLbl>
            <c:dLbl>
              <c:idx val="2"/>
              <c:layout>
                <c:manualLayout>
                  <c:x val="-7.7417567231854376E-2"/>
                  <c:y val="-4.1775137788369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AD-4B27-9FFD-56CDD7F7DC81}"/>
                </c:ext>
              </c:extLst>
            </c:dLbl>
            <c:dLbl>
              <c:idx val="3"/>
              <c:layout>
                <c:manualLayout>
                  <c:x val="-8.1850075570888206E-2"/>
                  <c:y val="-5.6437748333882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AD-4B27-9FFD-56CDD7F7DC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'5'!$I$25:$L$25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'5'!$I$29:$L$29</c:f>
              <c:numCache>
                <c:formatCode>0.00</c:formatCode>
                <c:ptCount val="4"/>
                <c:pt idx="0">
                  <c:v>-5.0587391959999728E-2</c:v>
                </c:pt>
                <c:pt idx="1">
                  <c:v>0.64289375882000077</c:v>
                </c:pt>
                <c:pt idx="2">
                  <c:v>0.87437041764999957</c:v>
                </c:pt>
                <c:pt idx="3">
                  <c:v>0.37331673108000035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AD-4B27-9FFD-56CDD7F7D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48768"/>
        <c:axId val="-982745504"/>
      </c:lineChart>
      <c:scatterChart>
        <c:scatterStyle val="lineMarker"/>
        <c:varyColors val="0"/>
        <c:ser>
          <c:idx val="0"/>
          <c:order val="4"/>
          <c:tx>
            <c:strRef>
              <c:f>'5'!$B$89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'5'!$A$90:$A$91</c:f>
              <c:numCache>
                <c:formatCode>0.00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'5'!$B$90:$B$91</c:f>
              <c:numCache>
                <c:formatCode>0.00</c:formatCode>
                <c:ptCount val="2"/>
                <c:pt idx="0">
                  <c:v>-2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AD-4B27-9FFD-56CDD7F7D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58560"/>
        <c:axId val="-982737888"/>
      </c:scatterChart>
      <c:catAx>
        <c:axId val="-982748768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45504"/>
        <c:crosses val="autoZero"/>
        <c:auto val="1"/>
        <c:lblAlgn val="ctr"/>
        <c:lblOffset val="100"/>
        <c:tickLblSkip val="1"/>
        <c:noMultiLvlLbl val="0"/>
      </c:catAx>
      <c:valAx>
        <c:axId val="-982745504"/>
        <c:scaling>
          <c:orientation val="minMax"/>
          <c:max val="1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48768"/>
        <c:crosses val="autoZero"/>
        <c:crossBetween val="between"/>
        <c:majorUnit val="0.2"/>
      </c:valAx>
      <c:valAx>
        <c:axId val="-982737888"/>
        <c:scaling>
          <c:orientation val="minMax"/>
          <c:max val="10"/>
          <c:min val="-2"/>
        </c:scaling>
        <c:delete val="0"/>
        <c:axPos val="r"/>
        <c:numFmt formatCode="0.00" sourceLinked="1"/>
        <c:majorTickMark val="none"/>
        <c:minorTickMark val="none"/>
        <c:tickLblPos val="none"/>
        <c:spPr>
          <a:ln>
            <a:solidFill>
              <a:schemeClr val="bg1">
                <a:lumMod val="85000"/>
              </a:schemeClr>
            </a:solidFill>
          </a:ln>
        </c:spPr>
        <c:crossAx val="-982758560"/>
        <c:crosses val="max"/>
        <c:crossBetween val="midCat"/>
      </c:valAx>
      <c:valAx>
        <c:axId val="-98275856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982737888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8110236220476"/>
          <c:y val="0.12351364789624009"/>
          <c:w val="0.79455963837853605"/>
          <c:h val="0.7368577313986352"/>
        </c:manualLayout>
      </c:layout>
      <c:lineChart>
        <c:grouping val="standard"/>
        <c:varyColors val="0"/>
        <c:ser>
          <c:idx val="0"/>
          <c:order val="0"/>
          <c:tx>
            <c:v>monthly history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'5'!$A$35:$A$82</c:f>
              <c:numCache>
                <c:formatCode>0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'5'!$C$35:$C$82</c:f>
              <c:numCache>
                <c:formatCode>0.00</c:formatCode>
                <c:ptCount val="48"/>
                <c:pt idx="0">
                  <c:v>11.137354</c:v>
                </c:pt>
                <c:pt idx="1">
                  <c:v>9.9159360000000003</c:v>
                </c:pt>
                <c:pt idx="2">
                  <c:v>11.351134999999999</c:v>
                </c:pt>
                <c:pt idx="3">
                  <c:v>11.317989000000001</c:v>
                </c:pt>
                <c:pt idx="4">
                  <c:v>11.389749</c:v>
                </c:pt>
                <c:pt idx="5">
                  <c:v>11.365923</c:v>
                </c:pt>
                <c:pt idx="6">
                  <c:v>11.392429</c:v>
                </c:pt>
                <c:pt idx="7">
                  <c:v>11.276332</c:v>
                </c:pt>
                <c:pt idx="8">
                  <c:v>10.921417</c:v>
                </c:pt>
                <c:pt idx="9">
                  <c:v>11.563782</c:v>
                </c:pt>
                <c:pt idx="10">
                  <c:v>11.781943999999999</c:v>
                </c:pt>
                <c:pt idx="11">
                  <c:v>11.678139</c:v>
                </c:pt>
                <c:pt idx="12">
                  <c:v>11.479767000000001</c:v>
                </c:pt>
                <c:pt idx="13">
                  <c:v>11.257889</c:v>
                </c:pt>
                <c:pt idx="14">
                  <c:v>11.806029000000001</c:v>
                </c:pt>
                <c:pt idx="15">
                  <c:v>11.769842000000001</c:v>
                </c:pt>
                <c:pt idx="16">
                  <c:v>11.734401999999999</c:v>
                </c:pt>
                <c:pt idx="17">
                  <c:v>11.800309</c:v>
                </c:pt>
                <c:pt idx="18">
                  <c:v>11.834305000000001</c:v>
                </c:pt>
                <c:pt idx="19">
                  <c:v>11.985232</c:v>
                </c:pt>
                <c:pt idx="20">
                  <c:v>12.325189999999999</c:v>
                </c:pt>
                <c:pt idx="21">
                  <c:v>12.377552</c:v>
                </c:pt>
                <c:pt idx="22">
                  <c:v>12.376018</c:v>
                </c:pt>
                <c:pt idx="23">
                  <c:v>12.138051000000001</c:v>
                </c:pt>
                <c:pt idx="24">
                  <c:v>12.568448</c:v>
                </c:pt>
                <c:pt idx="25">
                  <c:v>12.532401999999999</c:v>
                </c:pt>
                <c:pt idx="26">
                  <c:v>12.770142999999999</c:v>
                </c:pt>
                <c:pt idx="27">
                  <c:v>12.649998</c:v>
                </c:pt>
                <c:pt idx="28">
                  <c:v>12.636602</c:v>
                </c:pt>
                <c:pt idx="29">
                  <c:v>12.843786</c:v>
                </c:pt>
                <c:pt idx="30">
                  <c:v>12.841510319999999</c:v>
                </c:pt>
                <c:pt idx="31">
                  <c:v>12.906285268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4-4F78-B81B-467266B19E84}"/>
            </c:ext>
          </c:extLst>
        </c:ser>
        <c:ser>
          <c:idx val="2"/>
          <c:order val="1"/>
          <c:tx>
            <c:v>monthly forecast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'5'!$A$35:$A$82</c:f>
              <c:numCache>
                <c:formatCode>0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'5'!$D$35:$D$82</c:f>
              <c:numCache>
                <c:formatCode>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12.906285268</c:v>
                </c:pt>
                <c:pt idx="32">
                  <c:v>12.83766</c:v>
                </c:pt>
                <c:pt idx="33">
                  <c:v>12.87106</c:v>
                </c:pt>
                <c:pt idx="34">
                  <c:v>12.972989999999999</c:v>
                </c:pt>
                <c:pt idx="35">
                  <c:v>12.969889999999999</c:v>
                </c:pt>
                <c:pt idx="36">
                  <c:v>13.00136</c:v>
                </c:pt>
                <c:pt idx="37">
                  <c:v>13.03716</c:v>
                </c:pt>
                <c:pt idx="38">
                  <c:v>13.05979</c:v>
                </c:pt>
                <c:pt idx="39">
                  <c:v>13.08677</c:v>
                </c:pt>
                <c:pt idx="40">
                  <c:v>13.08859</c:v>
                </c:pt>
                <c:pt idx="41">
                  <c:v>13.08921</c:v>
                </c:pt>
                <c:pt idx="42">
                  <c:v>13.113799999999999</c:v>
                </c:pt>
                <c:pt idx="43">
                  <c:v>13.17474</c:v>
                </c:pt>
                <c:pt idx="44">
                  <c:v>13.158440000000001</c:v>
                </c:pt>
                <c:pt idx="45">
                  <c:v>13.245480000000001</c:v>
                </c:pt>
                <c:pt idx="46">
                  <c:v>13.38233</c:v>
                </c:pt>
                <c:pt idx="47">
                  <c:v>13.45692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4-4F78-B81B-467266B19E84}"/>
            </c:ext>
          </c:extLst>
        </c:ser>
        <c:ser>
          <c:idx val="1"/>
          <c:order val="2"/>
          <c:tx>
            <c:strRef>
              <c:f>'5'!$E$34</c:f>
              <c:strCache>
                <c:ptCount val="1"/>
                <c:pt idx="0">
                  <c:v>annual average</c:v>
                </c:pt>
              </c:strCache>
            </c:strRef>
          </c:tx>
          <c:spPr>
            <a:ln w="24003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'5'!$A$35:$A$82</c:f>
              <c:numCache>
                <c:formatCode>0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'5'!$E$35:$E$82</c:f>
              <c:numCache>
                <c:formatCode>0.00</c:formatCode>
                <c:ptCount val="48"/>
                <c:pt idx="1">
                  <c:v>11.257677416666667</c:v>
                </c:pt>
                <c:pt idx="2">
                  <c:v>11.257677416666667</c:v>
                </c:pt>
                <c:pt idx="3">
                  <c:v>11.257677416666667</c:v>
                </c:pt>
                <c:pt idx="4">
                  <c:v>11.257677416666667</c:v>
                </c:pt>
                <c:pt idx="5">
                  <c:v>11.257677416666667</c:v>
                </c:pt>
                <c:pt idx="6">
                  <c:v>11.257677416666667</c:v>
                </c:pt>
                <c:pt idx="7">
                  <c:v>11.257677416666667</c:v>
                </c:pt>
                <c:pt idx="8">
                  <c:v>11.257677416666667</c:v>
                </c:pt>
                <c:pt idx="9">
                  <c:v>11.257677416666667</c:v>
                </c:pt>
                <c:pt idx="10">
                  <c:v>11.257677416666667</c:v>
                </c:pt>
                <c:pt idx="13">
                  <c:v>11.907048833333333</c:v>
                </c:pt>
                <c:pt idx="14">
                  <c:v>11.907048833333333</c:v>
                </c:pt>
                <c:pt idx="15">
                  <c:v>11.907048833333333</c:v>
                </c:pt>
                <c:pt idx="16">
                  <c:v>11.907048833333333</c:v>
                </c:pt>
                <c:pt idx="17">
                  <c:v>11.907048833333333</c:v>
                </c:pt>
                <c:pt idx="18">
                  <c:v>11.907048833333333</c:v>
                </c:pt>
                <c:pt idx="19">
                  <c:v>11.907048833333333</c:v>
                </c:pt>
                <c:pt idx="20">
                  <c:v>11.907048833333333</c:v>
                </c:pt>
                <c:pt idx="21">
                  <c:v>11.907048833333333</c:v>
                </c:pt>
                <c:pt idx="22">
                  <c:v>11.907048833333333</c:v>
                </c:pt>
                <c:pt idx="25">
                  <c:v>12.783397882333333</c:v>
                </c:pt>
                <c:pt idx="26">
                  <c:v>12.783397882333333</c:v>
                </c:pt>
                <c:pt idx="27">
                  <c:v>12.783397882333333</c:v>
                </c:pt>
                <c:pt idx="28">
                  <c:v>12.783397882333333</c:v>
                </c:pt>
                <c:pt idx="29">
                  <c:v>12.783397882333333</c:v>
                </c:pt>
                <c:pt idx="30">
                  <c:v>12.783397882333333</c:v>
                </c:pt>
                <c:pt idx="31">
                  <c:v>12.783397882333333</c:v>
                </c:pt>
                <c:pt idx="32">
                  <c:v>12.783397882333333</c:v>
                </c:pt>
                <c:pt idx="33">
                  <c:v>12.783397882333333</c:v>
                </c:pt>
                <c:pt idx="34">
                  <c:v>12.783397882333333</c:v>
                </c:pt>
                <c:pt idx="37">
                  <c:v>13.157882499999999</c:v>
                </c:pt>
                <c:pt idx="38">
                  <c:v>13.157882499999999</c:v>
                </c:pt>
                <c:pt idx="39">
                  <c:v>13.157882499999999</c:v>
                </c:pt>
                <c:pt idx="40">
                  <c:v>13.157882499999999</c:v>
                </c:pt>
                <c:pt idx="41">
                  <c:v>13.157882499999999</c:v>
                </c:pt>
                <c:pt idx="42">
                  <c:v>13.157882499999999</c:v>
                </c:pt>
                <c:pt idx="43">
                  <c:v>13.157882499999999</c:v>
                </c:pt>
                <c:pt idx="44">
                  <c:v>13.157882499999999</c:v>
                </c:pt>
                <c:pt idx="45">
                  <c:v>13.157882499999999</c:v>
                </c:pt>
                <c:pt idx="46">
                  <c:v>13.157882499999999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4-4F78-B81B-467266B1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2729184"/>
        <c:axId val="-982754208"/>
      </c:lineChart>
      <c:catAx>
        <c:axId val="-98272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54208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982754208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29184"/>
        <c:crosses val="autoZero"/>
        <c:crossBetween val="midCat"/>
        <c:majorUnit val="2"/>
        <c:minorUnit val="0.5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5423523294420505"/>
          <c:y val="0.40096436197959912"/>
          <c:w val="0.521829250510353"/>
          <c:h val="0.20531909060548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582659</xdr:colOff>
      <xdr:row>3</xdr:row>
      <xdr:rowOff>76201</xdr:rowOff>
    </xdr:from>
    <xdr:to>
      <xdr:col>8</xdr:col>
      <xdr:colOff>19050</xdr:colOff>
      <xdr:row>20</xdr:row>
      <xdr:rowOff>76200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BB613BB-6B00-4C22-B5B9-5748717DA88F}"/>
            </a:ext>
          </a:extLst>
        </xdr:cNvPr>
        <xdr:cNvGrpSpPr/>
      </xdr:nvGrpSpPr>
      <xdr:grpSpPr>
        <a:xfrm>
          <a:off x="582659" y="657226"/>
          <a:ext cx="5475241" cy="3238499"/>
          <a:chOff x="582746" y="657226"/>
          <a:chExt cx="5518017" cy="3238343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11628313-71B8-9572-543A-0317BCAF3FD8}"/>
              </a:ext>
            </a:extLst>
          </xdr:cNvPr>
          <xdr:cNvGraphicFramePr>
            <a:graphicFrameLocks/>
          </xdr:cNvGraphicFramePr>
        </xdr:nvGraphicFramePr>
        <xdr:xfrm>
          <a:off x="3357563" y="657226"/>
          <a:ext cx="27432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">
            <a:extLst>
              <a:ext uri="{FF2B5EF4-FFF2-40B4-BE49-F238E27FC236}">
                <a16:creationId xmlns:a16="http://schemas.microsoft.com/office/drawing/2014/main" id="{77B0D1D6-B1DC-A374-4279-4CEAB45C0F22}"/>
              </a:ext>
            </a:extLst>
          </xdr:cNvPr>
          <xdr:cNvGraphicFramePr>
            <a:graphicFrameLocks/>
          </xdr:cNvGraphicFramePr>
        </xdr:nvGraphicFramePr>
        <xdr:xfrm>
          <a:off x="628650" y="657253"/>
          <a:ext cx="2743201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B$30">
        <xdr:nvSpPr>
          <xdr:cNvPr id="5" name="TextBox 1">
            <a:extLst>
              <a:ext uri="{FF2B5EF4-FFF2-40B4-BE49-F238E27FC236}">
                <a16:creationId xmlns:a16="http://schemas.microsoft.com/office/drawing/2014/main" id="{14932878-1A97-7AF5-11D4-7B7B7FB6946A}"/>
              </a:ext>
            </a:extLst>
          </xdr:cNvPr>
          <xdr:cNvSpPr txBox="1"/>
        </xdr:nvSpPr>
        <xdr:spPr>
          <a:xfrm>
            <a:off x="582746" y="3671472"/>
            <a:ext cx="5162839" cy="2240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Ins="9144" rtlCol="0" anchor="t">
            <a:noAutofit/>
          </a:bodyPr>
          <a:lstStyle/>
          <a:p>
            <a:fld id="{856C36CA-7021-48B5-9F35-E6F80077ABBC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</a:t>
            </a:fld>
            <a:endParaRPr lang="en-US" sz="1100"/>
          </a:p>
        </xdr:txBody>
      </xdr: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E6BA3EB6-5150-87A9-BE0D-97209006FC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25761" y="3552826"/>
            <a:ext cx="340703" cy="29075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0.00109</cdr:x>
      <cdr:y>0</cdr:y>
    </cdr:from>
    <cdr:to>
      <cdr:x>0.96151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9" y="0"/>
          <a:ext cx="2614201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Components of annual change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0.3198</cdr:x>
      <cdr:y>0.67626</cdr:y>
    </cdr:from>
    <cdr:to>
      <cdr:x>0.81512</cdr:x>
      <cdr:y>0.87542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70462" y="2164418"/>
          <a:ext cx="1348229" cy="637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27432" tIns="27432" rIns="27432" bIns="27432" rtlCol="0"/>
        <a:lstStyle xmlns:a="http://schemas.openxmlformats.org/drawingml/2006/main"/>
        <a:p xmlns:a="http://schemas.openxmlformats.org/drawingml/2006/main">
          <a:r>
            <a:rPr lang="en-US" sz="900" b="1" baseline="0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rPr>
            <a:t>Federal Gulf  of Mexico (GOM)</a:t>
          </a:r>
        </a:p>
        <a:p xmlns:a="http://schemas.openxmlformats.org/drawingml/2006/main">
          <a:r>
            <a:rPr lang="en-US" sz="900" b="1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Lower 48 excluding GOM</a:t>
          </a:r>
        </a:p>
        <a:p xmlns:a="http://schemas.openxmlformats.org/drawingml/2006/main">
          <a:r>
            <a:rPr lang="en-US" sz="900" b="1" baseline="0">
              <a:solidFill>
                <a:schemeClr val="accent5"/>
              </a:solidFill>
              <a:latin typeface="Arial" panose="020B0604020202020204" pitchFamily="34" charset="0"/>
              <a:cs typeface="Arial" panose="020B0604020202020204" pitchFamily="34" charset="0"/>
            </a:rPr>
            <a:t>Alaska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net change</a:t>
          </a:r>
          <a:endParaRPr lang="en-US" sz="900" b="1">
            <a:solidFill>
              <a:schemeClr val="accent4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0.71381</cdr:x>
      <cdr:y>0.22787</cdr:y>
    </cdr:from>
    <cdr:to>
      <cdr:x>0.96849</cdr:x>
      <cdr:y>0.31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051092" y="704999"/>
          <a:ext cx="731813" cy="254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0.00165</cdr:x>
      <cdr:y>0</cdr:y>
    </cdr:from>
    <cdr:to>
      <cdr:x>0.94089</cdr:x>
      <cdr:y>0.13352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97" y="0"/>
          <a:ext cx="2556551" cy="427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crude oil production  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fs-f1\l6489\PRJ\STEO_NEW\Charts\xls\chart-gallery.xlsx" TargetMode="External"/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</sheetNames>
    <sheetDataSet>
      <sheetData sheetId="0"/>
      <sheetData sheetId="1"/>
      <sheetData sheetId="2"/>
      <sheetData sheetId="3"/>
      <sheetData sheetId="4"/>
      <sheetData sheetId="5">
        <row r="25">
          <cell r="I25">
            <v>2021</v>
          </cell>
          <cell r="J25">
            <v>2022</v>
          </cell>
          <cell r="K25">
            <v>2023</v>
          </cell>
          <cell r="L25">
            <v>2024</v>
          </cell>
        </row>
        <row r="26">
          <cell r="B26" t="str">
            <v xml:space="preserve">         Alaska</v>
          </cell>
          <cell r="I26">
            <v>-1.035935915999997E-2</v>
          </cell>
          <cell r="J26">
            <v>-3.1950680000003562E-5</v>
          </cell>
          <cell r="K26">
            <v>-8.9707420499999801E-3</v>
          </cell>
          <cell r="L26">
            <v>-1.746300352000002E-2</v>
          </cell>
        </row>
        <row r="27">
          <cell r="B27" t="str">
            <v xml:space="preserve">         Federal Gulf of Mexico </v>
          </cell>
          <cell r="I27">
            <v>4.00376858E-2</v>
          </cell>
          <cell r="J27">
            <v>2.3359216400000049E-2</v>
          </cell>
          <cell r="K27">
            <v>0.11807957160000004</v>
          </cell>
          <cell r="L27">
            <v>5.3582941599999989E-2</v>
          </cell>
        </row>
        <row r="28">
          <cell r="B28" t="str">
            <v xml:space="preserve">         Lower 48 States (excl GOM)</v>
          </cell>
          <cell r="I28">
            <v>-8.0265718599999758E-2</v>
          </cell>
          <cell r="J28">
            <v>0.61956649310000067</v>
          </cell>
          <cell r="K28">
            <v>0.76526158809999956</v>
          </cell>
          <cell r="L28">
            <v>0.33719679300000038</v>
          </cell>
        </row>
        <row r="29">
          <cell r="B29" t="str">
            <v>total U.S. production</v>
          </cell>
          <cell r="I29">
            <v>-5.0587391959999728E-2</v>
          </cell>
          <cell r="J29">
            <v>0.64289375882000077</v>
          </cell>
          <cell r="K29">
            <v>0.87437041764999957</v>
          </cell>
          <cell r="L29">
            <v>0.37331673108000035</v>
          </cell>
        </row>
        <row r="34">
          <cell r="E34" t="str">
            <v>annual average</v>
          </cell>
        </row>
        <row r="35">
          <cell r="A35">
            <v>2021</v>
          </cell>
          <cell r="C35">
            <v>11.137354</v>
          </cell>
          <cell r="D35" t="e">
            <v>#N/A</v>
          </cell>
        </row>
        <row r="36">
          <cell r="A36">
            <v>2021</v>
          </cell>
          <cell r="C36">
            <v>9.9159360000000003</v>
          </cell>
          <cell r="D36" t="e">
            <v>#N/A</v>
          </cell>
          <cell r="E36">
            <v>11.257677416666667</v>
          </cell>
        </row>
        <row r="37">
          <cell r="A37">
            <v>2021</v>
          </cell>
          <cell r="C37">
            <v>11.351134999999999</v>
          </cell>
          <cell r="D37" t="e">
            <v>#N/A</v>
          </cell>
          <cell r="E37">
            <v>11.257677416666667</v>
          </cell>
        </row>
        <row r="38">
          <cell r="A38">
            <v>2021</v>
          </cell>
          <cell r="C38">
            <v>11.317989000000001</v>
          </cell>
          <cell r="D38" t="e">
            <v>#N/A</v>
          </cell>
          <cell r="E38">
            <v>11.257677416666667</v>
          </cell>
        </row>
        <row r="39">
          <cell r="A39">
            <v>2021</v>
          </cell>
          <cell r="C39">
            <v>11.389749</v>
          </cell>
          <cell r="D39" t="e">
            <v>#N/A</v>
          </cell>
          <cell r="E39">
            <v>11.257677416666667</v>
          </cell>
        </row>
        <row r="40">
          <cell r="A40">
            <v>2021</v>
          </cell>
          <cell r="C40">
            <v>11.365923</v>
          </cell>
          <cell r="D40" t="e">
            <v>#N/A</v>
          </cell>
          <cell r="E40">
            <v>11.257677416666667</v>
          </cell>
        </row>
        <row r="41">
          <cell r="A41">
            <v>2021</v>
          </cell>
          <cell r="C41">
            <v>11.392429</v>
          </cell>
          <cell r="D41" t="e">
            <v>#N/A</v>
          </cell>
          <cell r="E41">
            <v>11.257677416666667</v>
          </cell>
        </row>
        <row r="42">
          <cell r="A42">
            <v>2021</v>
          </cell>
          <cell r="C42">
            <v>11.276332</v>
          </cell>
          <cell r="D42" t="e">
            <v>#N/A</v>
          </cell>
          <cell r="E42">
            <v>11.257677416666667</v>
          </cell>
        </row>
        <row r="43">
          <cell r="A43">
            <v>2021</v>
          </cell>
          <cell r="C43">
            <v>10.921417</v>
          </cell>
          <cell r="D43" t="e">
            <v>#N/A</v>
          </cell>
          <cell r="E43">
            <v>11.257677416666667</v>
          </cell>
        </row>
        <row r="44">
          <cell r="A44">
            <v>2021</v>
          </cell>
          <cell r="C44">
            <v>11.563782</v>
          </cell>
          <cell r="D44" t="e">
            <v>#N/A</v>
          </cell>
          <cell r="E44">
            <v>11.257677416666667</v>
          </cell>
        </row>
        <row r="45">
          <cell r="A45">
            <v>2021</v>
          </cell>
          <cell r="C45">
            <v>11.781943999999999</v>
          </cell>
          <cell r="D45" t="e">
            <v>#N/A</v>
          </cell>
          <cell r="E45">
            <v>11.257677416666667</v>
          </cell>
        </row>
        <row r="46">
          <cell r="A46">
            <v>2021</v>
          </cell>
          <cell r="C46">
            <v>11.678139</v>
          </cell>
          <cell r="D46" t="e">
            <v>#N/A</v>
          </cell>
        </row>
        <row r="47">
          <cell r="A47">
            <v>2022</v>
          </cell>
          <cell r="C47">
            <v>11.479767000000001</v>
          </cell>
          <cell r="D47" t="e">
            <v>#N/A</v>
          </cell>
        </row>
        <row r="48">
          <cell r="A48">
            <v>2022</v>
          </cell>
          <cell r="C48">
            <v>11.257889</v>
          </cell>
          <cell r="D48" t="e">
            <v>#N/A</v>
          </cell>
          <cell r="E48">
            <v>11.907048833333333</v>
          </cell>
        </row>
        <row r="49">
          <cell r="A49">
            <v>2022</v>
          </cell>
          <cell r="C49">
            <v>11.806029000000001</v>
          </cell>
          <cell r="D49" t="e">
            <v>#N/A</v>
          </cell>
          <cell r="E49">
            <v>11.907048833333333</v>
          </cell>
        </row>
        <row r="50">
          <cell r="A50">
            <v>2022</v>
          </cell>
          <cell r="C50">
            <v>11.769842000000001</v>
          </cell>
          <cell r="D50" t="e">
            <v>#N/A</v>
          </cell>
          <cell r="E50">
            <v>11.907048833333333</v>
          </cell>
        </row>
        <row r="51">
          <cell r="A51">
            <v>2022</v>
          </cell>
          <cell r="C51">
            <v>11.734401999999999</v>
          </cell>
          <cell r="D51" t="e">
            <v>#N/A</v>
          </cell>
          <cell r="E51">
            <v>11.907048833333333</v>
          </cell>
        </row>
        <row r="52">
          <cell r="A52">
            <v>2022</v>
          </cell>
          <cell r="C52">
            <v>11.800309</v>
          </cell>
          <cell r="D52" t="e">
            <v>#N/A</v>
          </cell>
          <cell r="E52">
            <v>11.907048833333333</v>
          </cell>
        </row>
        <row r="53">
          <cell r="A53">
            <v>2022</v>
          </cell>
          <cell r="C53">
            <v>11.834305000000001</v>
          </cell>
          <cell r="D53" t="e">
            <v>#N/A</v>
          </cell>
          <cell r="E53">
            <v>11.907048833333333</v>
          </cell>
        </row>
        <row r="54">
          <cell r="A54">
            <v>2022</v>
          </cell>
          <cell r="C54">
            <v>11.985232</v>
          </cell>
          <cell r="D54" t="e">
            <v>#N/A</v>
          </cell>
          <cell r="E54">
            <v>11.907048833333333</v>
          </cell>
        </row>
        <row r="55">
          <cell r="A55">
            <v>2022</v>
          </cell>
          <cell r="C55">
            <v>12.325189999999999</v>
          </cell>
          <cell r="D55" t="e">
            <v>#N/A</v>
          </cell>
          <cell r="E55">
            <v>11.907048833333333</v>
          </cell>
        </row>
        <row r="56">
          <cell r="A56">
            <v>2022</v>
          </cell>
          <cell r="C56">
            <v>12.377552</v>
          </cell>
          <cell r="D56" t="e">
            <v>#N/A</v>
          </cell>
          <cell r="E56">
            <v>11.907048833333333</v>
          </cell>
        </row>
        <row r="57">
          <cell r="A57">
            <v>2022</v>
          </cell>
          <cell r="C57">
            <v>12.376018</v>
          </cell>
          <cell r="D57" t="e">
            <v>#N/A</v>
          </cell>
          <cell r="E57">
            <v>11.907048833333333</v>
          </cell>
        </row>
        <row r="58">
          <cell r="A58">
            <v>2022</v>
          </cell>
          <cell r="C58">
            <v>12.138051000000001</v>
          </cell>
          <cell r="D58" t="e">
            <v>#N/A</v>
          </cell>
        </row>
        <row r="59">
          <cell r="A59">
            <v>2023</v>
          </cell>
          <cell r="C59">
            <v>12.568448</v>
          </cell>
          <cell r="D59" t="e">
            <v>#N/A</v>
          </cell>
        </row>
        <row r="60">
          <cell r="A60">
            <v>2023</v>
          </cell>
          <cell r="C60">
            <v>12.532401999999999</v>
          </cell>
          <cell r="D60" t="e">
            <v>#N/A</v>
          </cell>
          <cell r="E60">
            <v>12.783397882333333</v>
          </cell>
        </row>
        <row r="61">
          <cell r="A61">
            <v>2023</v>
          </cell>
          <cell r="C61">
            <v>12.770142999999999</v>
          </cell>
          <cell r="D61" t="e">
            <v>#N/A</v>
          </cell>
          <cell r="E61">
            <v>12.783397882333333</v>
          </cell>
        </row>
        <row r="62">
          <cell r="A62">
            <v>2023</v>
          </cell>
          <cell r="C62">
            <v>12.649998</v>
          </cell>
          <cell r="D62" t="e">
            <v>#N/A</v>
          </cell>
          <cell r="E62">
            <v>12.783397882333333</v>
          </cell>
        </row>
        <row r="63">
          <cell r="A63">
            <v>2023</v>
          </cell>
          <cell r="C63">
            <v>12.636602</v>
          </cell>
          <cell r="D63" t="e">
            <v>#N/A</v>
          </cell>
          <cell r="E63">
            <v>12.783397882333333</v>
          </cell>
        </row>
        <row r="64">
          <cell r="A64">
            <v>2023</v>
          </cell>
          <cell r="C64">
            <v>12.843786</v>
          </cell>
          <cell r="D64" t="e">
            <v>#N/A</v>
          </cell>
          <cell r="E64">
            <v>12.783397882333333</v>
          </cell>
        </row>
        <row r="65">
          <cell r="A65">
            <v>2023</v>
          </cell>
          <cell r="C65">
            <v>12.841510319999999</v>
          </cell>
          <cell r="D65" t="e">
            <v>#N/A</v>
          </cell>
          <cell r="E65">
            <v>12.783397882333333</v>
          </cell>
        </row>
        <row r="66">
          <cell r="A66">
            <v>2023</v>
          </cell>
          <cell r="C66">
            <v>12.906285268</v>
          </cell>
          <cell r="D66">
            <v>12.906285268</v>
          </cell>
          <cell r="E66">
            <v>12.783397882333333</v>
          </cell>
        </row>
        <row r="67">
          <cell r="A67">
            <v>2023</v>
          </cell>
          <cell r="C67" t="e">
            <v>#N/A</v>
          </cell>
          <cell r="D67">
            <v>12.83766</v>
          </cell>
          <cell r="E67">
            <v>12.783397882333333</v>
          </cell>
        </row>
        <row r="68">
          <cell r="A68">
            <v>2023</v>
          </cell>
          <cell r="C68" t="e">
            <v>#N/A</v>
          </cell>
          <cell r="D68">
            <v>12.87106</v>
          </cell>
          <cell r="E68">
            <v>12.783397882333333</v>
          </cell>
        </row>
        <row r="69">
          <cell r="A69">
            <v>2023</v>
          </cell>
          <cell r="C69" t="e">
            <v>#N/A</v>
          </cell>
          <cell r="D69">
            <v>12.972989999999999</v>
          </cell>
          <cell r="E69">
            <v>12.783397882333333</v>
          </cell>
        </row>
        <row r="70">
          <cell r="A70">
            <v>2023</v>
          </cell>
          <cell r="C70" t="e">
            <v>#N/A</v>
          </cell>
          <cell r="D70">
            <v>12.969889999999999</v>
          </cell>
        </row>
        <row r="71">
          <cell r="A71">
            <v>2024</v>
          </cell>
          <cell r="C71" t="e">
            <v>#N/A</v>
          </cell>
          <cell r="D71">
            <v>13.00136</v>
          </cell>
        </row>
        <row r="72">
          <cell r="A72">
            <v>2024</v>
          </cell>
          <cell r="C72" t="e">
            <v>#N/A</v>
          </cell>
          <cell r="D72">
            <v>13.03716</v>
          </cell>
          <cell r="E72">
            <v>13.157882499999999</v>
          </cell>
        </row>
        <row r="73">
          <cell r="A73">
            <v>2024</v>
          </cell>
          <cell r="C73" t="e">
            <v>#N/A</v>
          </cell>
          <cell r="D73">
            <v>13.05979</v>
          </cell>
          <cell r="E73">
            <v>13.157882499999999</v>
          </cell>
        </row>
        <row r="74">
          <cell r="A74">
            <v>2024</v>
          </cell>
          <cell r="C74" t="e">
            <v>#N/A</v>
          </cell>
          <cell r="D74">
            <v>13.08677</v>
          </cell>
          <cell r="E74">
            <v>13.157882499999999</v>
          </cell>
        </row>
        <row r="75">
          <cell r="A75">
            <v>2024</v>
          </cell>
          <cell r="C75" t="e">
            <v>#N/A</v>
          </cell>
          <cell r="D75">
            <v>13.08859</v>
          </cell>
          <cell r="E75">
            <v>13.157882499999999</v>
          </cell>
        </row>
        <row r="76">
          <cell r="A76">
            <v>2024</v>
          </cell>
          <cell r="C76" t="e">
            <v>#N/A</v>
          </cell>
          <cell r="D76">
            <v>13.08921</v>
          </cell>
          <cell r="E76">
            <v>13.157882499999999</v>
          </cell>
        </row>
        <row r="77">
          <cell r="A77">
            <v>2024</v>
          </cell>
          <cell r="C77" t="e">
            <v>#N/A</v>
          </cell>
          <cell r="D77">
            <v>13.113799999999999</v>
          </cell>
          <cell r="E77">
            <v>13.157882499999999</v>
          </cell>
        </row>
        <row r="78">
          <cell r="A78">
            <v>2024</v>
          </cell>
          <cell r="C78" t="e">
            <v>#N/A</v>
          </cell>
          <cell r="D78">
            <v>13.17474</v>
          </cell>
          <cell r="E78">
            <v>13.157882499999999</v>
          </cell>
        </row>
        <row r="79">
          <cell r="A79">
            <v>2024</v>
          </cell>
          <cell r="C79" t="e">
            <v>#N/A</v>
          </cell>
          <cell r="D79">
            <v>13.158440000000001</v>
          </cell>
          <cell r="E79">
            <v>13.157882499999999</v>
          </cell>
        </row>
        <row r="80">
          <cell r="A80">
            <v>2024</v>
          </cell>
          <cell r="C80" t="e">
            <v>#N/A</v>
          </cell>
          <cell r="D80">
            <v>13.245480000000001</v>
          </cell>
          <cell r="E80">
            <v>13.157882499999999</v>
          </cell>
        </row>
        <row r="81">
          <cell r="A81">
            <v>2024</v>
          </cell>
          <cell r="C81" t="e">
            <v>#N/A</v>
          </cell>
          <cell r="D81">
            <v>13.38233</v>
          </cell>
          <cell r="E81">
            <v>13.157882499999999</v>
          </cell>
        </row>
        <row r="82">
          <cell r="A82">
            <v>2024</v>
          </cell>
          <cell r="C82" t="e">
            <v>#N/A</v>
          </cell>
          <cell r="D82">
            <v>13.45692</v>
          </cell>
        </row>
        <row r="89">
          <cell r="B89" t="str">
            <v>forecast</v>
          </cell>
        </row>
        <row r="90">
          <cell r="A90">
            <v>2.5</v>
          </cell>
          <cell r="B90">
            <v>-2</v>
          </cell>
        </row>
        <row r="91">
          <cell r="A91">
            <v>2.5</v>
          </cell>
          <cell r="B91">
            <v>10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C4D7-DCD6-4AAF-8B9F-E3DD3886E009}">
  <sheetPr>
    <pageSetUpPr fitToPage="1"/>
  </sheetPr>
  <dimension ref="A2:AB130"/>
  <sheetViews>
    <sheetView tabSelected="1" zoomScaleNormal="100" workbookViewId="0"/>
  </sheetViews>
  <sheetFormatPr defaultColWidth="9.140625" defaultRowHeight="15" x14ac:dyDescent="0.25"/>
  <cols>
    <col min="1" max="1" width="9.140625" style="2"/>
    <col min="2" max="2" width="26.140625" style="2" customWidth="1"/>
    <col min="3" max="3" width="9.5703125" style="2" customWidth="1"/>
    <col min="4" max="13" width="9.140625" style="2"/>
    <col min="14" max="15" width="9.140625" style="3"/>
    <col min="16" max="16" width="9.140625" style="2"/>
    <col min="17" max="17" width="33" style="2" customWidth="1"/>
    <col min="18" max="18" width="14.140625" style="2" customWidth="1"/>
    <col min="19" max="26" width="9.140625" style="2"/>
    <col min="27" max="28" width="9.140625" style="3"/>
    <col min="29" max="16384" width="9.140625" style="2"/>
  </cols>
  <sheetData>
    <row r="2" spans="1:18" ht="15.75" x14ac:dyDescent="0.25">
      <c r="A2" s="1" t="s">
        <v>0</v>
      </c>
    </row>
    <row r="3" spans="1:18" x14ac:dyDescent="0.25">
      <c r="A3" s="4"/>
      <c r="Q3" s="5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Q4" s="5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Q5" s="7" t="s">
        <v>1</v>
      </c>
      <c r="R5" s="8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Q6" s="9" t="s">
        <v>2</v>
      </c>
      <c r="R6" s="10" t="s">
        <v>3</v>
      </c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Q7" s="11" t="s">
        <v>4</v>
      </c>
      <c r="R7" s="12" t="s">
        <v>5</v>
      </c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Q8" s="11" t="s">
        <v>6</v>
      </c>
      <c r="R8" s="12" t="s">
        <v>7</v>
      </c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Q9" s="13" t="s">
        <v>8</v>
      </c>
      <c r="R9" s="14" t="s">
        <v>9</v>
      </c>
    </row>
    <row r="10" spans="1:18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8" x14ac:dyDescent="0.25">
      <c r="A11" s="6"/>
      <c r="B11" s="6"/>
      <c r="C11" s="6"/>
      <c r="D11" s="6"/>
      <c r="E11" s="6"/>
      <c r="F11" s="6"/>
      <c r="G11" s="6"/>
      <c r="H11" s="6"/>
      <c r="I11" s="6"/>
    </row>
    <row r="12" spans="1:18" x14ac:dyDescent="0.25">
      <c r="A12" s="6"/>
      <c r="B12" s="6"/>
      <c r="C12" s="6"/>
      <c r="D12" s="6"/>
      <c r="E12" s="6"/>
      <c r="F12" s="6"/>
      <c r="G12" s="6"/>
      <c r="H12" s="6"/>
      <c r="I12" s="6"/>
    </row>
    <row r="13" spans="1:18" x14ac:dyDescent="0.25">
      <c r="A13" s="6"/>
      <c r="B13" s="6"/>
      <c r="C13" s="6"/>
      <c r="D13" s="6"/>
      <c r="E13" s="6"/>
      <c r="F13" s="6"/>
      <c r="G13" s="6"/>
      <c r="H13" s="6"/>
      <c r="I13" s="6"/>
    </row>
    <row r="14" spans="1:18" x14ac:dyDescent="0.25">
      <c r="A14" s="6"/>
      <c r="B14" s="6"/>
      <c r="C14" s="6"/>
      <c r="D14" s="6"/>
      <c r="E14" s="6"/>
      <c r="F14" s="6"/>
      <c r="G14" s="6"/>
      <c r="H14" s="6"/>
      <c r="I14" s="6"/>
    </row>
    <row r="15" spans="1:18" x14ac:dyDescent="0.25">
      <c r="A15" s="6"/>
      <c r="B15" s="6"/>
      <c r="C15" s="6"/>
      <c r="D15" s="6"/>
      <c r="E15" s="6"/>
      <c r="F15" s="6"/>
      <c r="G15" s="6"/>
      <c r="H15" s="6"/>
      <c r="I15" s="6"/>
    </row>
    <row r="16" spans="1:18" x14ac:dyDescent="0.25">
      <c r="A16" s="6"/>
      <c r="B16" s="6"/>
      <c r="C16" s="6"/>
      <c r="D16" s="6"/>
      <c r="E16" s="6"/>
      <c r="F16" s="6"/>
      <c r="G16" s="6"/>
      <c r="H16" s="6"/>
      <c r="I16" s="6"/>
    </row>
    <row r="17" spans="1:13" x14ac:dyDescent="0.25">
      <c r="A17" s="6"/>
      <c r="B17" s="6"/>
      <c r="C17" s="6"/>
      <c r="D17" s="6"/>
      <c r="E17" s="6"/>
      <c r="F17" s="6"/>
      <c r="G17" s="6"/>
      <c r="H17" s="6"/>
      <c r="I17" s="6"/>
    </row>
    <row r="18" spans="1:13" x14ac:dyDescent="0.25">
      <c r="A18" s="6"/>
      <c r="B18" s="6"/>
      <c r="C18" s="6"/>
      <c r="D18" s="6"/>
      <c r="E18" s="6"/>
      <c r="F18" s="6"/>
      <c r="G18" s="6"/>
      <c r="H18" s="6"/>
      <c r="I18" s="6"/>
    </row>
    <row r="19" spans="1:13" x14ac:dyDescent="0.25">
      <c r="A19" s="6"/>
      <c r="B19" s="6"/>
      <c r="C19" s="6"/>
      <c r="D19" s="6"/>
      <c r="E19" s="6"/>
      <c r="F19" s="6"/>
      <c r="G19" s="6"/>
      <c r="H19" s="6"/>
      <c r="I19" s="6"/>
    </row>
    <row r="20" spans="1:13" x14ac:dyDescent="0.25">
      <c r="A20" s="6"/>
      <c r="B20" s="6"/>
      <c r="C20" s="6"/>
      <c r="D20" s="6"/>
      <c r="E20" s="6"/>
      <c r="F20" s="6"/>
      <c r="G20" s="6"/>
      <c r="H20" s="6"/>
      <c r="I20" s="6"/>
    </row>
    <row r="21" spans="1:13" x14ac:dyDescent="0.25">
      <c r="A21" s="6"/>
      <c r="B21" s="6"/>
      <c r="C21" s="6"/>
      <c r="D21" s="6"/>
      <c r="E21" s="6"/>
      <c r="F21" s="6"/>
      <c r="G21" s="6"/>
      <c r="H21" s="6"/>
      <c r="I21" s="6"/>
    </row>
    <row r="24" spans="1:13" x14ac:dyDescent="0.25">
      <c r="C24" s="15" t="s">
        <v>10</v>
      </c>
      <c r="D24" s="15"/>
      <c r="E24" s="15"/>
      <c r="F24" s="15"/>
      <c r="G24" s="15"/>
      <c r="H24" s="16"/>
      <c r="I24" s="15" t="s">
        <v>11</v>
      </c>
      <c r="J24" s="15"/>
      <c r="K24" s="15"/>
      <c r="L24" s="15"/>
    </row>
    <row r="25" spans="1:13" x14ac:dyDescent="0.25">
      <c r="C25" s="17">
        <v>2020</v>
      </c>
      <c r="D25" s="17">
        <v>2021</v>
      </c>
      <c r="E25" s="17">
        <v>2022</v>
      </c>
      <c r="F25" s="17">
        <v>2023</v>
      </c>
      <c r="G25" s="17">
        <v>2024</v>
      </c>
      <c r="I25" s="17">
        <v>2021</v>
      </c>
      <c r="J25" s="17">
        <v>2022</v>
      </c>
      <c r="K25" s="17">
        <v>2023</v>
      </c>
      <c r="L25" s="17">
        <v>2024</v>
      </c>
    </row>
    <row r="26" spans="1:13" x14ac:dyDescent="0.25">
      <c r="A26" s="18"/>
      <c r="B26" s="19" t="s">
        <v>4</v>
      </c>
      <c r="C26" s="20">
        <v>0.44768290983999998</v>
      </c>
      <c r="D26" s="20">
        <v>0.43732355068000001</v>
      </c>
      <c r="E26" s="20">
        <v>0.4372916</v>
      </c>
      <c r="F26" s="20">
        <v>0.42832085795000002</v>
      </c>
      <c r="G26" s="20">
        <v>0.41085785443</v>
      </c>
      <c r="H26" s="21"/>
      <c r="I26" s="20">
        <f t="shared" ref="I26:L28" si="0">D26-C26</f>
        <v>-1.035935915999997E-2</v>
      </c>
      <c r="J26" s="20">
        <f t="shared" si="0"/>
        <v>-3.1950680000003562E-5</v>
      </c>
      <c r="K26" s="20">
        <f t="shared" si="0"/>
        <v>-8.9707420499999801E-3</v>
      </c>
      <c r="L26" s="20">
        <f t="shared" si="0"/>
        <v>-1.746300352000002E-2</v>
      </c>
      <c r="M26" s="22"/>
    </row>
    <row r="27" spans="1:13" x14ac:dyDescent="0.25">
      <c r="A27" s="18"/>
      <c r="B27" s="19" t="s">
        <v>6</v>
      </c>
      <c r="C27" s="20">
        <v>1.6671603142</v>
      </c>
      <c r="D27" s="20">
        <v>1.707198</v>
      </c>
      <c r="E27" s="20">
        <v>1.7305572164</v>
      </c>
      <c r="F27" s="20">
        <v>1.8486367880000001</v>
      </c>
      <c r="G27" s="20">
        <v>1.9022197296000001</v>
      </c>
      <c r="H27" s="21"/>
      <c r="I27" s="20">
        <f t="shared" si="0"/>
        <v>4.00376858E-2</v>
      </c>
      <c r="J27" s="20">
        <f t="shared" si="0"/>
        <v>2.3359216400000049E-2</v>
      </c>
      <c r="K27" s="20">
        <f t="shared" si="0"/>
        <v>0.11807957160000004</v>
      </c>
      <c r="L27" s="20">
        <f t="shared" si="0"/>
        <v>5.3582941599999989E-2</v>
      </c>
      <c r="M27" s="22"/>
    </row>
    <row r="28" spans="1:13" x14ac:dyDescent="0.25">
      <c r="A28" s="18"/>
      <c r="B28" s="19" t="s">
        <v>8</v>
      </c>
      <c r="C28" s="20">
        <v>9.2034727103999998</v>
      </c>
      <c r="D28" s="20">
        <v>9.1232069918000001</v>
      </c>
      <c r="E28" s="20">
        <v>9.7427734849000007</v>
      </c>
      <c r="F28" s="20">
        <v>10.508035073</v>
      </c>
      <c r="G28" s="20">
        <v>10.845231866000001</v>
      </c>
      <c r="H28" s="21"/>
      <c r="I28" s="20">
        <f t="shared" si="0"/>
        <v>-8.0265718599999758E-2</v>
      </c>
      <c r="J28" s="20">
        <f t="shared" si="0"/>
        <v>0.61956649310000067</v>
      </c>
      <c r="K28" s="20">
        <f t="shared" si="0"/>
        <v>0.76526158809999956</v>
      </c>
      <c r="L28" s="20">
        <f t="shared" si="0"/>
        <v>0.33719679300000038</v>
      </c>
      <c r="M28" s="22"/>
    </row>
    <row r="29" spans="1:13" x14ac:dyDescent="0.25">
      <c r="A29" s="18"/>
      <c r="B29" s="23" t="s">
        <v>2</v>
      </c>
      <c r="C29" s="20">
        <f>+SUM(C26:C28)</f>
        <v>11.318315934439999</v>
      </c>
      <c r="D29" s="20">
        <f>+SUM(D26:D28)</f>
        <v>11.26772854248</v>
      </c>
      <c r="E29" s="20">
        <f>+SUM(E26:E28)</f>
        <v>11.910622301300002</v>
      </c>
      <c r="F29" s="20">
        <f>+SUM(F26:F28)</f>
        <v>12.784992718950001</v>
      </c>
      <c r="G29" s="20">
        <f>+SUM(G26:G28)</f>
        <v>13.15830945003</v>
      </c>
      <c r="H29" s="20" t="s">
        <v>12</v>
      </c>
      <c r="I29" s="20">
        <f>+SUM(I26:I28)</f>
        <v>-5.0587391959999728E-2</v>
      </c>
      <c r="J29" s="20">
        <f>+SUM(J26:J28)</f>
        <v>0.64289375882000077</v>
      </c>
      <c r="K29" s="20">
        <f>+SUM(K26:K28)</f>
        <v>0.87437041764999957</v>
      </c>
      <c r="L29" s="20">
        <f>+SUM(L26:L28)</f>
        <v>0.37331673108000035</v>
      </c>
      <c r="M29" s="22"/>
    </row>
    <row r="30" spans="1:13" x14ac:dyDescent="0.25">
      <c r="A30" s="22"/>
      <c r="B30" s="24" t="s">
        <v>13</v>
      </c>
      <c r="C30" s="20"/>
      <c r="D30" s="23"/>
      <c r="E30" s="20"/>
      <c r="F30" s="20"/>
      <c r="G30" s="20"/>
      <c r="H30" s="20"/>
      <c r="I30" s="23"/>
      <c r="J30" s="23"/>
      <c r="K30" s="23"/>
      <c r="L30" s="23"/>
      <c r="M30" s="22"/>
    </row>
    <row r="31" spans="1:13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3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ht="36.75" x14ac:dyDescent="0.25">
      <c r="A34" s="22"/>
      <c r="B34" s="22"/>
      <c r="C34" s="25" t="s">
        <v>14</v>
      </c>
      <c r="D34" s="25" t="s">
        <v>15</v>
      </c>
      <c r="E34" s="25" t="s">
        <v>16</v>
      </c>
      <c r="F34" s="25" t="s">
        <v>17</v>
      </c>
      <c r="G34" s="22"/>
      <c r="H34" s="22"/>
      <c r="I34" s="22"/>
      <c r="J34" s="22"/>
      <c r="K34" s="22"/>
      <c r="L34" s="22"/>
      <c r="M34" s="22"/>
    </row>
    <row r="35" spans="1:13" x14ac:dyDescent="0.25">
      <c r="A35" s="26">
        <f t="shared" ref="A35:A82" si="1">YEAR(B35)</f>
        <v>2021</v>
      </c>
      <c r="B35" s="27">
        <v>44197</v>
      </c>
      <c r="C35" s="28">
        <v>11.137354</v>
      </c>
      <c r="D35" s="29" t="e">
        <v>#N/A</v>
      </c>
      <c r="E35" s="30"/>
      <c r="F35" s="30">
        <v>11.137354</v>
      </c>
      <c r="G35" s="31"/>
      <c r="H35" s="22"/>
      <c r="I35" s="22"/>
      <c r="J35" s="22"/>
      <c r="K35" s="22"/>
      <c r="L35" s="22"/>
      <c r="M35" s="22"/>
    </row>
    <row r="36" spans="1:13" x14ac:dyDescent="0.25">
      <c r="A36" s="26">
        <f t="shared" si="1"/>
        <v>2021</v>
      </c>
      <c r="B36" s="27">
        <v>44228</v>
      </c>
      <c r="C36" s="32">
        <v>9.9159360000000003</v>
      </c>
      <c r="D36" s="33" t="e">
        <v>#N/A</v>
      </c>
      <c r="E36" s="30">
        <f t="shared" ref="E36:E45" si="2">AVERAGEIF($A$35:$A$96,A36,$F$35:$F$96)</f>
        <v>11.257677416666667</v>
      </c>
      <c r="F36" s="30">
        <v>9.9159360000000003</v>
      </c>
      <c r="G36" s="31"/>
      <c r="H36" s="22"/>
      <c r="I36" s="22"/>
      <c r="J36" s="22"/>
      <c r="K36" s="22"/>
      <c r="L36" s="22"/>
      <c r="M36" s="22"/>
    </row>
    <row r="37" spans="1:13" x14ac:dyDescent="0.25">
      <c r="A37" s="26">
        <f t="shared" si="1"/>
        <v>2021</v>
      </c>
      <c r="B37" s="27">
        <v>44256</v>
      </c>
      <c r="C37" s="32">
        <v>11.351134999999999</v>
      </c>
      <c r="D37" s="33" t="e">
        <v>#N/A</v>
      </c>
      <c r="E37" s="30">
        <f t="shared" si="2"/>
        <v>11.257677416666667</v>
      </c>
      <c r="F37" s="30">
        <v>11.351134999999999</v>
      </c>
      <c r="G37" s="31"/>
      <c r="H37" s="22"/>
      <c r="I37" s="22"/>
      <c r="J37" s="22"/>
      <c r="K37" s="22"/>
      <c r="L37" s="22"/>
      <c r="M37" s="22"/>
    </row>
    <row r="38" spans="1:13" x14ac:dyDescent="0.25">
      <c r="A38" s="26">
        <f t="shared" si="1"/>
        <v>2021</v>
      </c>
      <c r="B38" s="27">
        <v>44287</v>
      </c>
      <c r="C38" s="32">
        <v>11.317989000000001</v>
      </c>
      <c r="D38" s="33" t="e">
        <v>#N/A</v>
      </c>
      <c r="E38" s="30">
        <f t="shared" si="2"/>
        <v>11.257677416666667</v>
      </c>
      <c r="F38" s="30">
        <v>11.317989000000001</v>
      </c>
      <c r="G38" s="31"/>
      <c r="H38" s="22"/>
      <c r="I38" s="22"/>
      <c r="J38" s="22"/>
      <c r="K38" s="22"/>
      <c r="L38" s="22"/>
      <c r="M38" s="22"/>
    </row>
    <row r="39" spans="1:13" x14ac:dyDescent="0.25">
      <c r="A39" s="26">
        <f t="shared" si="1"/>
        <v>2021</v>
      </c>
      <c r="B39" s="27">
        <v>44317</v>
      </c>
      <c r="C39" s="32">
        <v>11.389749</v>
      </c>
      <c r="D39" s="33" t="e">
        <v>#N/A</v>
      </c>
      <c r="E39" s="30">
        <f t="shared" si="2"/>
        <v>11.257677416666667</v>
      </c>
      <c r="F39" s="30">
        <v>11.389749</v>
      </c>
      <c r="G39" s="31"/>
      <c r="H39" s="22"/>
      <c r="I39" s="22"/>
      <c r="J39" s="22"/>
      <c r="K39" s="22"/>
      <c r="L39" s="22"/>
      <c r="M39" s="22"/>
    </row>
    <row r="40" spans="1:13" x14ac:dyDescent="0.25">
      <c r="A40" s="26">
        <f t="shared" si="1"/>
        <v>2021</v>
      </c>
      <c r="B40" s="27">
        <v>44348</v>
      </c>
      <c r="C40" s="32">
        <v>11.365923</v>
      </c>
      <c r="D40" s="33" t="e">
        <v>#N/A</v>
      </c>
      <c r="E40" s="30">
        <f t="shared" si="2"/>
        <v>11.257677416666667</v>
      </c>
      <c r="F40" s="30">
        <v>11.365923</v>
      </c>
      <c r="G40" s="31"/>
      <c r="H40" s="22"/>
      <c r="I40" s="22"/>
      <c r="J40" s="22"/>
      <c r="K40" s="22"/>
      <c r="L40" s="22"/>
      <c r="M40" s="22"/>
    </row>
    <row r="41" spans="1:13" x14ac:dyDescent="0.25">
      <c r="A41" s="26">
        <f t="shared" si="1"/>
        <v>2021</v>
      </c>
      <c r="B41" s="27">
        <v>44378</v>
      </c>
      <c r="C41" s="32">
        <v>11.392429</v>
      </c>
      <c r="D41" s="33" t="e">
        <v>#N/A</v>
      </c>
      <c r="E41" s="30">
        <f t="shared" si="2"/>
        <v>11.257677416666667</v>
      </c>
      <c r="F41" s="30">
        <v>11.392429</v>
      </c>
      <c r="G41" s="31"/>
      <c r="H41" s="22"/>
      <c r="I41" s="22"/>
      <c r="J41" s="22"/>
      <c r="K41" s="22"/>
      <c r="L41" s="22"/>
      <c r="M41" s="22"/>
    </row>
    <row r="42" spans="1:13" x14ac:dyDescent="0.25">
      <c r="A42" s="26">
        <f t="shared" si="1"/>
        <v>2021</v>
      </c>
      <c r="B42" s="27">
        <v>44409</v>
      </c>
      <c r="C42" s="32">
        <v>11.276332</v>
      </c>
      <c r="D42" s="33" t="e">
        <v>#N/A</v>
      </c>
      <c r="E42" s="30">
        <f t="shared" si="2"/>
        <v>11.257677416666667</v>
      </c>
      <c r="F42" s="30">
        <v>11.276332</v>
      </c>
      <c r="G42" s="31"/>
      <c r="H42" s="22"/>
      <c r="I42" s="22"/>
      <c r="J42" s="22"/>
      <c r="K42" s="22"/>
      <c r="L42" s="22"/>
      <c r="M42" s="22"/>
    </row>
    <row r="43" spans="1:13" x14ac:dyDescent="0.25">
      <c r="A43" s="26">
        <f t="shared" si="1"/>
        <v>2021</v>
      </c>
      <c r="B43" s="27">
        <v>44440</v>
      </c>
      <c r="C43" s="32">
        <v>10.921417</v>
      </c>
      <c r="D43" s="33" t="e">
        <v>#N/A</v>
      </c>
      <c r="E43" s="30">
        <f t="shared" si="2"/>
        <v>11.257677416666667</v>
      </c>
      <c r="F43" s="30">
        <v>10.921417</v>
      </c>
      <c r="G43" s="31"/>
      <c r="H43" s="22"/>
      <c r="I43" s="22"/>
      <c r="J43" s="22"/>
      <c r="K43" s="22"/>
      <c r="L43" s="22"/>
      <c r="M43" s="22"/>
    </row>
    <row r="44" spans="1:13" x14ac:dyDescent="0.25">
      <c r="A44" s="26">
        <f t="shared" si="1"/>
        <v>2021</v>
      </c>
      <c r="B44" s="27">
        <v>44470</v>
      </c>
      <c r="C44" s="32">
        <v>11.563782</v>
      </c>
      <c r="D44" s="33" t="e">
        <v>#N/A</v>
      </c>
      <c r="E44" s="30">
        <f t="shared" si="2"/>
        <v>11.257677416666667</v>
      </c>
      <c r="F44" s="30">
        <v>11.563782</v>
      </c>
      <c r="G44" s="31"/>
      <c r="H44" s="22"/>
      <c r="I44" s="22"/>
      <c r="J44" s="22"/>
      <c r="K44" s="22"/>
      <c r="L44" s="22"/>
      <c r="M44" s="22"/>
    </row>
    <row r="45" spans="1:13" x14ac:dyDescent="0.25">
      <c r="A45" s="26">
        <f t="shared" si="1"/>
        <v>2021</v>
      </c>
      <c r="B45" s="27">
        <v>44501</v>
      </c>
      <c r="C45" s="32">
        <v>11.781943999999999</v>
      </c>
      <c r="D45" s="33" t="e">
        <v>#N/A</v>
      </c>
      <c r="E45" s="30">
        <f t="shared" si="2"/>
        <v>11.257677416666667</v>
      </c>
      <c r="F45" s="30">
        <v>11.781943999999999</v>
      </c>
      <c r="G45" s="31"/>
      <c r="H45" s="22"/>
      <c r="I45" s="22"/>
      <c r="J45" s="22"/>
      <c r="K45" s="22"/>
      <c r="L45" s="22"/>
      <c r="M45" s="22"/>
    </row>
    <row r="46" spans="1:13" x14ac:dyDescent="0.25">
      <c r="A46" s="26">
        <f t="shared" si="1"/>
        <v>2021</v>
      </c>
      <c r="B46" s="27">
        <v>44531</v>
      </c>
      <c r="C46" s="32">
        <v>11.678139</v>
      </c>
      <c r="D46" s="33" t="e">
        <v>#N/A</v>
      </c>
      <c r="E46" s="30"/>
      <c r="F46" s="30">
        <v>11.678139</v>
      </c>
      <c r="G46" s="31"/>
      <c r="H46" s="22"/>
      <c r="I46" s="22"/>
      <c r="J46" s="22"/>
      <c r="K46" s="22"/>
      <c r="L46" s="22"/>
      <c r="M46" s="22"/>
    </row>
    <row r="47" spans="1:13" x14ac:dyDescent="0.25">
      <c r="A47" s="26">
        <f t="shared" si="1"/>
        <v>2022</v>
      </c>
      <c r="B47" s="27">
        <v>44562</v>
      </c>
      <c r="C47" s="32">
        <v>11.479767000000001</v>
      </c>
      <c r="D47" s="33" t="e">
        <v>#N/A</v>
      </c>
      <c r="E47" s="30"/>
      <c r="F47" s="30">
        <v>11.479767000000001</v>
      </c>
      <c r="G47" s="31"/>
      <c r="H47" s="22"/>
      <c r="I47" s="22"/>
      <c r="J47" s="22"/>
      <c r="K47" s="22"/>
      <c r="L47" s="22"/>
      <c r="M47" s="22"/>
    </row>
    <row r="48" spans="1:13" x14ac:dyDescent="0.25">
      <c r="A48" s="26">
        <f t="shared" si="1"/>
        <v>2022</v>
      </c>
      <c r="B48" s="27">
        <v>44593</v>
      </c>
      <c r="C48" s="32">
        <v>11.257889</v>
      </c>
      <c r="D48" s="33" t="e">
        <v>#N/A</v>
      </c>
      <c r="E48" s="30">
        <f>AVERAGEIF($A$35:$A$96,A48,$F$35:$F$96)</f>
        <v>11.907048833333333</v>
      </c>
      <c r="F48" s="30">
        <v>11.257889</v>
      </c>
      <c r="G48" s="31"/>
      <c r="H48" s="22"/>
      <c r="I48" s="22"/>
      <c r="J48" s="22"/>
      <c r="K48" s="22"/>
      <c r="L48" s="22"/>
      <c r="M48" s="22"/>
    </row>
    <row r="49" spans="1:13" x14ac:dyDescent="0.25">
      <c r="A49" s="26">
        <f t="shared" si="1"/>
        <v>2022</v>
      </c>
      <c r="B49" s="27">
        <v>44621</v>
      </c>
      <c r="C49" s="32">
        <v>11.806029000000001</v>
      </c>
      <c r="D49" s="33" t="e">
        <v>#N/A</v>
      </c>
      <c r="E49" s="30">
        <f t="shared" ref="E49:E57" si="3">AVERAGEIF($A$35:$A$96,A49,$F$35:$F$96)</f>
        <v>11.907048833333333</v>
      </c>
      <c r="F49" s="30">
        <v>11.806029000000001</v>
      </c>
      <c r="G49" s="31"/>
      <c r="H49" s="22"/>
      <c r="I49" s="22"/>
      <c r="J49" s="22"/>
      <c r="K49" s="22"/>
      <c r="L49" s="22"/>
      <c r="M49" s="22"/>
    </row>
    <row r="50" spans="1:13" x14ac:dyDescent="0.25">
      <c r="A50" s="26">
        <f t="shared" si="1"/>
        <v>2022</v>
      </c>
      <c r="B50" s="27">
        <v>44652</v>
      </c>
      <c r="C50" s="32">
        <v>11.769842000000001</v>
      </c>
      <c r="D50" s="33" t="e">
        <v>#N/A</v>
      </c>
      <c r="E50" s="30">
        <f t="shared" si="3"/>
        <v>11.907048833333333</v>
      </c>
      <c r="F50" s="30">
        <v>11.769842000000001</v>
      </c>
      <c r="G50" s="31"/>
      <c r="H50" s="22"/>
      <c r="I50" s="22"/>
      <c r="J50" s="22"/>
      <c r="K50" s="22"/>
      <c r="L50" s="22"/>
      <c r="M50" s="22"/>
    </row>
    <row r="51" spans="1:13" x14ac:dyDescent="0.25">
      <c r="A51" s="26">
        <f t="shared" si="1"/>
        <v>2022</v>
      </c>
      <c r="B51" s="27">
        <v>44682</v>
      </c>
      <c r="C51" s="32">
        <v>11.734401999999999</v>
      </c>
      <c r="D51" s="33" t="e">
        <v>#N/A</v>
      </c>
      <c r="E51" s="30">
        <f t="shared" si="3"/>
        <v>11.907048833333333</v>
      </c>
      <c r="F51" s="30">
        <v>11.734401999999999</v>
      </c>
      <c r="G51" s="31"/>
      <c r="H51" s="22"/>
      <c r="I51" s="22"/>
      <c r="J51" s="22"/>
      <c r="K51" s="22"/>
      <c r="L51" s="22"/>
      <c r="M51" s="22"/>
    </row>
    <row r="52" spans="1:13" x14ac:dyDescent="0.25">
      <c r="A52" s="26">
        <f t="shared" si="1"/>
        <v>2022</v>
      </c>
      <c r="B52" s="27">
        <v>44713</v>
      </c>
      <c r="C52" s="32">
        <v>11.800309</v>
      </c>
      <c r="D52" s="33" t="e">
        <v>#N/A</v>
      </c>
      <c r="E52" s="30">
        <f t="shared" si="3"/>
        <v>11.907048833333333</v>
      </c>
      <c r="F52" s="30">
        <v>11.800309</v>
      </c>
      <c r="G52" s="31"/>
      <c r="H52" s="22"/>
      <c r="I52" s="22"/>
      <c r="J52" s="22"/>
      <c r="K52" s="22"/>
      <c r="L52" s="22"/>
      <c r="M52" s="22"/>
    </row>
    <row r="53" spans="1:13" x14ac:dyDescent="0.25">
      <c r="A53" s="26">
        <f t="shared" si="1"/>
        <v>2022</v>
      </c>
      <c r="B53" s="27">
        <v>44743</v>
      </c>
      <c r="C53" s="32">
        <v>11.834305000000001</v>
      </c>
      <c r="D53" s="33" t="e">
        <v>#N/A</v>
      </c>
      <c r="E53" s="30">
        <f t="shared" si="3"/>
        <v>11.907048833333333</v>
      </c>
      <c r="F53" s="30">
        <v>11.834305000000001</v>
      </c>
      <c r="G53" s="31"/>
      <c r="H53" s="22"/>
      <c r="I53" s="22"/>
      <c r="J53" s="22"/>
      <c r="K53" s="22"/>
      <c r="L53" s="22"/>
      <c r="M53" s="22"/>
    </row>
    <row r="54" spans="1:13" x14ac:dyDescent="0.25">
      <c r="A54" s="26">
        <f t="shared" si="1"/>
        <v>2022</v>
      </c>
      <c r="B54" s="27">
        <v>44774</v>
      </c>
      <c r="C54" s="32">
        <v>11.985232</v>
      </c>
      <c r="D54" s="33" t="e">
        <v>#N/A</v>
      </c>
      <c r="E54" s="30">
        <f t="shared" si="3"/>
        <v>11.907048833333333</v>
      </c>
      <c r="F54" s="30">
        <v>11.985232</v>
      </c>
      <c r="G54" s="31"/>
      <c r="H54" s="22"/>
      <c r="I54" s="22"/>
      <c r="J54" s="22"/>
      <c r="K54" s="22"/>
      <c r="L54" s="22"/>
      <c r="M54" s="22"/>
    </row>
    <row r="55" spans="1:13" x14ac:dyDescent="0.25">
      <c r="A55" s="26">
        <f t="shared" si="1"/>
        <v>2022</v>
      </c>
      <c r="B55" s="27">
        <v>44805</v>
      </c>
      <c r="C55" s="32">
        <v>12.325189999999999</v>
      </c>
      <c r="D55" s="33" t="e">
        <v>#N/A</v>
      </c>
      <c r="E55" s="30">
        <f t="shared" si="3"/>
        <v>11.907048833333333</v>
      </c>
      <c r="F55" s="30">
        <v>12.325189999999999</v>
      </c>
      <c r="G55" s="31"/>
      <c r="H55" s="22"/>
      <c r="I55" s="22"/>
      <c r="J55" s="22"/>
      <c r="K55" s="22"/>
      <c r="L55" s="22"/>
      <c r="M55" s="22"/>
    </row>
    <row r="56" spans="1:13" x14ac:dyDescent="0.25">
      <c r="A56" s="26">
        <f t="shared" si="1"/>
        <v>2022</v>
      </c>
      <c r="B56" s="27">
        <v>44835</v>
      </c>
      <c r="C56" s="32">
        <v>12.377552</v>
      </c>
      <c r="D56" s="33" t="e">
        <v>#N/A</v>
      </c>
      <c r="E56" s="30">
        <f t="shared" si="3"/>
        <v>11.907048833333333</v>
      </c>
      <c r="F56" s="30">
        <v>12.377552</v>
      </c>
      <c r="G56" s="31"/>
      <c r="H56" s="22"/>
      <c r="I56" s="22"/>
      <c r="J56" s="22"/>
      <c r="K56" s="22"/>
      <c r="L56" s="22"/>
      <c r="M56" s="22"/>
    </row>
    <row r="57" spans="1:13" x14ac:dyDescent="0.25">
      <c r="A57" s="26">
        <f t="shared" si="1"/>
        <v>2022</v>
      </c>
      <c r="B57" s="27">
        <v>44866</v>
      </c>
      <c r="C57" s="32">
        <v>12.376018</v>
      </c>
      <c r="D57" s="33" t="e">
        <v>#N/A</v>
      </c>
      <c r="E57" s="30">
        <f t="shared" si="3"/>
        <v>11.907048833333333</v>
      </c>
      <c r="F57" s="30">
        <v>12.376018</v>
      </c>
      <c r="G57" s="31"/>
      <c r="H57" s="22"/>
      <c r="I57" s="22"/>
      <c r="J57" s="22"/>
      <c r="K57" s="22"/>
      <c r="L57" s="22"/>
      <c r="M57" s="22"/>
    </row>
    <row r="58" spans="1:13" x14ac:dyDescent="0.25">
      <c r="A58" s="26">
        <f t="shared" si="1"/>
        <v>2022</v>
      </c>
      <c r="B58" s="27">
        <v>44896</v>
      </c>
      <c r="C58" s="32">
        <v>12.138051000000001</v>
      </c>
      <c r="D58" s="33" t="e">
        <v>#N/A</v>
      </c>
      <c r="E58" s="30"/>
      <c r="F58" s="30">
        <v>12.138051000000001</v>
      </c>
      <c r="G58" s="31"/>
      <c r="H58" s="22"/>
      <c r="I58" s="22"/>
      <c r="J58" s="22"/>
      <c r="K58" s="22"/>
      <c r="L58" s="22"/>
      <c r="M58" s="22"/>
    </row>
    <row r="59" spans="1:13" x14ac:dyDescent="0.25">
      <c r="A59" s="26">
        <f t="shared" si="1"/>
        <v>2023</v>
      </c>
      <c r="B59" s="27">
        <v>44927</v>
      </c>
      <c r="C59" s="32">
        <v>12.568448</v>
      </c>
      <c r="D59" s="33" t="e">
        <v>#N/A</v>
      </c>
      <c r="E59" s="30"/>
      <c r="F59" s="30">
        <v>12.568448</v>
      </c>
      <c r="G59" s="31"/>
      <c r="H59" s="22"/>
      <c r="I59" s="22"/>
      <c r="J59" s="22"/>
      <c r="K59" s="22"/>
      <c r="L59" s="22"/>
      <c r="M59" s="22"/>
    </row>
    <row r="60" spans="1:13" x14ac:dyDescent="0.25">
      <c r="A60" s="26">
        <f t="shared" si="1"/>
        <v>2023</v>
      </c>
      <c r="B60" s="27">
        <v>44958</v>
      </c>
      <c r="C60" s="32">
        <v>12.532401999999999</v>
      </c>
      <c r="D60" s="33" t="e">
        <v>#N/A</v>
      </c>
      <c r="E60" s="30">
        <f>AVERAGEIF($A$35:$A$96,A60,$F$35:$F$96)</f>
        <v>12.783397882333333</v>
      </c>
      <c r="F60" s="30">
        <v>12.532401999999999</v>
      </c>
      <c r="G60" s="31"/>
      <c r="H60" s="22"/>
      <c r="I60" s="22"/>
      <c r="J60" s="22"/>
      <c r="K60" s="22"/>
      <c r="L60" s="22"/>
      <c r="M60" s="22"/>
    </row>
    <row r="61" spans="1:13" x14ac:dyDescent="0.25">
      <c r="A61" s="26">
        <f t="shared" si="1"/>
        <v>2023</v>
      </c>
      <c r="B61" s="27">
        <v>44986</v>
      </c>
      <c r="C61" s="32">
        <v>12.770142999999999</v>
      </c>
      <c r="D61" s="33" t="e">
        <v>#N/A</v>
      </c>
      <c r="E61" s="30">
        <f t="shared" ref="E61:E69" si="4">AVERAGEIF($A$35:$A$96,A61,$F$35:$F$96)</f>
        <v>12.783397882333333</v>
      </c>
      <c r="F61" s="30">
        <v>12.770142999999999</v>
      </c>
      <c r="G61" s="31"/>
      <c r="H61" s="22"/>
      <c r="I61" s="22"/>
      <c r="J61" s="22"/>
      <c r="K61" s="22"/>
      <c r="L61" s="22"/>
      <c r="M61" s="22"/>
    </row>
    <row r="62" spans="1:13" x14ac:dyDescent="0.25">
      <c r="A62" s="26">
        <f t="shared" si="1"/>
        <v>2023</v>
      </c>
      <c r="B62" s="27">
        <v>45017</v>
      </c>
      <c r="C62" s="32">
        <v>12.649998</v>
      </c>
      <c r="D62" s="33" t="e">
        <v>#N/A</v>
      </c>
      <c r="E62" s="30">
        <f t="shared" si="4"/>
        <v>12.783397882333333</v>
      </c>
      <c r="F62" s="30">
        <v>12.649998</v>
      </c>
      <c r="G62" s="31"/>
      <c r="H62" s="22"/>
      <c r="I62" s="22"/>
      <c r="J62" s="22"/>
      <c r="K62" s="22"/>
      <c r="L62" s="22"/>
      <c r="M62" s="22"/>
    </row>
    <row r="63" spans="1:13" x14ac:dyDescent="0.25">
      <c r="A63" s="26">
        <f t="shared" si="1"/>
        <v>2023</v>
      </c>
      <c r="B63" s="27">
        <v>45047</v>
      </c>
      <c r="C63" s="32">
        <v>12.636602</v>
      </c>
      <c r="D63" s="33" t="e">
        <v>#N/A</v>
      </c>
      <c r="E63" s="30">
        <f t="shared" si="4"/>
        <v>12.783397882333333</v>
      </c>
      <c r="F63" s="30">
        <v>12.636602</v>
      </c>
      <c r="G63" s="31"/>
      <c r="H63" s="22"/>
      <c r="I63" s="22"/>
      <c r="J63" s="22"/>
      <c r="K63" s="22"/>
      <c r="L63" s="22"/>
      <c r="M63" s="22"/>
    </row>
    <row r="64" spans="1:13" x14ac:dyDescent="0.25">
      <c r="A64" s="26">
        <f t="shared" si="1"/>
        <v>2023</v>
      </c>
      <c r="B64" s="27">
        <v>45078</v>
      </c>
      <c r="C64" s="32">
        <v>12.843786</v>
      </c>
      <c r="D64" s="33" t="e">
        <v>#N/A</v>
      </c>
      <c r="E64" s="30">
        <f t="shared" si="4"/>
        <v>12.783397882333333</v>
      </c>
      <c r="F64" s="30">
        <v>12.843786</v>
      </c>
      <c r="G64" s="31"/>
      <c r="H64" s="22"/>
      <c r="I64" s="22"/>
      <c r="J64" s="22"/>
      <c r="K64" s="22"/>
      <c r="L64" s="22"/>
      <c r="M64" s="22"/>
    </row>
    <row r="65" spans="1:13" x14ac:dyDescent="0.25">
      <c r="A65" s="26">
        <f t="shared" si="1"/>
        <v>2023</v>
      </c>
      <c r="B65" s="27">
        <v>45108</v>
      </c>
      <c r="C65" s="32">
        <v>12.841510319999999</v>
      </c>
      <c r="D65" s="33" t="e">
        <v>#N/A</v>
      </c>
      <c r="E65" s="30">
        <f t="shared" si="4"/>
        <v>12.783397882333333</v>
      </c>
      <c r="F65" s="30">
        <v>12.841510319999999</v>
      </c>
      <c r="G65" s="31"/>
      <c r="H65" s="22"/>
      <c r="I65" s="22"/>
      <c r="J65" s="22"/>
      <c r="K65" s="22"/>
      <c r="L65" s="22"/>
      <c r="M65" s="22"/>
    </row>
    <row r="66" spans="1:13" x14ac:dyDescent="0.25">
      <c r="A66" s="26">
        <f t="shared" si="1"/>
        <v>2023</v>
      </c>
      <c r="B66" s="27">
        <v>45139</v>
      </c>
      <c r="C66" s="32">
        <v>12.906285268</v>
      </c>
      <c r="D66" s="33">
        <v>12.906285268</v>
      </c>
      <c r="E66" s="30">
        <f t="shared" si="4"/>
        <v>12.783397882333333</v>
      </c>
      <c r="F66" s="30">
        <v>12.906285268</v>
      </c>
      <c r="G66" s="31"/>
      <c r="H66" s="22"/>
      <c r="I66" s="22"/>
      <c r="J66" s="22"/>
      <c r="K66" s="22"/>
      <c r="L66" s="22"/>
      <c r="M66" s="22"/>
    </row>
    <row r="67" spans="1:13" x14ac:dyDescent="0.25">
      <c r="A67" s="26">
        <f t="shared" si="1"/>
        <v>2023</v>
      </c>
      <c r="B67" s="27">
        <v>45170</v>
      </c>
      <c r="C67" s="32" t="e">
        <v>#N/A</v>
      </c>
      <c r="D67" s="33">
        <v>12.83766</v>
      </c>
      <c r="E67" s="30">
        <f t="shared" si="4"/>
        <v>12.783397882333333</v>
      </c>
      <c r="F67" s="30">
        <v>12.83766</v>
      </c>
      <c r="G67" s="31"/>
      <c r="H67" s="22"/>
      <c r="I67" s="22"/>
      <c r="J67" s="22"/>
      <c r="K67" s="22"/>
      <c r="L67" s="22"/>
      <c r="M67" s="22"/>
    </row>
    <row r="68" spans="1:13" x14ac:dyDescent="0.25">
      <c r="A68" s="26">
        <f t="shared" si="1"/>
        <v>2023</v>
      </c>
      <c r="B68" s="27">
        <v>45200</v>
      </c>
      <c r="C68" s="32" t="e">
        <v>#N/A</v>
      </c>
      <c r="D68" s="33">
        <v>12.87106</v>
      </c>
      <c r="E68" s="30">
        <f t="shared" si="4"/>
        <v>12.783397882333333</v>
      </c>
      <c r="F68" s="30">
        <v>12.87106</v>
      </c>
      <c r="G68" s="31"/>
      <c r="H68" s="22"/>
      <c r="I68" s="22"/>
      <c r="J68" s="22"/>
      <c r="K68" s="22"/>
      <c r="L68" s="22"/>
      <c r="M68" s="22"/>
    </row>
    <row r="69" spans="1:13" x14ac:dyDescent="0.25">
      <c r="A69" s="26">
        <f t="shared" si="1"/>
        <v>2023</v>
      </c>
      <c r="B69" s="27">
        <v>45231</v>
      </c>
      <c r="C69" s="32" t="e">
        <v>#N/A</v>
      </c>
      <c r="D69" s="33">
        <v>12.972989999999999</v>
      </c>
      <c r="E69" s="30">
        <f t="shared" si="4"/>
        <v>12.783397882333333</v>
      </c>
      <c r="F69" s="30">
        <v>12.972989999999999</v>
      </c>
      <c r="G69" s="31"/>
      <c r="H69" s="22"/>
      <c r="I69" s="22"/>
      <c r="J69" s="22"/>
      <c r="K69" s="22"/>
      <c r="L69" s="22"/>
      <c r="M69" s="22"/>
    </row>
    <row r="70" spans="1:13" x14ac:dyDescent="0.25">
      <c r="A70" s="26">
        <f t="shared" si="1"/>
        <v>2023</v>
      </c>
      <c r="B70" s="27">
        <v>45261</v>
      </c>
      <c r="C70" s="32" t="e">
        <v>#N/A</v>
      </c>
      <c r="D70" s="33">
        <v>12.969889999999999</v>
      </c>
      <c r="E70" s="30"/>
      <c r="F70" s="30">
        <v>12.969889999999999</v>
      </c>
      <c r="G70" s="31"/>
      <c r="H70" s="22"/>
      <c r="I70" s="22"/>
      <c r="J70" s="22"/>
      <c r="K70" s="22"/>
      <c r="L70" s="22"/>
      <c r="M70" s="22"/>
    </row>
    <row r="71" spans="1:13" x14ac:dyDescent="0.25">
      <c r="A71" s="26">
        <f t="shared" si="1"/>
        <v>2024</v>
      </c>
      <c r="B71" s="27">
        <v>45292</v>
      </c>
      <c r="C71" s="32" t="e">
        <v>#N/A</v>
      </c>
      <c r="D71" s="33">
        <v>13.00136</v>
      </c>
      <c r="E71" s="30"/>
      <c r="F71" s="30">
        <v>13.00136</v>
      </c>
      <c r="G71" s="31"/>
      <c r="H71" s="22"/>
      <c r="I71" s="22"/>
      <c r="J71" s="22"/>
      <c r="K71" s="22"/>
      <c r="L71" s="22"/>
      <c r="M71" s="22"/>
    </row>
    <row r="72" spans="1:13" x14ac:dyDescent="0.25">
      <c r="A72" s="26">
        <f t="shared" si="1"/>
        <v>2024</v>
      </c>
      <c r="B72" s="27">
        <v>45323</v>
      </c>
      <c r="C72" s="32" t="e">
        <v>#N/A</v>
      </c>
      <c r="D72" s="33">
        <v>13.03716</v>
      </c>
      <c r="E72" s="30">
        <f>AVERAGEIF($A$35:$A$96,A72,$F$35:$F$96)</f>
        <v>13.157882499999999</v>
      </c>
      <c r="F72" s="30">
        <v>13.03716</v>
      </c>
      <c r="G72" s="31"/>
      <c r="H72" s="22"/>
      <c r="I72" s="22"/>
      <c r="J72" s="22"/>
      <c r="K72" s="22"/>
      <c r="L72" s="22"/>
      <c r="M72" s="22"/>
    </row>
    <row r="73" spans="1:13" x14ac:dyDescent="0.25">
      <c r="A73" s="26">
        <f t="shared" si="1"/>
        <v>2024</v>
      </c>
      <c r="B73" s="27">
        <v>45352</v>
      </c>
      <c r="C73" s="32" t="e">
        <v>#N/A</v>
      </c>
      <c r="D73" s="33">
        <v>13.05979</v>
      </c>
      <c r="E73" s="30">
        <f t="shared" ref="E73:E81" si="5">AVERAGEIF($A$35:$A$96,A73,$F$35:$F$96)</f>
        <v>13.157882499999999</v>
      </c>
      <c r="F73" s="30">
        <v>13.05979</v>
      </c>
      <c r="G73" s="31"/>
      <c r="H73" s="22"/>
      <c r="I73" s="22"/>
      <c r="J73" s="22"/>
      <c r="K73" s="22"/>
      <c r="L73" s="22"/>
      <c r="M73" s="22"/>
    </row>
    <row r="74" spans="1:13" x14ac:dyDescent="0.25">
      <c r="A74" s="26">
        <f t="shared" si="1"/>
        <v>2024</v>
      </c>
      <c r="B74" s="27">
        <v>45383</v>
      </c>
      <c r="C74" s="32" t="e">
        <v>#N/A</v>
      </c>
      <c r="D74" s="33">
        <v>13.08677</v>
      </c>
      <c r="E74" s="30">
        <f t="shared" si="5"/>
        <v>13.157882499999999</v>
      </c>
      <c r="F74" s="30">
        <v>13.08677</v>
      </c>
      <c r="G74" s="31"/>
      <c r="H74" s="22"/>
      <c r="I74" s="22"/>
      <c r="J74" s="22"/>
      <c r="K74" s="22"/>
      <c r="L74" s="22"/>
      <c r="M74" s="22"/>
    </row>
    <row r="75" spans="1:13" x14ac:dyDescent="0.25">
      <c r="A75" s="26">
        <f t="shared" si="1"/>
        <v>2024</v>
      </c>
      <c r="B75" s="27">
        <v>45413</v>
      </c>
      <c r="C75" s="32" t="e">
        <v>#N/A</v>
      </c>
      <c r="D75" s="33">
        <v>13.08859</v>
      </c>
      <c r="E75" s="30">
        <f t="shared" si="5"/>
        <v>13.157882499999999</v>
      </c>
      <c r="F75" s="30">
        <v>13.08859</v>
      </c>
      <c r="G75" s="31"/>
      <c r="H75" s="22"/>
      <c r="I75" s="22"/>
      <c r="J75" s="22"/>
      <c r="K75" s="22"/>
      <c r="L75" s="22"/>
      <c r="M75" s="22"/>
    </row>
    <row r="76" spans="1:13" x14ac:dyDescent="0.25">
      <c r="A76" s="26">
        <f t="shared" si="1"/>
        <v>2024</v>
      </c>
      <c r="B76" s="27">
        <v>45444</v>
      </c>
      <c r="C76" s="32" t="e">
        <v>#N/A</v>
      </c>
      <c r="D76" s="33">
        <v>13.08921</v>
      </c>
      <c r="E76" s="30">
        <f t="shared" si="5"/>
        <v>13.157882499999999</v>
      </c>
      <c r="F76" s="30">
        <v>13.08921</v>
      </c>
      <c r="G76" s="31"/>
      <c r="H76" s="22"/>
      <c r="I76" s="22"/>
      <c r="J76" s="22"/>
      <c r="K76" s="22"/>
      <c r="L76" s="22"/>
      <c r="M76" s="22"/>
    </row>
    <row r="77" spans="1:13" x14ac:dyDescent="0.25">
      <c r="A77" s="26">
        <f t="shared" si="1"/>
        <v>2024</v>
      </c>
      <c r="B77" s="27">
        <v>45474</v>
      </c>
      <c r="C77" s="32" t="e">
        <v>#N/A</v>
      </c>
      <c r="D77" s="33">
        <v>13.113799999999999</v>
      </c>
      <c r="E77" s="30">
        <f t="shared" si="5"/>
        <v>13.157882499999999</v>
      </c>
      <c r="F77" s="30">
        <v>13.113799999999999</v>
      </c>
      <c r="G77" s="31"/>
      <c r="H77" s="22"/>
      <c r="I77" s="22"/>
      <c r="J77" s="22"/>
      <c r="K77" s="22"/>
      <c r="L77" s="22"/>
      <c r="M77" s="22"/>
    </row>
    <row r="78" spans="1:13" x14ac:dyDescent="0.25">
      <c r="A78" s="26">
        <f t="shared" si="1"/>
        <v>2024</v>
      </c>
      <c r="B78" s="27">
        <v>45505</v>
      </c>
      <c r="C78" s="32" t="e">
        <v>#N/A</v>
      </c>
      <c r="D78" s="33">
        <v>13.17474</v>
      </c>
      <c r="E78" s="30">
        <f t="shared" si="5"/>
        <v>13.157882499999999</v>
      </c>
      <c r="F78" s="30">
        <v>13.17474</v>
      </c>
      <c r="G78" s="31"/>
      <c r="H78" s="22"/>
      <c r="I78" s="22"/>
      <c r="J78" s="22"/>
      <c r="K78" s="22"/>
      <c r="L78" s="22"/>
      <c r="M78" s="22"/>
    </row>
    <row r="79" spans="1:13" x14ac:dyDescent="0.25">
      <c r="A79" s="26">
        <f t="shared" si="1"/>
        <v>2024</v>
      </c>
      <c r="B79" s="27">
        <v>45536</v>
      </c>
      <c r="C79" s="32" t="e">
        <v>#N/A</v>
      </c>
      <c r="D79" s="33">
        <v>13.158440000000001</v>
      </c>
      <c r="E79" s="30">
        <f t="shared" si="5"/>
        <v>13.157882499999999</v>
      </c>
      <c r="F79" s="30">
        <v>13.158440000000001</v>
      </c>
      <c r="G79" s="31"/>
      <c r="H79" s="22"/>
      <c r="I79" s="22"/>
      <c r="J79" s="22"/>
      <c r="K79" s="22"/>
      <c r="L79" s="22"/>
      <c r="M79" s="22"/>
    </row>
    <row r="80" spans="1:13" x14ac:dyDescent="0.25">
      <c r="A80" s="26">
        <f t="shared" si="1"/>
        <v>2024</v>
      </c>
      <c r="B80" s="27">
        <v>45566</v>
      </c>
      <c r="C80" s="32" t="e">
        <v>#N/A</v>
      </c>
      <c r="D80" s="33">
        <v>13.245480000000001</v>
      </c>
      <c r="E80" s="30">
        <f t="shared" si="5"/>
        <v>13.157882499999999</v>
      </c>
      <c r="F80" s="30">
        <v>13.245480000000001</v>
      </c>
      <c r="G80" s="31"/>
      <c r="H80" s="22"/>
      <c r="I80" s="22"/>
      <c r="J80" s="22"/>
      <c r="K80" s="22"/>
      <c r="L80" s="22"/>
      <c r="M80" s="22"/>
    </row>
    <row r="81" spans="1:13" x14ac:dyDescent="0.25">
      <c r="A81" s="26">
        <f t="shared" si="1"/>
        <v>2024</v>
      </c>
      <c r="B81" s="27">
        <v>45597</v>
      </c>
      <c r="C81" s="32" t="e">
        <v>#N/A</v>
      </c>
      <c r="D81" s="33">
        <v>13.38233</v>
      </c>
      <c r="E81" s="30">
        <f t="shared" si="5"/>
        <v>13.157882499999999</v>
      </c>
      <c r="F81" s="30">
        <v>13.38233</v>
      </c>
      <c r="G81" s="31"/>
      <c r="H81" s="22"/>
      <c r="I81" s="22"/>
      <c r="J81" s="22"/>
      <c r="K81" s="22"/>
      <c r="L81" s="22"/>
      <c r="M81" s="22"/>
    </row>
    <row r="82" spans="1:13" x14ac:dyDescent="0.25">
      <c r="A82" s="26">
        <f t="shared" si="1"/>
        <v>2024</v>
      </c>
      <c r="B82" s="27">
        <v>45627</v>
      </c>
      <c r="C82" s="32" t="e">
        <v>#N/A</v>
      </c>
      <c r="D82" s="33">
        <v>13.45692</v>
      </c>
      <c r="E82" s="30"/>
      <c r="F82" s="30">
        <v>13.45692</v>
      </c>
      <c r="G82" s="31"/>
      <c r="H82" s="22"/>
      <c r="I82" s="22"/>
      <c r="J82" s="22"/>
      <c r="K82" s="22"/>
      <c r="L82" s="22"/>
      <c r="M82" s="22"/>
    </row>
    <row r="83" spans="1:13" x14ac:dyDescent="0.25">
      <c r="A83" s="22"/>
      <c r="B83" s="22"/>
      <c r="C83" s="22"/>
      <c r="D83" s="22"/>
      <c r="E83" s="22"/>
      <c r="F83" s="22"/>
      <c r="G83" s="31"/>
      <c r="H83" s="22"/>
      <c r="I83" s="22"/>
      <c r="J83" s="22"/>
      <c r="K83" s="22"/>
      <c r="L83" s="22"/>
      <c r="M83" s="22"/>
    </row>
    <row r="84" spans="1:13" x14ac:dyDescent="0.25">
      <c r="A84" s="22"/>
      <c r="B84" s="22"/>
      <c r="C84" s="22"/>
      <c r="D84" s="22"/>
      <c r="E84" s="22"/>
      <c r="F84" s="22"/>
      <c r="G84" s="31"/>
      <c r="H84" s="22"/>
      <c r="I84" s="22"/>
      <c r="J84" s="22"/>
      <c r="K84" s="22"/>
      <c r="L84" s="22"/>
      <c r="M84" s="22"/>
    </row>
    <row r="85" spans="1:13" x14ac:dyDescent="0.25">
      <c r="A85" s="22"/>
      <c r="B85" s="22"/>
      <c r="C85" s="22"/>
      <c r="D85" s="22"/>
      <c r="E85" s="22"/>
      <c r="F85" s="22"/>
      <c r="G85" s="31"/>
      <c r="H85" s="22"/>
      <c r="I85" s="22"/>
      <c r="J85" s="22"/>
      <c r="K85" s="22"/>
      <c r="L85" s="22"/>
      <c r="M85" s="22"/>
    </row>
    <row r="86" spans="1:13" x14ac:dyDescent="0.25">
      <c r="A86" s="22"/>
      <c r="B86" s="22"/>
      <c r="C86" s="22"/>
      <c r="D86" s="22"/>
      <c r="E86" s="22"/>
      <c r="F86" s="22"/>
      <c r="G86" s="31"/>
      <c r="H86" s="22"/>
      <c r="I86" s="22"/>
      <c r="J86" s="22"/>
      <c r="K86" s="22"/>
      <c r="L86" s="22"/>
      <c r="M86" s="22"/>
    </row>
    <row r="87" spans="1:13" x14ac:dyDescent="0.25">
      <c r="A87" s="22"/>
      <c r="B87" s="22"/>
      <c r="C87" s="22"/>
      <c r="D87" s="22"/>
      <c r="E87" s="22"/>
      <c r="F87" s="22"/>
      <c r="G87" s="31"/>
      <c r="H87" s="22"/>
      <c r="I87" s="22"/>
      <c r="J87" s="22"/>
      <c r="K87" s="22"/>
      <c r="L87" s="22"/>
      <c r="M87" s="22"/>
    </row>
    <row r="88" spans="1:13" x14ac:dyDescent="0.25">
      <c r="A88" s="22"/>
      <c r="B88" s="22"/>
      <c r="C88" s="22"/>
      <c r="D88" s="22"/>
      <c r="E88" s="22"/>
      <c r="F88" s="22"/>
      <c r="G88" s="31"/>
      <c r="H88" s="22"/>
      <c r="I88" s="22"/>
      <c r="J88" s="22"/>
      <c r="K88" s="22"/>
      <c r="L88" s="22"/>
      <c r="M88" s="22"/>
    </row>
    <row r="89" spans="1:13" x14ac:dyDescent="0.25">
      <c r="A89" s="34"/>
      <c r="B89" s="34" t="s">
        <v>18</v>
      </c>
      <c r="C89" s="22"/>
      <c r="D89" s="22"/>
      <c r="E89" s="22"/>
      <c r="F89" s="22"/>
      <c r="G89" s="31"/>
      <c r="H89" s="22"/>
      <c r="I89" s="22"/>
      <c r="J89" s="22"/>
      <c r="K89" s="22"/>
      <c r="L89" s="22"/>
      <c r="M89" s="22"/>
    </row>
    <row r="90" spans="1:13" x14ac:dyDescent="0.25">
      <c r="A90" s="20">
        <v>2.5</v>
      </c>
      <c r="B90" s="20">
        <v>-2</v>
      </c>
      <c r="C90" s="22"/>
      <c r="D90" s="22"/>
      <c r="E90" s="22"/>
      <c r="F90" s="22"/>
      <c r="G90" s="31"/>
      <c r="H90" s="22"/>
      <c r="I90" s="22"/>
      <c r="J90" s="22"/>
      <c r="K90" s="22"/>
      <c r="L90" s="22"/>
      <c r="M90" s="22"/>
    </row>
    <row r="91" spans="1:13" x14ac:dyDescent="0.25">
      <c r="A91" s="20">
        <v>2.5</v>
      </c>
      <c r="B91" s="20">
        <v>10</v>
      </c>
      <c r="C91" s="22"/>
      <c r="D91" s="22"/>
      <c r="E91" s="22"/>
      <c r="F91" s="22"/>
      <c r="G91" s="31"/>
      <c r="H91" s="22"/>
      <c r="I91" s="22"/>
      <c r="J91" s="22"/>
      <c r="K91" s="22"/>
      <c r="L91" s="22"/>
      <c r="M91" s="22"/>
    </row>
    <row r="92" spans="1:13" x14ac:dyDescent="0.25">
      <c r="B92" s="35"/>
      <c r="C92" s="22"/>
      <c r="D92" s="22"/>
      <c r="E92" s="22"/>
      <c r="F92" s="22"/>
      <c r="G92" s="31"/>
      <c r="H92" s="22"/>
      <c r="I92" s="22"/>
      <c r="J92" s="22"/>
      <c r="K92" s="22"/>
      <c r="L92" s="22"/>
      <c r="M92" s="22"/>
    </row>
    <row r="93" spans="1:13" x14ac:dyDescent="0.25">
      <c r="B93" s="35"/>
      <c r="D93" s="36"/>
      <c r="F93" s="36"/>
      <c r="G93" s="37"/>
    </row>
    <row r="94" spans="1:13" x14ac:dyDescent="0.25">
      <c r="B94" s="35"/>
      <c r="D94" s="36"/>
      <c r="F94" s="36"/>
      <c r="G94" s="37"/>
    </row>
    <row r="95" spans="1:13" x14ac:dyDescent="0.25">
      <c r="B95" s="35"/>
      <c r="C95" s="36"/>
      <c r="D95" s="37"/>
      <c r="F95" s="36"/>
      <c r="G95" s="37"/>
    </row>
    <row r="96" spans="1:13" x14ac:dyDescent="0.25">
      <c r="B96" s="35"/>
      <c r="C96" s="36"/>
      <c r="D96" s="37"/>
      <c r="F96" s="36"/>
      <c r="G96" s="37"/>
    </row>
    <row r="97" spans="6:7" x14ac:dyDescent="0.25">
      <c r="F97" s="36"/>
      <c r="G97" s="37"/>
    </row>
    <row r="98" spans="6:7" x14ac:dyDescent="0.25">
      <c r="F98" s="36"/>
      <c r="G98" s="37"/>
    </row>
    <row r="99" spans="6:7" x14ac:dyDescent="0.25">
      <c r="F99" s="36"/>
      <c r="G99" s="37"/>
    </row>
    <row r="100" spans="6:7" x14ac:dyDescent="0.25">
      <c r="F100" s="36"/>
      <c r="G100" s="37"/>
    </row>
    <row r="101" spans="6:7" x14ac:dyDescent="0.25">
      <c r="F101" s="36"/>
      <c r="G101" s="37"/>
    </row>
    <row r="102" spans="6:7" x14ac:dyDescent="0.25">
      <c r="F102" s="36"/>
      <c r="G102" s="37"/>
    </row>
    <row r="103" spans="6:7" x14ac:dyDescent="0.25">
      <c r="F103" s="36"/>
      <c r="G103" s="37"/>
    </row>
    <row r="104" spans="6:7" x14ac:dyDescent="0.25">
      <c r="F104" s="36"/>
      <c r="G104" s="37"/>
    </row>
    <row r="105" spans="6:7" x14ac:dyDescent="0.25">
      <c r="F105" s="36"/>
      <c r="G105" s="37"/>
    </row>
    <row r="106" spans="6:7" x14ac:dyDescent="0.25">
      <c r="F106" s="36"/>
    </row>
    <row r="107" spans="6:7" x14ac:dyDescent="0.25">
      <c r="F107" s="36"/>
    </row>
    <row r="108" spans="6:7" x14ac:dyDescent="0.25">
      <c r="F108" s="36"/>
    </row>
    <row r="109" spans="6:7" x14ac:dyDescent="0.25">
      <c r="F109" s="36"/>
    </row>
    <row r="110" spans="6:7" x14ac:dyDescent="0.25">
      <c r="F110" s="36"/>
    </row>
    <row r="111" spans="6:7" x14ac:dyDescent="0.25">
      <c r="F111" s="36"/>
    </row>
    <row r="112" spans="6:7" x14ac:dyDescent="0.25">
      <c r="F112" s="36"/>
    </row>
    <row r="113" spans="6:6" x14ac:dyDescent="0.25">
      <c r="F113" s="36"/>
    </row>
    <row r="114" spans="6:6" x14ac:dyDescent="0.25">
      <c r="F114" s="36"/>
    </row>
    <row r="115" spans="6:6" x14ac:dyDescent="0.25">
      <c r="F115" s="36"/>
    </row>
    <row r="116" spans="6:6" x14ac:dyDescent="0.25">
      <c r="F116" s="36"/>
    </row>
    <row r="117" spans="6:6" x14ac:dyDescent="0.25">
      <c r="F117" s="36"/>
    </row>
    <row r="118" spans="6:6" x14ac:dyDescent="0.25">
      <c r="F118" s="36"/>
    </row>
    <row r="119" spans="6:6" x14ac:dyDescent="0.25">
      <c r="F119" s="36"/>
    </row>
    <row r="120" spans="6:6" x14ac:dyDescent="0.25">
      <c r="F120" s="36"/>
    </row>
    <row r="121" spans="6:6" x14ac:dyDescent="0.25">
      <c r="F121" s="36"/>
    </row>
    <row r="122" spans="6:6" x14ac:dyDescent="0.25">
      <c r="F122" s="36"/>
    </row>
    <row r="123" spans="6:6" x14ac:dyDescent="0.25">
      <c r="F123" s="36"/>
    </row>
    <row r="124" spans="6:6" x14ac:dyDescent="0.25">
      <c r="F124" s="36"/>
    </row>
    <row r="125" spans="6:6" x14ac:dyDescent="0.25">
      <c r="F125" s="36"/>
    </row>
    <row r="126" spans="6:6" x14ac:dyDescent="0.25">
      <c r="F126" s="36"/>
    </row>
    <row r="127" spans="6:6" x14ac:dyDescent="0.25">
      <c r="F127" s="36"/>
    </row>
    <row r="128" spans="6:6" x14ac:dyDescent="0.25">
      <c r="F128" s="36"/>
    </row>
    <row r="129" spans="6:6" x14ac:dyDescent="0.25">
      <c r="F129" s="36"/>
    </row>
    <row r="130" spans="6:6" x14ac:dyDescent="0.25">
      <c r="F130" s="36"/>
    </row>
  </sheetData>
  <mergeCells count="2">
    <mergeCell ref="C24:G24"/>
    <mergeCell ref="I24:L24"/>
  </mergeCells>
  <conditionalFormatting sqref="C35:D82">
    <cfRule type="expression" dxfId="0" priority="1" stopIfTrue="1">
      <formula>ISNA(C35)</formula>
    </cfRule>
  </conditionalFormatting>
  <pageMargins left="0.7" right="0.7" top="0.75" bottom="0.75" header="0.3" footer="0.3"/>
  <pageSetup scale="43" fitToHeight="0" orientation="portrait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Company>U.S. Energy Information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Burdette, Dann (CONTR)</dc:creator>
  <cp:lastModifiedBy>Burdette, Dann (CONTR)</cp:lastModifiedBy>
  <dcterms:created xsi:type="dcterms:W3CDTF">2023-09-11T21:46:46Z</dcterms:created>
  <dcterms:modified xsi:type="dcterms:W3CDTF">2023-09-11T21:47:26Z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{52508831-E0E2-40C2-829B-947E4803504B}</vt:lpwstr>
  </property>
</Properties>
</file>