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65E83D20-692C-4410-9C9E-EF59D0C81616}" xr6:coauthVersionLast="47" xr6:coauthVersionMax="47" xr10:uidLastSave="{00000000-0000-0000-0000-000000000000}"/>
  <bookViews>
    <workbookView xWindow="4590" yWindow="4590" windowWidth="21600" windowHeight="13635" xr2:uid="{948CAEEC-E894-4B30-AEA8-3CFBEB19412F}"/>
  </bookViews>
  <sheets>
    <sheet name="7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2" l="1"/>
  <c r="A78" i="2"/>
  <c r="E78" i="2" s="1"/>
  <c r="A77" i="2"/>
  <c r="E77" i="2" s="1"/>
  <c r="A76" i="2"/>
  <c r="A75" i="2"/>
  <c r="A74" i="2"/>
  <c r="E74" i="2" s="1"/>
  <c r="A73" i="2"/>
  <c r="E73" i="2" s="1"/>
  <c r="A72" i="2"/>
  <c r="A71" i="2"/>
  <c r="A70" i="2"/>
  <c r="E70" i="2" s="1"/>
  <c r="A69" i="2"/>
  <c r="E69" i="2" s="1"/>
  <c r="A68" i="2"/>
  <c r="A67" i="2"/>
  <c r="A66" i="2"/>
  <c r="A65" i="2"/>
  <c r="E65" i="2" s="1"/>
  <c r="A64" i="2"/>
  <c r="E64" i="2" s="1"/>
  <c r="A63" i="2"/>
  <c r="A62" i="2"/>
  <c r="A61" i="2"/>
  <c r="E61" i="2" s="1"/>
  <c r="A60" i="2"/>
  <c r="E60" i="2" s="1"/>
  <c r="A59" i="2"/>
  <c r="A58" i="2"/>
  <c r="A57" i="2"/>
  <c r="E57" i="2" s="1"/>
  <c r="A56" i="2"/>
  <c r="A55" i="2"/>
  <c r="A54" i="2"/>
  <c r="A53" i="2"/>
  <c r="A52" i="2"/>
  <c r="E52" i="2" s="1"/>
  <c r="A51" i="2"/>
  <c r="A50" i="2"/>
  <c r="A49" i="2"/>
  <c r="A48" i="2"/>
  <c r="E48" i="2" s="1"/>
  <c r="A47" i="2"/>
  <c r="A46" i="2"/>
  <c r="A45" i="2"/>
  <c r="A44" i="2"/>
  <c r="A43" i="2"/>
  <c r="A42" i="2"/>
  <c r="A41" i="2"/>
  <c r="A40" i="2"/>
  <c r="A39" i="2"/>
  <c r="E39" i="2" s="1"/>
  <c r="A38" i="2"/>
  <c r="A37" i="2"/>
  <c r="A36" i="2"/>
  <c r="A35" i="2"/>
  <c r="E35" i="2" s="1"/>
  <c r="A34" i="2"/>
  <c r="A33" i="2"/>
  <c r="A32" i="2"/>
  <c r="E42" i="2" s="1"/>
  <c r="L28" i="2"/>
  <c r="K28" i="2"/>
  <c r="J28" i="2"/>
  <c r="I28" i="2"/>
  <c r="L27" i="2"/>
  <c r="K27" i="2"/>
  <c r="J27" i="2"/>
  <c r="I27" i="2"/>
  <c r="L26" i="2"/>
  <c r="K26" i="2"/>
  <c r="J26" i="2"/>
  <c r="I26" i="2"/>
  <c r="E53" i="2" l="1"/>
  <c r="E62" i="2"/>
  <c r="E66" i="2"/>
  <c r="E71" i="2"/>
  <c r="E75" i="2"/>
  <c r="E33" i="2"/>
  <c r="E76" i="2"/>
  <c r="E45" i="2"/>
  <c r="E46" i="2"/>
  <c r="E63" i="2"/>
  <c r="E72" i="2"/>
  <c r="E36" i="2"/>
  <c r="E41" i="2"/>
  <c r="E34" i="2"/>
  <c r="E51" i="2"/>
  <c r="E40" i="2"/>
  <c r="E37" i="2"/>
  <c r="E59" i="2"/>
  <c r="E38" i="2"/>
  <c r="E58" i="2"/>
  <c r="E54" i="2"/>
  <c r="E47" i="2"/>
  <c r="E49" i="2"/>
  <c r="E50" i="2"/>
</calcChain>
</file>

<file path=xl/sharedStrings.xml><?xml version="1.0" encoding="utf-8"?>
<sst xmlns="http://schemas.openxmlformats.org/spreadsheetml/2006/main" count="21" uniqueCount="17">
  <si>
    <t>U.S. Energy Information Administration, Short-Term Energy Outlook, September 2023</t>
  </si>
  <si>
    <t>Series names for chart</t>
  </si>
  <si>
    <t>OECD</t>
  </si>
  <si>
    <t>PATC_OECD</t>
  </si>
  <si>
    <t>Non-OECD</t>
  </si>
  <si>
    <t>PATC_NON_OECD</t>
  </si>
  <si>
    <t xml:space="preserve">World Total </t>
  </si>
  <si>
    <t>PATC_WORLD</t>
  </si>
  <si>
    <t>Annual Consumption (Million barrels per day)</t>
  </si>
  <si>
    <t>Consumption Growth (Million barrels per day)</t>
  </si>
  <si>
    <t>OCED</t>
  </si>
  <si>
    <t>Data source: U.S. Energy Information Administration, Short-Term Energy Outlook, September 2023</t>
  </si>
  <si>
    <t>monthly history</t>
  </si>
  <si>
    <t>monthly forecast</t>
  </si>
  <si>
    <t>annual average</t>
  </si>
  <si>
    <t>all months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</si>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</sst>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yyyy"/>
    <numFmt numFmtId="165" formatCode="#,##0.000"/>
    <numFmt numFmtId="166" formatCode="0.000"/>
    <numFmt numFmtId="167" formatCode="0.0"/>
    <numFmt numFmtId="168" formatCode="mmm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4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2"/>
    <xf numFmtId="164" fontId="4" fillId="0" borderId="0" xfId="2" applyNumberFormat="1" applyFont="1"/>
    <xf numFmtId="0" fontId="5" fillId="0" borderId="0" xfId="2" applyFont="1"/>
    <xf numFmtId="0" fontId="6" fillId="0" borderId="0" xfId="3" applyAlignment="1" applyProtection="1"/>
    <xf numFmtId="0" fontId="1" fillId="0" borderId="0" xfId="1" quotePrefix="1"/>
    <xf numFmtId="0" fontId="1" fillId="2" borderId="0" xfId="1" applyFill="1"/>
    <xf numFmtId="0" fontId="7" fillId="0" borderId="1" xfId="4" applyFont="1" applyBorder="1"/>
    <xf numFmtId="0" fontId="3" fillId="0" borderId="2" xfId="4" applyBorder="1"/>
    <xf numFmtId="0" fontId="3" fillId="0" borderId="3" xfId="2" applyBorder="1" applyAlignment="1">
      <alignment horizontal="left"/>
    </xf>
    <xf numFmtId="0" fontId="3" fillId="0" borderId="4" xfId="2" applyBorder="1"/>
    <xf numFmtId="0" fontId="3" fillId="0" borderId="5" xfId="4" applyBorder="1" applyAlignment="1">
      <alignment horizontal="left"/>
    </xf>
    <xf numFmtId="0" fontId="3" fillId="0" borderId="6" xfId="2" applyBorder="1"/>
    <xf numFmtId="0" fontId="2" fillId="2" borderId="0" xfId="1" applyFont="1" applyFill="1"/>
    <xf numFmtId="0" fontId="8" fillId="0" borderId="7" xfId="2" applyFont="1" applyBorder="1" applyAlignment="1">
      <alignment horizontal="center"/>
    </xf>
    <xf numFmtId="0" fontId="9" fillId="0" borderId="0" xfId="2" applyFont="1"/>
    <xf numFmtId="0" fontId="3" fillId="0" borderId="7" xfId="2" applyBorder="1"/>
    <xf numFmtId="0" fontId="8" fillId="0" borderId="7" xfId="2" applyFont="1" applyBorder="1"/>
    <xf numFmtId="165" fontId="3" fillId="0" borderId="0" xfId="2" quotePrefix="1" applyNumberFormat="1"/>
    <xf numFmtId="165" fontId="3" fillId="0" borderId="0" xfId="2" applyNumberFormat="1"/>
    <xf numFmtId="0" fontId="3" fillId="0" borderId="0" xfId="2" applyAlignment="1">
      <alignment horizontal="left"/>
    </xf>
    <xf numFmtId="166" fontId="3" fillId="0" borderId="0" xfId="2" applyNumberFormat="1"/>
    <xf numFmtId="0" fontId="3" fillId="0" borderId="1" xfId="4" applyBorder="1" applyAlignment="1">
      <alignment horizontal="left"/>
    </xf>
    <xf numFmtId="165" fontId="3" fillId="0" borderId="8" xfId="2" applyNumberFormat="1" applyBorder="1"/>
    <xf numFmtId="167" fontId="3" fillId="0" borderId="8" xfId="2" applyNumberFormat="1" applyBorder="1"/>
    <xf numFmtId="0" fontId="9" fillId="0" borderId="0" xfId="2" quotePrefix="1" applyFont="1"/>
    <xf numFmtId="0" fontId="3" fillId="0" borderId="0" xfId="2" applyAlignment="1">
      <alignment horizontal="right"/>
    </xf>
    <xf numFmtId="167" fontId="3" fillId="0" borderId="0" xfId="2" applyNumberFormat="1" applyAlignment="1">
      <alignment horizontal="right"/>
    </xf>
    <xf numFmtId="168" fontId="1" fillId="0" borderId="0" xfId="1" applyNumberFormat="1"/>
    <xf numFmtId="166" fontId="1" fillId="0" borderId="0" xfId="1" applyNumberFormat="1"/>
    <xf numFmtId="0" fontId="1" fillId="0" borderId="0" xfId="1" applyAlignment="1">
      <alignment horizontal="right"/>
    </xf>
    <xf numFmtId="0" fontId="10" fillId="0" borderId="7" xfId="1" applyFont="1" applyBorder="1"/>
    <xf numFmtId="168" fontId="3" fillId="0" borderId="0" xfId="2" quotePrefix="1" applyNumberFormat="1" applyAlignment="1">
      <alignment horizontal="right"/>
    </xf>
    <xf numFmtId="166" fontId="3" fillId="0" borderId="9" xfId="2" quotePrefix="1" applyNumberFormat="1" applyBorder="1" applyAlignment="1">
      <alignment horizontal="center"/>
    </xf>
    <xf numFmtId="166" fontId="3" fillId="0" borderId="9" xfId="2" applyNumberFormat="1" applyBorder="1" applyAlignment="1">
      <alignment horizontal="center"/>
    </xf>
    <xf numFmtId="166" fontId="1" fillId="0" borderId="0" xfId="1" quotePrefix="1" applyNumberFormat="1"/>
    <xf numFmtId="2" fontId="3" fillId="0" borderId="9" xfId="2" quotePrefix="1" applyNumberFormat="1" applyBorder="1" applyAlignment="1">
      <alignment horizontal="center"/>
    </xf>
    <xf numFmtId="2" fontId="3" fillId="0" borderId="9" xfId="2" applyNumberFormat="1" applyBorder="1" applyAlignment="1">
      <alignment horizontal="center"/>
    </xf>
    <xf numFmtId="2" fontId="3" fillId="0" borderId="0" xfId="2" quotePrefix="1" applyNumberFormat="1" applyAlignment="1">
      <alignment horizontal="center"/>
    </xf>
    <xf numFmtId="2" fontId="3" fillId="0" borderId="0" xfId="2" applyNumberFormat="1" applyAlignment="1">
      <alignment horizontal="center"/>
    </xf>
    <xf numFmtId="0" fontId="3" fillId="0" borderId="7" xfId="2" applyBorder="1" applyAlignment="1">
      <alignment horizontal="right"/>
    </xf>
    <xf numFmtId="2" fontId="3" fillId="0" borderId="0" xfId="2" applyNumberFormat="1"/>
  </cellXfs>
  <cellStyles count="5">
    <cellStyle name="Hyperlink" xfId="3" builtinId="8"/>
    <cellStyle name="Normal" xfId="0" builtinId="0"/>
    <cellStyle name="Normal 2" xfId="4" xr:uid="{CE6E53D0-A900-4B0C-93B7-3451B703B07F}"/>
    <cellStyle name="Normal 3 2" xfId="2" xr:uid="{6FF9ADD2-BCF8-45FE-A034-2C0B10A07863}"/>
    <cellStyle name="Normal 4 2" xfId="1" xr:uid="{2E326D7B-9C59-49D7-B1FD-2C0D3D45119C}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8363954505687"/>
          <c:y val="0.13419101198997851"/>
          <c:w val="0.83564413823272088"/>
          <c:h val="0.7015697079058300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'7'!$B$27</c:f>
              <c:strCache>
                <c:ptCount val="1"/>
                <c:pt idx="0">
                  <c:v>Non-OECD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'7'!$I$27:$L$27</c:f>
              <c:numCache>
                <c:formatCode>0.000</c:formatCode>
                <c:ptCount val="4"/>
                <c:pt idx="0">
                  <c:v>2.7627223159999943</c:v>
                </c:pt>
                <c:pt idx="1">
                  <c:v>1.1798112070000002</c:v>
                </c:pt>
                <c:pt idx="2">
                  <c:v>1.6600215160000005</c:v>
                </c:pt>
                <c:pt idx="3">
                  <c:v>1.384670406000005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E-4FE6-A07D-8FFC73B63950}"/>
            </c:ext>
          </c:extLst>
        </c:ser>
        <c:ser>
          <c:idx val="1"/>
          <c:order val="1"/>
          <c:tx>
            <c:strRef>
              <c:f>'7'!$B$26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'7'!$I$26:$L$26</c:f>
              <c:numCache>
                <c:formatCode>0.000</c:formatCode>
                <c:ptCount val="4"/>
                <c:pt idx="0">
                  <c:v>2.8011517169999962</c:v>
                </c:pt>
                <c:pt idx="1">
                  <c:v>0.84196638899999954</c:v>
                </c:pt>
                <c:pt idx="2">
                  <c:v>0.14840398399999799</c:v>
                </c:pt>
                <c:pt idx="3">
                  <c:v>-2.6435110999997846E-2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E-4FE6-A07D-8FFC73B6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38432"/>
        <c:axId val="-982743872"/>
      </c:barChart>
      <c:lineChart>
        <c:grouping val="stacked"/>
        <c:varyColors val="0"/>
        <c:ser>
          <c:idx val="3"/>
          <c:order val="2"/>
          <c:tx>
            <c:strRef>
              <c:f>'7'!$B$28</c:f>
              <c:strCache>
                <c:ptCount val="1"/>
                <c:pt idx="0">
                  <c:v>World Total 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6.4209376428071285E-2"/>
                  <c:y val="-2.6554239988413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7E-4FE6-A07D-8FFC73B63950}"/>
                </c:ext>
              </c:extLst>
            </c:dLbl>
            <c:dLbl>
              <c:idx val="1"/>
              <c:layout>
                <c:manualLayout>
                  <c:x val="-6.4204525966082185E-2"/>
                  <c:y val="-3.3376254439682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7E-4FE6-A07D-8FFC73B63950}"/>
                </c:ext>
              </c:extLst>
            </c:dLbl>
            <c:dLbl>
              <c:idx val="2"/>
              <c:layout>
                <c:manualLayout>
                  <c:x val="-6.3995956100547383E-2"/>
                  <c:y val="-4.5556792671446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7E-4FE6-A07D-8FFC73B63950}"/>
                </c:ext>
              </c:extLst>
            </c:dLbl>
            <c:dLbl>
              <c:idx val="3"/>
              <c:layout>
                <c:manualLayout>
                  <c:x val="-6.8609500118447284E-2"/>
                  <c:y val="-3.0376952109813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7E-4FE6-A07D-8FFC73B639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0" rIns="38100" bIns="0" anchor="ctr">
                <a:spAutoFit/>
              </a:bodyPr>
              <a:lstStyle/>
              <a:p>
                <a:pPr>
                  <a:defRPr sz="900" b="1" i="0" baseline="0">
                    <a:solidFill>
                      <a:schemeClr val="tx1"/>
                    </a:solidFill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'7'!$I$25:$L$25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'7'!$I$28:$L$28</c:f>
              <c:numCache>
                <c:formatCode>0.0</c:formatCode>
                <c:ptCount val="4"/>
                <c:pt idx="0">
                  <c:v>5.5638740329999905</c:v>
                </c:pt>
                <c:pt idx="1">
                  <c:v>2.0217775960000068</c:v>
                </c:pt>
                <c:pt idx="2">
                  <c:v>1.8084255010000021</c:v>
                </c:pt>
                <c:pt idx="3">
                  <c:v>1.3582352899999961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7E-4FE6-A07D-8FFC73B6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8432"/>
        <c:axId val="-982743872"/>
      </c:lineChart>
      <c:scatterChart>
        <c:scatterStyle val="lineMarker"/>
        <c:varyColors val="0"/>
        <c:ser>
          <c:idx val="5"/>
          <c:order val="3"/>
          <c:tx>
            <c:strRef>
              <c:f>'7'!$B$82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'7'!$A$83:$A$84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'7'!$B$83:$B$84</c:f>
              <c:numCache>
                <c:formatCode>0.00</c:formatCode>
                <c:ptCount val="2"/>
                <c:pt idx="0">
                  <c:v>-2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7E-4FE6-A07D-8FFC73B6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1152"/>
        <c:axId val="-982735712"/>
      </c:scatterChart>
      <c:catAx>
        <c:axId val="-982738432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3872"/>
        <c:crosses val="autoZero"/>
        <c:auto val="1"/>
        <c:lblAlgn val="ctr"/>
        <c:lblOffset val="100"/>
        <c:tickLblSkip val="1"/>
        <c:noMultiLvlLbl val="0"/>
      </c:catAx>
      <c:valAx>
        <c:axId val="-98274387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38432"/>
        <c:crosses val="autoZero"/>
        <c:crossBetween val="between"/>
        <c:minorUnit val="0.5"/>
      </c:valAx>
      <c:valAx>
        <c:axId val="-982735712"/>
        <c:scaling>
          <c:orientation val="minMax"/>
          <c:max val="4"/>
          <c:min val="-2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41152"/>
        <c:crosses val="max"/>
        <c:crossBetween val="midCat"/>
      </c:valAx>
      <c:valAx>
        <c:axId val="-9827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2358546645083"/>
          <c:y val="0.13950412448443944"/>
          <c:w val="0.77744100723443987"/>
          <c:h val="0.69332395950506176"/>
        </c:manualLayout>
      </c:layout>
      <c:lineChart>
        <c:grouping val="standard"/>
        <c:varyColors val="0"/>
        <c:ser>
          <c:idx val="0"/>
          <c:order val="0"/>
          <c:tx>
            <c:strRef>
              <c:f>'7'!$C$31</c:f>
              <c:strCache>
                <c:ptCount val="1"/>
                <c:pt idx="0">
                  <c:v>monthly history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'7'!$A$32:$A$80</c:f>
              <c:numCache>
                <c:formatCode>General</c:formatCode>
                <c:ptCount val="49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'7'!$C$32:$C$80</c:f>
              <c:numCache>
                <c:formatCode>0.000</c:formatCode>
                <c:ptCount val="49"/>
                <c:pt idx="0">
                  <c:v>92.502857855000002</c:v>
                </c:pt>
                <c:pt idx="1">
                  <c:v>93.905750999000006</c:v>
                </c:pt>
                <c:pt idx="2">
                  <c:v>95.513207700999999</c:v>
                </c:pt>
                <c:pt idx="3">
                  <c:v>95.485861397999997</c:v>
                </c:pt>
                <c:pt idx="4">
                  <c:v>95.893989622999996</c:v>
                </c:pt>
                <c:pt idx="5">
                  <c:v>98.685250917999994</c:v>
                </c:pt>
                <c:pt idx="6">
                  <c:v>98.284027359000007</c:v>
                </c:pt>
                <c:pt idx="7">
                  <c:v>98.089955270000004</c:v>
                </c:pt>
                <c:pt idx="8">
                  <c:v>99.055912805000006</c:v>
                </c:pt>
                <c:pt idx="9">
                  <c:v>97.992992208000004</c:v>
                </c:pt>
                <c:pt idx="10">
                  <c:v>99.282857913000001</c:v>
                </c:pt>
                <c:pt idx="11">
                  <c:v>100.80429354</c:v>
                </c:pt>
                <c:pt idx="12">
                  <c:v>96.830003512999994</c:v>
                </c:pt>
                <c:pt idx="13">
                  <c:v>100.05727491</c:v>
                </c:pt>
                <c:pt idx="14">
                  <c:v>98.646136244999994</c:v>
                </c:pt>
                <c:pt idx="15">
                  <c:v>97.131964865</c:v>
                </c:pt>
                <c:pt idx="16">
                  <c:v>98.343901778000003</c:v>
                </c:pt>
                <c:pt idx="17">
                  <c:v>100.3411657</c:v>
                </c:pt>
                <c:pt idx="18">
                  <c:v>99.472875122000005</c:v>
                </c:pt>
                <c:pt idx="19">
                  <c:v>100.24444081999999</c:v>
                </c:pt>
                <c:pt idx="20">
                  <c:v>100.53293984</c:v>
                </c:pt>
                <c:pt idx="21">
                  <c:v>98.032644511000001</c:v>
                </c:pt>
                <c:pt idx="22">
                  <c:v>99.793679365000003</c:v>
                </c:pt>
                <c:pt idx="23">
                  <c:v>100.64068128</c:v>
                </c:pt>
                <c:pt idx="24">
                  <c:v>97.601734656000005</c:v>
                </c:pt>
                <c:pt idx="25">
                  <c:v>101.4163874</c:v>
                </c:pt>
                <c:pt idx="26">
                  <c:v>100.60276426999999</c:v>
                </c:pt>
                <c:pt idx="27">
                  <c:v>99.487697073000007</c:v>
                </c:pt>
                <c:pt idx="28">
                  <c:v>100.59672703</c:v>
                </c:pt>
                <c:pt idx="29">
                  <c:v>102.16935617999999</c:v>
                </c:pt>
                <c:pt idx="30">
                  <c:v>101.16675239999999</c:v>
                </c:pt>
                <c:pt idx="31">
                  <c:v>101.36556806999999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9-4F95-983C-4FA8F126A76B}"/>
            </c:ext>
          </c:extLst>
        </c:ser>
        <c:ser>
          <c:idx val="1"/>
          <c:order val="1"/>
          <c:tx>
            <c:strRef>
              <c:f>'7'!$D$31</c:f>
              <c:strCache>
                <c:ptCount val="1"/>
                <c:pt idx="0">
                  <c:v>monthly forecast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'7'!$A$32:$A$80</c:f>
              <c:numCache>
                <c:formatCode>General</c:formatCode>
                <c:ptCount val="49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'7'!$D$32:$D$80</c:f>
              <c:numCache>
                <c:formatCode>0.000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101.36556806999999</c:v>
                </c:pt>
                <c:pt idx="32">
                  <c:v>102.07482937</c:v>
                </c:pt>
                <c:pt idx="33">
                  <c:v>100.63767962</c:v>
                </c:pt>
                <c:pt idx="34">
                  <c:v>101.68121744</c:v>
                </c:pt>
                <c:pt idx="35">
                  <c:v>102.93686525</c:v>
                </c:pt>
                <c:pt idx="36">
                  <c:v>100.31374255999999</c:v>
                </c:pt>
                <c:pt idx="37">
                  <c:v>103.31241892</c:v>
                </c:pt>
                <c:pt idx="38">
                  <c:v>101.90348127</c:v>
                </c:pt>
                <c:pt idx="39">
                  <c:v>101.26922427</c:v>
                </c:pt>
                <c:pt idx="40">
                  <c:v>101.39749983</c:v>
                </c:pt>
                <c:pt idx="41">
                  <c:v>103.08952261</c:v>
                </c:pt>
                <c:pt idx="42">
                  <c:v>102.60072572999999</c:v>
                </c:pt>
                <c:pt idx="43">
                  <c:v>102.70051171</c:v>
                </c:pt>
                <c:pt idx="44">
                  <c:v>103.11726392999999</c:v>
                </c:pt>
                <c:pt idx="45">
                  <c:v>101.61259901</c:v>
                </c:pt>
                <c:pt idx="46">
                  <c:v>102.56178841000001</c:v>
                </c:pt>
                <c:pt idx="47">
                  <c:v>104.15186214000001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9-4F95-983C-4FA8F126A76B}"/>
            </c:ext>
          </c:extLst>
        </c:ser>
        <c:ser>
          <c:idx val="2"/>
          <c:order val="2"/>
          <c:tx>
            <c:strRef>
              <c:f>'7'!$E$31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'7'!$E$32:$E$79</c:f>
              <c:numCache>
                <c:formatCode>0.000</c:formatCode>
                <c:ptCount val="48"/>
                <c:pt idx="1">
                  <c:v>97.124746465749993</c:v>
                </c:pt>
                <c:pt idx="2">
                  <c:v>97.124746465749993</c:v>
                </c:pt>
                <c:pt idx="3">
                  <c:v>97.124746465749993</c:v>
                </c:pt>
                <c:pt idx="4">
                  <c:v>97.124746465749993</c:v>
                </c:pt>
                <c:pt idx="5">
                  <c:v>97.124746465749993</c:v>
                </c:pt>
                <c:pt idx="6">
                  <c:v>97.124746465749993</c:v>
                </c:pt>
                <c:pt idx="7">
                  <c:v>97.124746465749993</c:v>
                </c:pt>
                <c:pt idx="8">
                  <c:v>97.124746465749993</c:v>
                </c:pt>
                <c:pt idx="9">
                  <c:v>97.124746465749993</c:v>
                </c:pt>
                <c:pt idx="10">
                  <c:v>97.124746465749993</c:v>
                </c:pt>
                <c:pt idx="13">
                  <c:v>99.172308995750015</c:v>
                </c:pt>
                <c:pt idx="14">
                  <c:v>99.172308995750015</c:v>
                </c:pt>
                <c:pt idx="15">
                  <c:v>99.172308995750015</c:v>
                </c:pt>
                <c:pt idx="16">
                  <c:v>99.172308995750015</c:v>
                </c:pt>
                <c:pt idx="17">
                  <c:v>99.172308995750015</c:v>
                </c:pt>
                <c:pt idx="18">
                  <c:v>99.172308995750015</c:v>
                </c:pt>
                <c:pt idx="19">
                  <c:v>99.172308995750015</c:v>
                </c:pt>
                <c:pt idx="20">
                  <c:v>99.172308995750015</c:v>
                </c:pt>
                <c:pt idx="21">
                  <c:v>99.172308995750015</c:v>
                </c:pt>
                <c:pt idx="22">
                  <c:v>99.172308995750015</c:v>
                </c:pt>
                <c:pt idx="25">
                  <c:v>100.97813156324999</c:v>
                </c:pt>
                <c:pt idx="26">
                  <c:v>100.97813156324999</c:v>
                </c:pt>
                <c:pt idx="27">
                  <c:v>100.97813156324999</c:v>
                </c:pt>
                <c:pt idx="28">
                  <c:v>100.97813156324999</c:v>
                </c:pt>
                <c:pt idx="29">
                  <c:v>100.97813156324999</c:v>
                </c:pt>
                <c:pt idx="30">
                  <c:v>100.97813156324999</c:v>
                </c:pt>
                <c:pt idx="31">
                  <c:v>100.97813156324999</c:v>
                </c:pt>
                <c:pt idx="32">
                  <c:v>100.97813156324999</c:v>
                </c:pt>
                <c:pt idx="33">
                  <c:v>100.97813156324999</c:v>
                </c:pt>
                <c:pt idx="34">
                  <c:v>100.97813156324999</c:v>
                </c:pt>
                <c:pt idx="37">
                  <c:v>102.33588669916668</c:v>
                </c:pt>
                <c:pt idx="38">
                  <c:v>102.33588669916668</c:v>
                </c:pt>
                <c:pt idx="39">
                  <c:v>102.33588669916668</c:v>
                </c:pt>
                <c:pt idx="40">
                  <c:v>102.33588669916668</c:v>
                </c:pt>
                <c:pt idx="41">
                  <c:v>102.33588669916668</c:v>
                </c:pt>
                <c:pt idx="42">
                  <c:v>102.33588669916668</c:v>
                </c:pt>
                <c:pt idx="43">
                  <c:v>102.33588669916668</c:v>
                </c:pt>
                <c:pt idx="44">
                  <c:v>102.33588669916668</c:v>
                </c:pt>
                <c:pt idx="45">
                  <c:v>102.33588669916668</c:v>
                </c:pt>
                <c:pt idx="46">
                  <c:v>102.33588669916668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9-4F95-983C-4FA8F126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40608"/>
        <c:axId val="-982753664"/>
      </c:lineChart>
      <c:catAx>
        <c:axId val="-9827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7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3664"/>
        <c:crosses val="autoZero"/>
        <c:auto val="1"/>
        <c:lblAlgn val="ctr"/>
        <c:lblOffset val="120"/>
        <c:tickLblSkip val="12"/>
        <c:tickMarkSkip val="12"/>
        <c:noMultiLvlLbl val="0"/>
      </c:catAx>
      <c:valAx>
        <c:axId val="-982753664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0608"/>
        <c:crosses val="autoZero"/>
        <c:crossBetween val="midCat"/>
        <c:majorUnit val="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973284784867786"/>
          <c:y val="0.4547934485602031"/>
          <c:w val="0.53106361348057596"/>
          <c:h val="0.12822681045772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</xdr:row>
      <xdr:rowOff>76200</xdr:rowOff>
    </xdr:from>
    <xdr:to>
      <xdr:col>9</xdr:col>
      <xdr:colOff>333374</xdr:colOff>
      <xdr:row>20</xdr:row>
      <xdr:rowOff>83123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D9F826-B40A-4461-AE27-3C0E30F1A0D1}"/>
            </a:ext>
          </a:extLst>
        </xdr:cNvPr>
        <xdr:cNvGrpSpPr/>
      </xdr:nvGrpSpPr>
      <xdr:grpSpPr>
        <a:xfrm>
          <a:off x="704849" y="657225"/>
          <a:ext cx="5495925" cy="3245423"/>
          <a:chOff x="666750" y="666750"/>
          <a:chExt cx="5486401" cy="324542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DA710EC-63D1-DAEA-E737-11ADDA42E29B}"/>
              </a:ext>
            </a:extLst>
          </xdr:cNvPr>
          <xdr:cNvGraphicFramePr>
            <a:graphicFrameLocks/>
          </xdr:cNvGraphicFramePr>
        </xdr:nvGraphicFramePr>
        <xdr:xfrm>
          <a:off x="3405180" y="666750"/>
          <a:ext cx="2747971" cy="31996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5F8B3414-8949-DAD0-F99F-4F602AAF46EE}"/>
              </a:ext>
            </a:extLst>
          </xdr:cNvPr>
          <xdr:cNvGraphicFramePr>
            <a:graphicFrameLocks/>
          </xdr:cNvGraphicFramePr>
        </xdr:nvGraphicFramePr>
        <xdr:xfrm>
          <a:off x="666750" y="666750"/>
          <a:ext cx="2738429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29">
        <xdr:nvSpPr>
          <xdr:cNvPr id="5" name="TextBox 1">
            <a:extLst>
              <a:ext uri="{FF2B5EF4-FFF2-40B4-BE49-F238E27FC236}">
                <a16:creationId xmlns:a16="http://schemas.microsoft.com/office/drawing/2014/main" id="{74943264-DB60-A884-3271-C25A4F4CF144}"/>
              </a:ext>
            </a:extLst>
          </xdr:cNvPr>
          <xdr:cNvSpPr txBox="1"/>
        </xdr:nvSpPr>
        <xdr:spPr>
          <a:xfrm>
            <a:off x="677961" y="3660768"/>
            <a:ext cx="5066326" cy="2514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9144" rIns="9144" bIns="9144" rtlCol="0" anchor="t">
            <a:noAutofit/>
          </a:bodyPr>
          <a:lstStyle/>
          <a:p>
            <a:fld id="{B9BCD93C-8118-4761-B865-BFECFFB03EF4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6" name="Picture 1">
            <a:extLst>
              <a:ext uri="{FF2B5EF4-FFF2-40B4-BE49-F238E27FC236}">
                <a16:creationId xmlns:a16="http://schemas.microsoft.com/office/drawing/2014/main" id="{62B0AF79-1929-4127-60AC-7B03CB1DBA86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74725" y="3543301"/>
            <a:ext cx="338025" cy="29075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0.03958</cdr:x>
      <cdr:y>0</cdr:y>
    </cdr:from>
    <cdr:to>
      <cdr:x>1</cdr:x>
      <cdr:y>0.21307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576" y="0"/>
          <a:ext cx="2634624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0.57979</cdr:x>
      <cdr:y>0.23955</cdr:y>
    </cdr:from>
    <cdr:to>
      <cdr:x>1</cdr:x>
      <cdr:y>0.51976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73461" y="740986"/>
          <a:ext cx="1212862" cy="8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9144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world change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 for 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Economic 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 Cooperation and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 Development (OECD)</a:t>
          </a:r>
        </a:p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non-OECD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baseline="0">
            <a:solidFill>
              <a:schemeClr val="accent5">
                <a:lumMod val="60000"/>
                <a:lumOff val="4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0.64325</cdr:x>
      <cdr:y>0.13613</cdr:y>
    </cdr:from>
    <cdr:to>
      <cdr:x>0.86547</cdr:x>
      <cdr:y>0.20419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56629" y="420876"/>
          <a:ext cx="641399" cy="210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0.20238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8" y="0"/>
          <a:ext cx="2576512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World liquid fuels consumption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  <cdr:relSizeAnchor xmlns:cdr="http://schemas.openxmlformats.org/drawingml/2006/chartDrawing">
    <cdr:from>
      <cdr:x>0.06049</cdr:x>
      <cdr:y>0.76129</cdr:y>
    </cdr:from>
    <cdr:to>
      <cdr:x>0.1276</cdr:x>
      <cdr:y>0.86191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1451" y="2337820"/>
          <a:ext cx="190217" cy="308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18288" tIns="18288" rIns="18288" bIns="0" rtlCol="0" anchor="t" anchorCtr="1">
          <a:noAutofit/>
        </a:bodyPr>
        <a:lstStyle xmlns:a="http://schemas.openxmlformats.org/drawingml/2006/main"/>
        <a:p xmlns:a="http://schemas.openxmlformats.org/drawingml/2006/main">
          <a:r>
            <a:rPr lang="en-US" sz="95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//</a:t>
          </a:r>
          <a:endParaRPr lang="en-US" sz="950" baseline="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5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</a:t>
          </a:r>
          <a:endParaRPr lang="en-US" sz="950" baseline="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5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I25">
            <v>2021</v>
          </cell>
          <cell r="J25">
            <v>2022</v>
          </cell>
          <cell r="K25">
            <v>2023</v>
          </cell>
          <cell r="L25">
            <v>2024</v>
          </cell>
        </row>
        <row r="26">
          <cell r="B26" t="str">
            <v>OECD</v>
          </cell>
          <cell r="I26">
            <v>2.8011517169999962</v>
          </cell>
          <cell r="J26">
            <v>0.84196638899999954</v>
          </cell>
          <cell r="K26">
            <v>0.14840398399999799</v>
          </cell>
          <cell r="L26">
            <v>-2.6435110999997846E-2</v>
          </cell>
        </row>
        <row r="27">
          <cell r="B27" t="str">
            <v>Non-OECD</v>
          </cell>
          <cell r="I27">
            <v>2.7627223159999943</v>
          </cell>
          <cell r="J27">
            <v>1.1798112070000002</v>
          </cell>
          <cell r="K27">
            <v>1.6600215160000005</v>
          </cell>
          <cell r="L27">
            <v>1.384670406000005</v>
          </cell>
        </row>
        <row r="28">
          <cell r="B28" t="str">
            <v xml:space="preserve">World Total </v>
          </cell>
          <cell r="I28">
            <v>5.5638740329999905</v>
          </cell>
          <cell r="J28">
            <v>2.0217775960000068</v>
          </cell>
          <cell r="K28">
            <v>1.8084255010000021</v>
          </cell>
          <cell r="L28">
            <v>1.3582352899999961</v>
          </cell>
        </row>
        <row r="31">
          <cell r="C31" t="str">
            <v>monthly history</v>
          </cell>
          <cell r="D31" t="str">
            <v>monthly forecast</v>
          </cell>
          <cell r="E31" t="str">
            <v>annual average</v>
          </cell>
        </row>
        <row r="32">
          <cell r="A32">
            <v>2021</v>
          </cell>
          <cell r="C32">
            <v>92.502857855000002</v>
          </cell>
          <cell r="D32" t="e">
            <v>#N/A</v>
          </cell>
        </row>
        <row r="33">
          <cell r="A33">
            <v>2021</v>
          </cell>
          <cell r="C33">
            <v>93.905750999000006</v>
          </cell>
          <cell r="D33" t="e">
            <v>#N/A</v>
          </cell>
          <cell r="E33">
            <v>97.124746465749993</v>
          </cell>
        </row>
        <row r="34">
          <cell r="A34">
            <v>2021</v>
          </cell>
          <cell r="C34">
            <v>95.513207700999999</v>
          </cell>
          <cell r="D34" t="e">
            <v>#N/A</v>
          </cell>
          <cell r="E34">
            <v>97.124746465749993</v>
          </cell>
        </row>
        <row r="35">
          <cell r="A35">
            <v>2021</v>
          </cell>
          <cell r="C35">
            <v>95.485861397999997</v>
          </cell>
          <cell r="D35" t="e">
            <v>#N/A</v>
          </cell>
          <cell r="E35">
            <v>97.124746465749993</v>
          </cell>
        </row>
        <row r="36">
          <cell r="A36">
            <v>2021</v>
          </cell>
          <cell r="C36">
            <v>95.893989622999996</v>
          </cell>
          <cell r="D36" t="e">
            <v>#N/A</v>
          </cell>
          <cell r="E36">
            <v>97.124746465749993</v>
          </cell>
        </row>
        <row r="37">
          <cell r="A37">
            <v>2021</v>
          </cell>
          <cell r="C37">
            <v>98.685250917999994</v>
          </cell>
          <cell r="D37" t="e">
            <v>#N/A</v>
          </cell>
          <cell r="E37">
            <v>97.124746465749993</v>
          </cell>
        </row>
        <row r="38">
          <cell r="A38">
            <v>2021</v>
          </cell>
          <cell r="C38">
            <v>98.284027359000007</v>
          </cell>
          <cell r="D38" t="e">
            <v>#N/A</v>
          </cell>
          <cell r="E38">
            <v>97.124746465749993</v>
          </cell>
        </row>
        <row r="39">
          <cell r="A39">
            <v>2021</v>
          </cell>
          <cell r="C39">
            <v>98.089955270000004</v>
          </cell>
          <cell r="D39" t="e">
            <v>#N/A</v>
          </cell>
          <cell r="E39">
            <v>97.124746465749993</v>
          </cell>
        </row>
        <row r="40">
          <cell r="A40">
            <v>2021</v>
          </cell>
          <cell r="C40">
            <v>99.055912805000006</v>
          </cell>
          <cell r="D40" t="e">
            <v>#N/A</v>
          </cell>
          <cell r="E40">
            <v>97.124746465749993</v>
          </cell>
        </row>
        <row r="41">
          <cell r="A41">
            <v>2021</v>
          </cell>
          <cell r="C41">
            <v>97.992992208000004</v>
          </cell>
          <cell r="D41" t="e">
            <v>#N/A</v>
          </cell>
          <cell r="E41">
            <v>97.124746465749993</v>
          </cell>
        </row>
        <row r="42">
          <cell r="A42">
            <v>2021</v>
          </cell>
          <cell r="C42">
            <v>99.282857913000001</v>
          </cell>
          <cell r="D42" t="e">
            <v>#N/A</v>
          </cell>
          <cell r="E42">
            <v>97.124746465749993</v>
          </cell>
        </row>
        <row r="43">
          <cell r="A43">
            <v>2021</v>
          </cell>
          <cell r="C43">
            <v>100.80429354</v>
          </cell>
          <cell r="D43" t="e">
            <v>#N/A</v>
          </cell>
        </row>
        <row r="44">
          <cell r="A44">
            <v>2022</v>
          </cell>
          <cell r="C44">
            <v>96.830003512999994</v>
          </cell>
          <cell r="D44" t="e">
            <v>#N/A</v>
          </cell>
        </row>
        <row r="45">
          <cell r="A45">
            <v>2022</v>
          </cell>
          <cell r="C45">
            <v>100.05727491</v>
          </cell>
          <cell r="D45" t="e">
            <v>#N/A</v>
          </cell>
          <cell r="E45">
            <v>99.172308995750015</v>
          </cell>
        </row>
        <row r="46">
          <cell r="A46">
            <v>2022</v>
          </cell>
          <cell r="C46">
            <v>98.646136244999994</v>
          </cell>
          <cell r="D46" t="e">
            <v>#N/A</v>
          </cell>
          <cell r="E46">
            <v>99.172308995750015</v>
          </cell>
        </row>
        <row r="47">
          <cell r="A47">
            <v>2022</v>
          </cell>
          <cell r="C47">
            <v>97.131964865</v>
          </cell>
          <cell r="D47" t="e">
            <v>#N/A</v>
          </cell>
          <cell r="E47">
            <v>99.172308995750015</v>
          </cell>
        </row>
        <row r="48">
          <cell r="A48">
            <v>2022</v>
          </cell>
          <cell r="C48">
            <v>98.343901778000003</v>
          </cell>
          <cell r="D48" t="e">
            <v>#N/A</v>
          </cell>
          <cell r="E48">
            <v>99.172308995750015</v>
          </cell>
        </row>
        <row r="49">
          <cell r="A49">
            <v>2022</v>
          </cell>
          <cell r="C49">
            <v>100.3411657</v>
          </cell>
          <cell r="D49" t="e">
            <v>#N/A</v>
          </cell>
          <cell r="E49">
            <v>99.172308995750015</v>
          </cell>
        </row>
        <row r="50">
          <cell r="A50">
            <v>2022</v>
          </cell>
          <cell r="C50">
            <v>99.472875122000005</v>
          </cell>
          <cell r="D50" t="e">
            <v>#N/A</v>
          </cell>
          <cell r="E50">
            <v>99.172308995750015</v>
          </cell>
        </row>
        <row r="51">
          <cell r="A51">
            <v>2022</v>
          </cell>
          <cell r="C51">
            <v>100.24444081999999</v>
          </cell>
          <cell r="D51" t="e">
            <v>#N/A</v>
          </cell>
          <cell r="E51">
            <v>99.172308995750015</v>
          </cell>
        </row>
        <row r="52">
          <cell r="A52">
            <v>2022</v>
          </cell>
          <cell r="C52">
            <v>100.53293984</v>
          </cell>
          <cell r="D52" t="e">
            <v>#N/A</v>
          </cell>
          <cell r="E52">
            <v>99.172308995750015</v>
          </cell>
        </row>
        <row r="53">
          <cell r="A53">
            <v>2022</v>
          </cell>
          <cell r="C53">
            <v>98.032644511000001</v>
          </cell>
          <cell r="D53" t="e">
            <v>#N/A</v>
          </cell>
          <cell r="E53">
            <v>99.172308995750015</v>
          </cell>
        </row>
        <row r="54">
          <cell r="A54">
            <v>2022</v>
          </cell>
          <cell r="C54">
            <v>99.793679365000003</v>
          </cell>
          <cell r="D54" t="e">
            <v>#N/A</v>
          </cell>
          <cell r="E54">
            <v>99.172308995750015</v>
          </cell>
        </row>
        <row r="55">
          <cell r="A55">
            <v>2022</v>
          </cell>
          <cell r="C55">
            <v>100.64068128</v>
          </cell>
          <cell r="D55" t="e">
            <v>#N/A</v>
          </cell>
        </row>
        <row r="56">
          <cell r="A56">
            <v>2023</v>
          </cell>
          <cell r="C56">
            <v>97.601734656000005</v>
          </cell>
          <cell r="D56" t="e">
            <v>#N/A</v>
          </cell>
        </row>
        <row r="57">
          <cell r="A57">
            <v>2023</v>
          </cell>
          <cell r="C57">
            <v>101.4163874</v>
          </cell>
          <cell r="D57" t="e">
            <v>#N/A</v>
          </cell>
          <cell r="E57">
            <v>100.97813156324999</v>
          </cell>
        </row>
        <row r="58">
          <cell r="A58">
            <v>2023</v>
          </cell>
          <cell r="C58">
            <v>100.60276426999999</v>
          </cell>
          <cell r="D58" t="e">
            <v>#N/A</v>
          </cell>
          <cell r="E58">
            <v>100.97813156324999</v>
          </cell>
        </row>
        <row r="59">
          <cell r="A59">
            <v>2023</v>
          </cell>
          <cell r="C59">
            <v>99.487697073000007</v>
          </cell>
          <cell r="D59" t="e">
            <v>#N/A</v>
          </cell>
          <cell r="E59">
            <v>100.97813156324999</v>
          </cell>
        </row>
        <row r="60">
          <cell r="A60">
            <v>2023</v>
          </cell>
          <cell r="C60">
            <v>100.59672703</v>
          </cell>
          <cell r="D60" t="e">
            <v>#N/A</v>
          </cell>
          <cell r="E60">
            <v>100.97813156324999</v>
          </cell>
        </row>
        <row r="61">
          <cell r="A61">
            <v>2023</v>
          </cell>
          <cell r="C61">
            <v>102.16935617999999</v>
          </cell>
          <cell r="D61" t="e">
            <v>#N/A</v>
          </cell>
          <cell r="E61">
            <v>100.97813156324999</v>
          </cell>
        </row>
        <row r="62">
          <cell r="A62">
            <v>2023</v>
          </cell>
          <cell r="C62">
            <v>101.16675239999999</v>
          </cell>
          <cell r="D62" t="e">
            <v>#N/A</v>
          </cell>
          <cell r="E62">
            <v>100.97813156324999</v>
          </cell>
        </row>
        <row r="63">
          <cell r="A63">
            <v>2023</v>
          </cell>
          <cell r="C63">
            <v>101.36556806999999</v>
          </cell>
          <cell r="D63">
            <v>101.36556806999999</v>
          </cell>
          <cell r="E63">
            <v>100.97813156324999</v>
          </cell>
        </row>
        <row r="64">
          <cell r="A64">
            <v>2023</v>
          </cell>
          <cell r="C64" t="e">
            <v>#N/A</v>
          </cell>
          <cell r="D64">
            <v>102.07482937</v>
          </cell>
          <cell r="E64">
            <v>100.97813156324999</v>
          </cell>
        </row>
        <row r="65">
          <cell r="A65">
            <v>2023</v>
          </cell>
          <cell r="C65" t="e">
            <v>#N/A</v>
          </cell>
          <cell r="D65">
            <v>100.63767962</v>
          </cell>
          <cell r="E65">
            <v>100.97813156324999</v>
          </cell>
        </row>
        <row r="66">
          <cell r="A66">
            <v>2023</v>
          </cell>
          <cell r="C66" t="e">
            <v>#N/A</v>
          </cell>
          <cell r="D66">
            <v>101.68121744</v>
          </cell>
          <cell r="E66">
            <v>100.97813156324999</v>
          </cell>
        </row>
        <row r="67">
          <cell r="A67">
            <v>2023</v>
          </cell>
          <cell r="C67" t="e">
            <v>#N/A</v>
          </cell>
          <cell r="D67">
            <v>102.93686525</v>
          </cell>
        </row>
        <row r="68">
          <cell r="A68">
            <v>2024</v>
          </cell>
          <cell r="C68" t="e">
            <v>#N/A</v>
          </cell>
          <cell r="D68">
            <v>100.31374255999999</v>
          </cell>
        </row>
        <row r="69">
          <cell r="A69">
            <v>2024</v>
          </cell>
          <cell r="C69" t="e">
            <v>#N/A</v>
          </cell>
          <cell r="D69">
            <v>103.31241892</v>
          </cell>
          <cell r="E69">
            <v>102.33588669916668</v>
          </cell>
        </row>
        <row r="70">
          <cell r="A70">
            <v>2024</v>
          </cell>
          <cell r="C70" t="e">
            <v>#N/A</v>
          </cell>
          <cell r="D70">
            <v>101.90348127</v>
          </cell>
          <cell r="E70">
            <v>102.33588669916668</v>
          </cell>
        </row>
        <row r="71">
          <cell r="A71">
            <v>2024</v>
          </cell>
          <cell r="C71" t="e">
            <v>#N/A</v>
          </cell>
          <cell r="D71">
            <v>101.26922427</v>
          </cell>
          <cell r="E71">
            <v>102.33588669916668</v>
          </cell>
        </row>
        <row r="72">
          <cell r="A72">
            <v>2024</v>
          </cell>
          <cell r="C72" t="e">
            <v>#N/A</v>
          </cell>
          <cell r="D72">
            <v>101.39749983</v>
          </cell>
          <cell r="E72">
            <v>102.33588669916668</v>
          </cell>
        </row>
        <row r="73">
          <cell r="A73">
            <v>2024</v>
          </cell>
          <cell r="C73" t="e">
            <v>#N/A</v>
          </cell>
          <cell r="D73">
            <v>103.08952261</v>
          </cell>
          <cell r="E73">
            <v>102.33588669916668</v>
          </cell>
        </row>
        <row r="74">
          <cell r="A74">
            <v>2024</v>
          </cell>
          <cell r="C74" t="e">
            <v>#N/A</v>
          </cell>
          <cell r="D74">
            <v>102.60072572999999</v>
          </cell>
          <cell r="E74">
            <v>102.33588669916668</v>
          </cell>
        </row>
        <row r="75">
          <cell r="A75">
            <v>2024</v>
          </cell>
          <cell r="C75" t="e">
            <v>#N/A</v>
          </cell>
          <cell r="D75">
            <v>102.70051171</v>
          </cell>
          <cell r="E75">
            <v>102.33588669916668</v>
          </cell>
        </row>
        <row r="76">
          <cell r="A76">
            <v>2024</v>
          </cell>
          <cell r="C76" t="e">
            <v>#N/A</v>
          </cell>
          <cell r="D76">
            <v>103.11726392999999</v>
          </cell>
          <cell r="E76">
            <v>102.33588669916668</v>
          </cell>
        </row>
        <row r="77">
          <cell r="A77">
            <v>2024</v>
          </cell>
          <cell r="C77" t="e">
            <v>#N/A</v>
          </cell>
          <cell r="D77">
            <v>101.61259901</v>
          </cell>
          <cell r="E77">
            <v>102.33588669916668</v>
          </cell>
        </row>
        <row r="78">
          <cell r="A78">
            <v>2024</v>
          </cell>
          <cell r="C78" t="e">
            <v>#N/A</v>
          </cell>
          <cell r="D78">
            <v>102.56178841000001</v>
          </cell>
          <cell r="E78">
            <v>102.33588669916668</v>
          </cell>
        </row>
        <row r="79">
          <cell r="A79">
            <v>2024</v>
          </cell>
          <cell r="C79" t="e">
            <v>#N/A</v>
          </cell>
          <cell r="D79">
            <v>104.15186214000001</v>
          </cell>
        </row>
        <row r="82">
          <cell r="B82" t="str">
            <v>Forecast</v>
          </cell>
        </row>
        <row r="83">
          <cell r="A83">
            <v>2.5</v>
          </cell>
          <cell r="B83">
            <v>-2</v>
          </cell>
        </row>
        <row r="84">
          <cell r="A84">
            <v>2.5</v>
          </cell>
          <cell r="B84">
            <v>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D771-D453-4F29-8D97-1BD421EC180A}">
  <dimension ref="A1:AB124"/>
  <sheetViews>
    <sheetView tabSelected="1" zoomScaleNormal="100" workbookViewId="0"/>
  </sheetViews>
  <sheetFormatPr defaultColWidth="9.140625" defaultRowHeight="15" x14ac:dyDescent="0.25"/>
  <cols>
    <col min="1" max="1" width="9.140625" style="1"/>
    <col min="2" max="2" width="14.85546875" style="1" customWidth="1"/>
    <col min="3" max="13" width="9.140625" style="1"/>
    <col min="14" max="15" width="9.140625" style="3"/>
    <col min="16" max="16" width="9.140625" style="1"/>
    <col min="17" max="17" width="14.140625" style="1" customWidth="1"/>
    <col min="18" max="18" width="13.5703125" style="1" customWidth="1"/>
    <col min="19" max="26" width="9.140625" style="1"/>
    <col min="27" max="28" width="9.140625" style="3"/>
    <col min="29" max="16384" width="9.140625" style="1"/>
  </cols>
  <sheetData>
    <row r="1" spans="1:18" x14ac:dyDescent="0.25">
      <c r="M1" s="2"/>
    </row>
    <row r="2" spans="1:18" ht="15.75" x14ac:dyDescent="0.25">
      <c r="A2" s="4" t="s">
        <v>0</v>
      </c>
      <c r="M2" s="2"/>
      <c r="N2" s="5"/>
    </row>
    <row r="3" spans="1:18" x14ac:dyDescent="0.25">
      <c r="A3" s="6"/>
      <c r="L3" s="3"/>
      <c r="M3" s="3"/>
      <c r="Q3" s="7"/>
    </row>
    <row r="4" spans="1:1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Q4" s="7"/>
    </row>
    <row r="5" spans="1:18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3"/>
      <c r="M5" s="3"/>
      <c r="Q5" s="9" t="s">
        <v>1</v>
      </c>
      <c r="R5" s="10"/>
    </row>
    <row r="6" spans="1:18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3"/>
      <c r="M6" s="3"/>
      <c r="Q6" s="11" t="s">
        <v>2</v>
      </c>
      <c r="R6" s="12" t="s">
        <v>3</v>
      </c>
    </row>
    <row r="7" spans="1:18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3"/>
      <c r="M7" s="3"/>
      <c r="Q7" s="11" t="s">
        <v>4</v>
      </c>
      <c r="R7" s="12" t="s">
        <v>5</v>
      </c>
    </row>
    <row r="8" spans="1:18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3"/>
      <c r="M8" s="3"/>
      <c r="Q8" s="11"/>
      <c r="R8" s="12"/>
    </row>
    <row r="9" spans="1:18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3"/>
      <c r="M9" s="3"/>
      <c r="Q9" s="13" t="s">
        <v>6</v>
      </c>
      <c r="R9" s="14" t="s">
        <v>7</v>
      </c>
    </row>
    <row r="10" spans="1:18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3"/>
      <c r="M10" s="3"/>
    </row>
    <row r="11" spans="1:18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3"/>
      <c r="M11" s="3"/>
    </row>
    <row r="12" spans="1:18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3"/>
      <c r="M12" s="3"/>
    </row>
    <row r="13" spans="1:18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3"/>
      <c r="M13" s="3"/>
    </row>
    <row r="14" spans="1:18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3"/>
      <c r="M14" s="3"/>
    </row>
    <row r="15" spans="1:18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3"/>
      <c r="M15" s="3"/>
    </row>
    <row r="16" spans="1:18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3"/>
      <c r="M16" s="3"/>
    </row>
    <row r="17" spans="1:26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3"/>
      <c r="M17" s="3"/>
    </row>
    <row r="18" spans="1:26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3"/>
      <c r="M18" s="3"/>
    </row>
    <row r="19" spans="1:26" x14ac:dyDescent="0.25">
      <c r="A19" s="8"/>
      <c r="B19" s="8"/>
      <c r="C19" s="8"/>
      <c r="D19" s="8"/>
      <c r="E19" s="8"/>
      <c r="F19" s="8"/>
      <c r="G19" s="15"/>
      <c r="H19" s="15"/>
      <c r="I19" s="8"/>
      <c r="J19" s="8"/>
      <c r="K19" s="8"/>
      <c r="L19" s="3"/>
      <c r="M19" s="3"/>
    </row>
    <row r="20" spans="1:26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3"/>
      <c r="M20" s="3"/>
    </row>
    <row r="21" spans="1:26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3"/>
      <c r="M21" s="3"/>
    </row>
    <row r="24" spans="1:26" x14ac:dyDescent="0.25">
      <c r="A24" s="3"/>
      <c r="B24" s="3"/>
      <c r="C24" s="16" t="s">
        <v>8</v>
      </c>
      <c r="D24" s="16"/>
      <c r="E24" s="16"/>
      <c r="F24" s="16"/>
      <c r="G24" s="16"/>
      <c r="H24" s="17"/>
      <c r="I24" s="16" t="s">
        <v>9</v>
      </c>
      <c r="J24" s="16"/>
      <c r="K24" s="16"/>
      <c r="L24" s="16"/>
    </row>
    <row r="25" spans="1:26" x14ac:dyDescent="0.25">
      <c r="A25" s="3"/>
      <c r="B25" s="18"/>
      <c r="C25" s="19">
        <v>2020</v>
      </c>
      <c r="D25" s="19">
        <v>2021</v>
      </c>
      <c r="E25" s="19">
        <v>2022</v>
      </c>
      <c r="F25" s="19">
        <v>2023</v>
      </c>
      <c r="G25" s="19">
        <v>2024</v>
      </c>
      <c r="H25" s="17"/>
      <c r="I25" s="19">
        <v>2021</v>
      </c>
      <c r="J25" s="19">
        <v>2022</v>
      </c>
      <c r="K25" s="19">
        <v>2023</v>
      </c>
      <c r="L25" s="19">
        <v>2024</v>
      </c>
    </row>
    <row r="26" spans="1:26" x14ac:dyDescent="0.25">
      <c r="A26" s="3"/>
      <c r="B26" s="11" t="s">
        <v>2</v>
      </c>
      <c r="C26" s="20">
        <v>42.005324186000003</v>
      </c>
      <c r="D26" s="21">
        <v>44.806475902999999</v>
      </c>
      <c r="E26" s="21">
        <v>45.648442291999999</v>
      </c>
      <c r="F26" s="21">
        <v>45.796846275999997</v>
      </c>
      <c r="G26" s="21">
        <v>45.770411164999999</v>
      </c>
      <c r="H26" s="22" t="s">
        <v>10</v>
      </c>
      <c r="I26" s="23">
        <f t="shared" ref="I26:L27" si="0">D26-C26</f>
        <v>2.8011517169999962</v>
      </c>
      <c r="J26" s="23">
        <f t="shared" si="0"/>
        <v>0.84196638899999954</v>
      </c>
      <c r="K26" s="23">
        <f t="shared" si="0"/>
        <v>0.14840398399999799</v>
      </c>
      <c r="L26" s="23">
        <f t="shared" si="0"/>
        <v>-2.6435110999997846E-2</v>
      </c>
    </row>
    <row r="27" spans="1:26" x14ac:dyDescent="0.25">
      <c r="A27" s="3"/>
      <c r="B27" s="11" t="s">
        <v>4</v>
      </c>
      <c r="C27" s="21">
        <v>49.571016984000003</v>
      </c>
      <c r="D27" s="21">
        <v>52.333739299999998</v>
      </c>
      <c r="E27" s="21">
        <v>53.513550506999998</v>
      </c>
      <c r="F27" s="21">
        <v>55.173572022999998</v>
      </c>
      <c r="G27" s="21">
        <v>56.558242429000003</v>
      </c>
      <c r="H27" s="22" t="s">
        <v>4</v>
      </c>
      <c r="I27" s="23">
        <f t="shared" si="0"/>
        <v>2.7627223159999943</v>
      </c>
      <c r="J27" s="23">
        <f t="shared" si="0"/>
        <v>1.1798112070000002</v>
      </c>
      <c r="K27" s="23">
        <f t="shared" si="0"/>
        <v>1.6600215160000005</v>
      </c>
      <c r="L27" s="23">
        <f t="shared" si="0"/>
        <v>1.384670406000005</v>
      </c>
    </row>
    <row r="28" spans="1:26" s="3" customFormat="1" x14ac:dyDescent="0.25">
      <c r="B28" s="24" t="s">
        <v>6</v>
      </c>
      <c r="C28" s="25">
        <v>91.576341170000006</v>
      </c>
      <c r="D28" s="25">
        <v>97.140215202999997</v>
      </c>
      <c r="E28" s="25">
        <v>99.161992799000004</v>
      </c>
      <c r="F28" s="25">
        <v>100.97041830000001</v>
      </c>
      <c r="G28" s="25">
        <v>102.32865359</v>
      </c>
      <c r="I28" s="26">
        <f>+D28-C28</f>
        <v>5.5638740329999905</v>
      </c>
      <c r="J28" s="26">
        <f>+E28-D28</f>
        <v>2.0217775960000068</v>
      </c>
      <c r="K28" s="26">
        <f>+F28-E28</f>
        <v>1.8084255010000021</v>
      </c>
      <c r="L28" s="26">
        <f>+G28-F28</f>
        <v>1.3582352899999961</v>
      </c>
      <c r="M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3" customFormat="1" x14ac:dyDescent="0.25">
      <c r="B29" s="27" t="s">
        <v>11</v>
      </c>
      <c r="D29" s="28"/>
      <c r="I29" s="29"/>
      <c r="J29" s="29"/>
      <c r="K29" s="29"/>
      <c r="L29" s="29"/>
      <c r="M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30"/>
      <c r="D30" s="31"/>
      <c r="F30" s="31"/>
      <c r="G30" s="32"/>
    </row>
    <row r="31" spans="1:26" x14ac:dyDescent="0.25">
      <c r="C31" s="1" t="s">
        <v>12</v>
      </c>
      <c r="D31" s="1" t="s">
        <v>13</v>
      </c>
      <c r="E31" s="33" t="s">
        <v>14</v>
      </c>
      <c r="F31" s="33" t="s">
        <v>15</v>
      </c>
      <c r="G31" s="32"/>
    </row>
    <row r="32" spans="1:26" x14ac:dyDescent="0.25">
      <c r="A32" s="3">
        <f>+YEAR(B32)</f>
        <v>2021</v>
      </c>
      <c r="B32" s="34">
        <v>44197</v>
      </c>
      <c r="C32" s="35">
        <v>92.502857855000002</v>
      </c>
      <c r="D32" s="36" t="e">
        <v>#N/A</v>
      </c>
      <c r="F32" s="37">
        <v>92.502857855000002</v>
      </c>
      <c r="G32" s="32"/>
    </row>
    <row r="33" spans="1:7" x14ac:dyDescent="0.25">
      <c r="A33" s="3">
        <f t="shared" ref="A33:A79" si="1">+YEAR(B33)</f>
        <v>2021</v>
      </c>
      <c r="B33" s="34">
        <v>44228</v>
      </c>
      <c r="C33" s="35">
        <v>93.905750999000006</v>
      </c>
      <c r="D33" s="36" t="e">
        <v>#N/A</v>
      </c>
      <c r="E33" s="31">
        <f>AVERAGEIF($A$32:$A$79,A33,$F$32:$F$79)</f>
        <v>97.124746465749993</v>
      </c>
      <c r="F33" s="37">
        <v>93.905750999000006</v>
      </c>
      <c r="G33" s="32"/>
    </row>
    <row r="34" spans="1:7" x14ac:dyDescent="0.25">
      <c r="A34" s="3">
        <f t="shared" si="1"/>
        <v>2021</v>
      </c>
      <c r="B34" s="34">
        <v>44256</v>
      </c>
      <c r="C34" s="35">
        <v>95.513207700999999</v>
      </c>
      <c r="D34" s="36" t="e">
        <v>#N/A</v>
      </c>
      <c r="E34" s="31">
        <f t="shared" ref="E34:E42" si="2">AVERAGEIF($A$32:$A$79,A34,$F$32:$F$79)</f>
        <v>97.124746465749993</v>
      </c>
      <c r="F34" s="37">
        <v>95.513207700999999</v>
      </c>
      <c r="G34" s="32"/>
    </row>
    <row r="35" spans="1:7" x14ac:dyDescent="0.25">
      <c r="A35" s="3">
        <f t="shared" si="1"/>
        <v>2021</v>
      </c>
      <c r="B35" s="34">
        <v>44287</v>
      </c>
      <c r="C35" s="35">
        <v>95.485861397999997</v>
      </c>
      <c r="D35" s="36" t="e">
        <v>#N/A</v>
      </c>
      <c r="E35" s="31">
        <f t="shared" si="2"/>
        <v>97.124746465749993</v>
      </c>
      <c r="F35" s="37">
        <v>95.485861397999997</v>
      </c>
      <c r="G35" s="32"/>
    </row>
    <row r="36" spans="1:7" x14ac:dyDescent="0.25">
      <c r="A36" s="3">
        <f t="shared" si="1"/>
        <v>2021</v>
      </c>
      <c r="B36" s="34">
        <v>44317</v>
      </c>
      <c r="C36" s="35">
        <v>95.893989622999996</v>
      </c>
      <c r="D36" s="36" t="e">
        <v>#N/A</v>
      </c>
      <c r="E36" s="31">
        <f t="shared" si="2"/>
        <v>97.124746465749993</v>
      </c>
      <c r="F36" s="37">
        <v>95.893989622999996</v>
      </c>
      <c r="G36" s="32"/>
    </row>
    <row r="37" spans="1:7" x14ac:dyDescent="0.25">
      <c r="A37" s="3">
        <f t="shared" si="1"/>
        <v>2021</v>
      </c>
      <c r="B37" s="34">
        <v>44348</v>
      </c>
      <c r="C37" s="35">
        <v>98.685250917999994</v>
      </c>
      <c r="D37" s="36" t="e">
        <v>#N/A</v>
      </c>
      <c r="E37" s="31">
        <f t="shared" si="2"/>
        <v>97.124746465749993</v>
      </c>
      <c r="F37" s="37">
        <v>98.685250917999994</v>
      </c>
      <c r="G37" s="32"/>
    </row>
    <row r="38" spans="1:7" x14ac:dyDescent="0.25">
      <c r="A38" s="3">
        <f t="shared" si="1"/>
        <v>2021</v>
      </c>
      <c r="B38" s="34">
        <v>44378</v>
      </c>
      <c r="C38" s="35">
        <v>98.284027359000007</v>
      </c>
      <c r="D38" s="36" t="e">
        <v>#N/A</v>
      </c>
      <c r="E38" s="31">
        <f t="shared" si="2"/>
        <v>97.124746465749993</v>
      </c>
      <c r="F38" s="37">
        <v>98.284027359000007</v>
      </c>
      <c r="G38" s="32"/>
    </row>
    <row r="39" spans="1:7" x14ac:dyDescent="0.25">
      <c r="A39" s="3">
        <f t="shared" si="1"/>
        <v>2021</v>
      </c>
      <c r="B39" s="34">
        <v>44409</v>
      </c>
      <c r="C39" s="35">
        <v>98.089955270000004</v>
      </c>
      <c r="D39" s="36" t="e">
        <v>#N/A</v>
      </c>
      <c r="E39" s="31">
        <f t="shared" si="2"/>
        <v>97.124746465749993</v>
      </c>
      <c r="F39" s="37">
        <v>98.089955270000004</v>
      </c>
      <c r="G39" s="32"/>
    </row>
    <row r="40" spans="1:7" x14ac:dyDescent="0.25">
      <c r="A40" s="3">
        <f t="shared" si="1"/>
        <v>2021</v>
      </c>
      <c r="B40" s="34">
        <v>44440</v>
      </c>
      <c r="C40" s="35">
        <v>99.055912805000006</v>
      </c>
      <c r="D40" s="36" t="e">
        <v>#N/A</v>
      </c>
      <c r="E40" s="31">
        <f t="shared" si="2"/>
        <v>97.124746465749993</v>
      </c>
      <c r="F40" s="37">
        <v>99.055912805000006</v>
      </c>
      <c r="G40" s="32"/>
    </row>
    <row r="41" spans="1:7" x14ac:dyDescent="0.25">
      <c r="A41" s="3">
        <f t="shared" si="1"/>
        <v>2021</v>
      </c>
      <c r="B41" s="34">
        <v>44470</v>
      </c>
      <c r="C41" s="35">
        <v>97.992992208000004</v>
      </c>
      <c r="D41" s="36" t="e">
        <v>#N/A</v>
      </c>
      <c r="E41" s="31">
        <f t="shared" si="2"/>
        <v>97.124746465749993</v>
      </c>
      <c r="F41" s="37">
        <v>97.992992208000004</v>
      </c>
      <c r="G41" s="32"/>
    </row>
    <row r="42" spans="1:7" x14ac:dyDescent="0.25">
      <c r="A42" s="3">
        <f t="shared" si="1"/>
        <v>2021</v>
      </c>
      <c r="B42" s="34">
        <v>44501</v>
      </c>
      <c r="C42" s="35">
        <v>99.282857913000001</v>
      </c>
      <c r="D42" s="36" t="e">
        <v>#N/A</v>
      </c>
      <c r="E42" s="31">
        <f t="shared" si="2"/>
        <v>97.124746465749993</v>
      </c>
      <c r="F42" s="37">
        <v>99.282857913000001</v>
      </c>
      <c r="G42" s="32"/>
    </row>
    <row r="43" spans="1:7" x14ac:dyDescent="0.25">
      <c r="A43" s="3">
        <f t="shared" si="1"/>
        <v>2021</v>
      </c>
      <c r="B43" s="34">
        <v>44531</v>
      </c>
      <c r="C43" s="35">
        <v>100.80429354</v>
      </c>
      <c r="D43" s="36" t="e">
        <v>#N/A</v>
      </c>
      <c r="F43" s="37">
        <v>100.80429354</v>
      </c>
      <c r="G43" s="32"/>
    </row>
    <row r="44" spans="1:7" x14ac:dyDescent="0.25">
      <c r="A44" s="3">
        <f t="shared" si="1"/>
        <v>2022</v>
      </c>
      <c r="B44" s="34">
        <v>44562</v>
      </c>
      <c r="C44" s="35">
        <v>96.830003512999994</v>
      </c>
      <c r="D44" s="36" t="e">
        <v>#N/A</v>
      </c>
      <c r="F44" s="37">
        <v>96.830003512999994</v>
      </c>
      <c r="G44" s="32"/>
    </row>
    <row r="45" spans="1:7" x14ac:dyDescent="0.25">
      <c r="A45" s="3">
        <f t="shared" si="1"/>
        <v>2022</v>
      </c>
      <c r="B45" s="34">
        <v>44593</v>
      </c>
      <c r="C45" s="35">
        <v>100.05727491</v>
      </c>
      <c r="D45" s="36" t="e">
        <v>#N/A</v>
      </c>
      <c r="E45" s="31">
        <f>AVERAGEIF($A$32:$A$79,A45,$F$32:$F$79)</f>
        <v>99.172308995750015</v>
      </c>
      <c r="F45" s="37">
        <v>100.05727491</v>
      </c>
      <c r="G45" s="32"/>
    </row>
    <row r="46" spans="1:7" x14ac:dyDescent="0.25">
      <c r="A46" s="3">
        <f t="shared" si="1"/>
        <v>2022</v>
      </c>
      <c r="B46" s="34">
        <v>44621</v>
      </c>
      <c r="C46" s="35">
        <v>98.646136244999994</v>
      </c>
      <c r="D46" s="36" t="e">
        <v>#N/A</v>
      </c>
      <c r="E46" s="31">
        <f t="shared" ref="E46:E54" si="3">AVERAGEIF($A$32:$A$79,A46,$F$32:$F$79)</f>
        <v>99.172308995750015</v>
      </c>
      <c r="F46" s="37">
        <v>98.646136244999994</v>
      </c>
      <c r="G46" s="32"/>
    </row>
    <row r="47" spans="1:7" x14ac:dyDescent="0.25">
      <c r="A47" s="3">
        <f t="shared" si="1"/>
        <v>2022</v>
      </c>
      <c r="B47" s="34">
        <v>44652</v>
      </c>
      <c r="C47" s="35">
        <v>97.131964865</v>
      </c>
      <c r="D47" s="36" t="e">
        <v>#N/A</v>
      </c>
      <c r="E47" s="31">
        <f t="shared" si="3"/>
        <v>99.172308995750015</v>
      </c>
      <c r="F47" s="37">
        <v>97.131964865</v>
      </c>
      <c r="G47" s="32"/>
    </row>
    <row r="48" spans="1:7" x14ac:dyDescent="0.25">
      <c r="A48" s="3">
        <f t="shared" si="1"/>
        <v>2022</v>
      </c>
      <c r="B48" s="34">
        <v>44682</v>
      </c>
      <c r="C48" s="35">
        <v>98.343901778000003</v>
      </c>
      <c r="D48" s="36" t="e">
        <v>#N/A</v>
      </c>
      <c r="E48" s="31">
        <f t="shared" si="3"/>
        <v>99.172308995750015</v>
      </c>
      <c r="F48" s="37">
        <v>98.343901778000003</v>
      </c>
      <c r="G48" s="32"/>
    </row>
    <row r="49" spans="1:7" x14ac:dyDescent="0.25">
      <c r="A49" s="3">
        <f t="shared" si="1"/>
        <v>2022</v>
      </c>
      <c r="B49" s="34">
        <v>44713</v>
      </c>
      <c r="C49" s="35">
        <v>100.3411657</v>
      </c>
      <c r="D49" s="36" t="e">
        <v>#N/A</v>
      </c>
      <c r="E49" s="31">
        <f t="shared" si="3"/>
        <v>99.172308995750015</v>
      </c>
      <c r="F49" s="37">
        <v>100.3411657</v>
      </c>
      <c r="G49" s="32"/>
    </row>
    <row r="50" spans="1:7" x14ac:dyDescent="0.25">
      <c r="A50" s="3">
        <f t="shared" si="1"/>
        <v>2022</v>
      </c>
      <c r="B50" s="34">
        <v>44743</v>
      </c>
      <c r="C50" s="35">
        <v>99.472875122000005</v>
      </c>
      <c r="D50" s="36" t="e">
        <v>#N/A</v>
      </c>
      <c r="E50" s="31">
        <f t="shared" si="3"/>
        <v>99.172308995750015</v>
      </c>
      <c r="F50" s="37">
        <v>99.472875122000005</v>
      </c>
      <c r="G50" s="32"/>
    </row>
    <row r="51" spans="1:7" x14ac:dyDescent="0.25">
      <c r="A51" s="3">
        <f t="shared" si="1"/>
        <v>2022</v>
      </c>
      <c r="B51" s="34">
        <v>44774</v>
      </c>
      <c r="C51" s="35">
        <v>100.24444081999999</v>
      </c>
      <c r="D51" s="36" t="e">
        <v>#N/A</v>
      </c>
      <c r="E51" s="31">
        <f t="shared" si="3"/>
        <v>99.172308995750015</v>
      </c>
      <c r="F51" s="37">
        <v>100.24444081999999</v>
      </c>
      <c r="G51" s="32"/>
    </row>
    <row r="52" spans="1:7" x14ac:dyDescent="0.25">
      <c r="A52" s="3">
        <f t="shared" si="1"/>
        <v>2022</v>
      </c>
      <c r="B52" s="34">
        <v>44805</v>
      </c>
      <c r="C52" s="35">
        <v>100.53293984</v>
      </c>
      <c r="D52" s="36" t="e">
        <v>#N/A</v>
      </c>
      <c r="E52" s="31">
        <f t="shared" si="3"/>
        <v>99.172308995750015</v>
      </c>
      <c r="F52" s="37">
        <v>100.53293984</v>
      </c>
      <c r="G52" s="32"/>
    </row>
    <row r="53" spans="1:7" x14ac:dyDescent="0.25">
      <c r="A53" s="3">
        <f t="shared" si="1"/>
        <v>2022</v>
      </c>
      <c r="B53" s="34">
        <v>44835</v>
      </c>
      <c r="C53" s="35">
        <v>98.032644511000001</v>
      </c>
      <c r="D53" s="36" t="e">
        <v>#N/A</v>
      </c>
      <c r="E53" s="31">
        <f t="shared" si="3"/>
        <v>99.172308995750015</v>
      </c>
      <c r="F53" s="37">
        <v>98.032644511000001</v>
      </c>
      <c r="G53" s="32"/>
    </row>
    <row r="54" spans="1:7" x14ac:dyDescent="0.25">
      <c r="A54" s="3">
        <f t="shared" si="1"/>
        <v>2022</v>
      </c>
      <c r="B54" s="34">
        <v>44866</v>
      </c>
      <c r="C54" s="35">
        <v>99.793679365000003</v>
      </c>
      <c r="D54" s="36" t="e">
        <v>#N/A</v>
      </c>
      <c r="E54" s="31">
        <f t="shared" si="3"/>
        <v>99.172308995750015</v>
      </c>
      <c r="F54" s="37">
        <v>99.793679365000003</v>
      </c>
      <c r="G54" s="32"/>
    </row>
    <row r="55" spans="1:7" x14ac:dyDescent="0.25">
      <c r="A55" s="3">
        <f t="shared" si="1"/>
        <v>2022</v>
      </c>
      <c r="B55" s="34">
        <v>44896</v>
      </c>
      <c r="C55" s="35">
        <v>100.64068128</v>
      </c>
      <c r="D55" s="36" t="e">
        <v>#N/A</v>
      </c>
      <c r="F55" s="37">
        <v>100.64068128</v>
      </c>
      <c r="G55" s="32"/>
    </row>
    <row r="56" spans="1:7" x14ac:dyDescent="0.25">
      <c r="A56" s="3">
        <f t="shared" si="1"/>
        <v>2023</v>
      </c>
      <c r="B56" s="34">
        <v>44927</v>
      </c>
      <c r="C56" s="35">
        <v>97.601734656000005</v>
      </c>
      <c r="D56" s="36" t="e">
        <v>#N/A</v>
      </c>
      <c r="F56" s="37">
        <v>97.601734656000005</v>
      </c>
      <c r="G56" s="32"/>
    </row>
    <row r="57" spans="1:7" x14ac:dyDescent="0.25">
      <c r="A57" s="3">
        <f t="shared" si="1"/>
        <v>2023</v>
      </c>
      <c r="B57" s="34">
        <v>44958</v>
      </c>
      <c r="C57" s="35">
        <v>101.4163874</v>
      </c>
      <c r="D57" s="36" t="e">
        <v>#N/A</v>
      </c>
      <c r="E57" s="31">
        <f>AVERAGEIF($A$32:$A$79,A57,$F$32:$F$79)</f>
        <v>100.97813156324999</v>
      </c>
      <c r="F57" s="37">
        <v>101.4163874</v>
      </c>
      <c r="G57" s="32"/>
    </row>
    <row r="58" spans="1:7" x14ac:dyDescent="0.25">
      <c r="A58" s="3">
        <f t="shared" si="1"/>
        <v>2023</v>
      </c>
      <c r="B58" s="34">
        <v>44986</v>
      </c>
      <c r="C58" s="35">
        <v>100.60276426999999</v>
      </c>
      <c r="D58" s="36" t="e">
        <v>#N/A</v>
      </c>
      <c r="E58" s="31">
        <f t="shared" ref="E58:E66" si="4">AVERAGEIF($A$32:$A$79,A58,$F$32:$F$79)</f>
        <v>100.97813156324999</v>
      </c>
      <c r="F58" s="37">
        <v>100.60276426999999</v>
      </c>
      <c r="G58" s="32"/>
    </row>
    <row r="59" spans="1:7" x14ac:dyDescent="0.25">
      <c r="A59" s="3">
        <f t="shared" si="1"/>
        <v>2023</v>
      </c>
      <c r="B59" s="34">
        <v>45017</v>
      </c>
      <c r="C59" s="35">
        <v>99.487697073000007</v>
      </c>
      <c r="D59" s="36" t="e">
        <v>#N/A</v>
      </c>
      <c r="E59" s="31">
        <f t="shared" si="4"/>
        <v>100.97813156324999</v>
      </c>
      <c r="F59" s="37">
        <v>99.487697073000007</v>
      </c>
      <c r="G59" s="32"/>
    </row>
    <row r="60" spans="1:7" x14ac:dyDescent="0.25">
      <c r="A60" s="3">
        <f t="shared" si="1"/>
        <v>2023</v>
      </c>
      <c r="B60" s="34">
        <v>45047</v>
      </c>
      <c r="C60" s="35">
        <v>100.59672703</v>
      </c>
      <c r="D60" s="36" t="e">
        <v>#N/A</v>
      </c>
      <c r="E60" s="31">
        <f t="shared" si="4"/>
        <v>100.97813156324999</v>
      </c>
      <c r="F60" s="37">
        <v>100.59672703</v>
      </c>
      <c r="G60" s="32"/>
    </row>
    <row r="61" spans="1:7" x14ac:dyDescent="0.25">
      <c r="A61" s="3">
        <f t="shared" si="1"/>
        <v>2023</v>
      </c>
      <c r="B61" s="34">
        <v>45078</v>
      </c>
      <c r="C61" s="35">
        <v>102.16935617999999</v>
      </c>
      <c r="D61" s="36" t="e">
        <v>#N/A</v>
      </c>
      <c r="E61" s="31">
        <f t="shared" si="4"/>
        <v>100.97813156324999</v>
      </c>
      <c r="F61" s="37">
        <v>102.16935617999999</v>
      </c>
      <c r="G61" s="32"/>
    </row>
    <row r="62" spans="1:7" x14ac:dyDescent="0.25">
      <c r="A62" s="3">
        <f t="shared" si="1"/>
        <v>2023</v>
      </c>
      <c r="B62" s="34">
        <v>45108</v>
      </c>
      <c r="C62" s="35">
        <v>101.16675239999999</v>
      </c>
      <c r="D62" s="36" t="e">
        <v>#N/A</v>
      </c>
      <c r="E62" s="31">
        <f t="shared" si="4"/>
        <v>100.97813156324999</v>
      </c>
      <c r="F62" s="37">
        <v>101.16675239999999</v>
      </c>
      <c r="G62" s="32"/>
    </row>
    <row r="63" spans="1:7" x14ac:dyDescent="0.25">
      <c r="A63" s="3">
        <f t="shared" si="1"/>
        <v>2023</v>
      </c>
      <c r="B63" s="34">
        <v>45139</v>
      </c>
      <c r="C63" s="35">
        <v>101.36556806999999</v>
      </c>
      <c r="D63" s="36">
        <v>101.36556806999999</v>
      </c>
      <c r="E63" s="31">
        <f t="shared" si="4"/>
        <v>100.97813156324999</v>
      </c>
      <c r="F63" s="37">
        <v>101.36556806999999</v>
      </c>
      <c r="G63" s="32"/>
    </row>
    <row r="64" spans="1:7" x14ac:dyDescent="0.25">
      <c r="A64" s="3">
        <f t="shared" si="1"/>
        <v>2023</v>
      </c>
      <c r="B64" s="34">
        <v>45170</v>
      </c>
      <c r="C64" s="35" t="e">
        <v>#N/A</v>
      </c>
      <c r="D64" s="36">
        <v>102.07482937</v>
      </c>
      <c r="E64" s="31">
        <f t="shared" si="4"/>
        <v>100.97813156324999</v>
      </c>
      <c r="F64" s="37">
        <v>102.07482937</v>
      </c>
      <c r="G64" s="32"/>
    </row>
    <row r="65" spans="1:7" x14ac:dyDescent="0.25">
      <c r="A65" s="3">
        <f t="shared" si="1"/>
        <v>2023</v>
      </c>
      <c r="B65" s="34">
        <v>45200</v>
      </c>
      <c r="C65" s="35" t="e">
        <v>#N/A</v>
      </c>
      <c r="D65" s="36">
        <v>100.63767962</v>
      </c>
      <c r="E65" s="31">
        <f t="shared" si="4"/>
        <v>100.97813156324999</v>
      </c>
      <c r="F65" s="37">
        <v>100.63767962</v>
      </c>
      <c r="G65" s="32"/>
    </row>
    <row r="66" spans="1:7" x14ac:dyDescent="0.25">
      <c r="A66" s="3">
        <f t="shared" si="1"/>
        <v>2023</v>
      </c>
      <c r="B66" s="34">
        <v>45231</v>
      </c>
      <c r="C66" s="35" t="e">
        <v>#N/A</v>
      </c>
      <c r="D66" s="36">
        <v>101.68121744</v>
      </c>
      <c r="E66" s="31">
        <f t="shared" si="4"/>
        <v>100.97813156324999</v>
      </c>
      <c r="F66" s="37">
        <v>101.68121744</v>
      </c>
      <c r="G66" s="32"/>
    </row>
    <row r="67" spans="1:7" x14ac:dyDescent="0.25">
      <c r="A67" s="3">
        <f t="shared" si="1"/>
        <v>2023</v>
      </c>
      <c r="B67" s="34">
        <v>45261</v>
      </c>
      <c r="C67" s="35" t="e">
        <v>#N/A</v>
      </c>
      <c r="D67" s="36">
        <v>102.93686525</v>
      </c>
      <c r="F67" s="37">
        <v>102.93686525</v>
      </c>
      <c r="G67" s="32"/>
    </row>
    <row r="68" spans="1:7" x14ac:dyDescent="0.25">
      <c r="A68" s="3">
        <f t="shared" si="1"/>
        <v>2024</v>
      </c>
      <c r="B68" s="34">
        <v>45292</v>
      </c>
      <c r="C68" s="35" t="e">
        <v>#N/A</v>
      </c>
      <c r="D68" s="36">
        <v>100.31374255999999</v>
      </c>
      <c r="F68" s="37">
        <v>100.31374255999999</v>
      </c>
      <c r="G68" s="32"/>
    </row>
    <row r="69" spans="1:7" x14ac:dyDescent="0.25">
      <c r="A69" s="3">
        <f t="shared" si="1"/>
        <v>2024</v>
      </c>
      <c r="B69" s="34">
        <v>45323</v>
      </c>
      <c r="C69" s="35" t="e">
        <v>#N/A</v>
      </c>
      <c r="D69" s="36">
        <v>103.31241892</v>
      </c>
      <c r="E69" s="31">
        <f>AVERAGEIF($A$32:$A$79,A69,$F$32:$F$79)</f>
        <v>102.33588669916668</v>
      </c>
      <c r="F69" s="37">
        <v>103.31241892</v>
      </c>
      <c r="G69" s="32"/>
    </row>
    <row r="70" spans="1:7" x14ac:dyDescent="0.25">
      <c r="A70" s="3">
        <f t="shared" si="1"/>
        <v>2024</v>
      </c>
      <c r="B70" s="34">
        <v>45352</v>
      </c>
      <c r="C70" s="35" t="e">
        <v>#N/A</v>
      </c>
      <c r="D70" s="36">
        <v>101.90348127</v>
      </c>
      <c r="E70" s="31">
        <f t="shared" ref="E70:E78" si="5">AVERAGEIF($A$32:$A$79,A70,$F$32:$F$79)</f>
        <v>102.33588669916668</v>
      </c>
      <c r="F70" s="37">
        <v>101.90348127</v>
      </c>
      <c r="G70" s="32"/>
    </row>
    <row r="71" spans="1:7" x14ac:dyDescent="0.25">
      <c r="A71" s="3">
        <f t="shared" si="1"/>
        <v>2024</v>
      </c>
      <c r="B71" s="34">
        <v>45383</v>
      </c>
      <c r="C71" s="35" t="e">
        <v>#N/A</v>
      </c>
      <c r="D71" s="36">
        <v>101.26922427</v>
      </c>
      <c r="E71" s="31">
        <f t="shared" si="5"/>
        <v>102.33588669916668</v>
      </c>
      <c r="F71" s="37">
        <v>101.26922427</v>
      </c>
      <c r="G71" s="32"/>
    </row>
    <row r="72" spans="1:7" x14ac:dyDescent="0.25">
      <c r="A72" s="3">
        <f t="shared" si="1"/>
        <v>2024</v>
      </c>
      <c r="B72" s="34">
        <v>45413</v>
      </c>
      <c r="C72" s="35" t="e">
        <v>#N/A</v>
      </c>
      <c r="D72" s="36">
        <v>101.39749983</v>
      </c>
      <c r="E72" s="31">
        <f t="shared" si="5"/>
        <v>102.33588669916668</v>
      </c>
      <c r="F72" s="37">
        <v>101.39749983</v>
      </c>
      <c r="G72" s="32"/>
    </row>
    <row r="73" spans="1:7" x14ac:dyDescent="0.25">
      <c r="A73" s="3">
        <f t="shared" si="1"/>
        <v>2024</v>
      </c>
      <c r="B73" s="34">
        <v>45444</v>
      </c>
      <c r="C73" s="35" t="e">
        <v>#N/A</v>
      </c>
      <c r="D73" s="36">
        <v>103.08952261</v>
      </c>
      <c r="E73" s="31">
        <f t="shared" si="5"/>
        <v>102.33588669916668</v>
      </c>
      <c r="F73" s="37">
        <v>103.08952261</v>
      </c>
      <c r="G73" s="32"/>
    </row>
    <row r="74" spans="1:7" x14ac:dyDescent="0.25">
      <c r="A74" s="3">
        <f t="shared" si="1"/>
        <v>2024</v>
      </c>
      <c r="B74" s="34">
        <v>45474</v>
      </c>
      <c r="C74" s="35" t="e">
        <v>#N/A</v>
      </c>
      <c r="D74" s="36">
        <v>102.60072572999999</v>
      </c>
      <c r="E74" s="31">
        <f t="shared" si="5"/>
        <v>102.33588669916668</v>
      </c>
      <c r="F74" s="37">
        <v>102.60072572999999</v>
      </c>
      <c r="G74" s="32"/>
    </row>
    <row r="75" spans="1:7" x14ac:dyDescent="0.25">
      <c r="A75" s="3">
        <f t="shared" si="1"/>
        <v>2024</v>
      </c>
      <c r="B75" s="34">
        <v>45505</v>
      </c>
      <c r="C75" s="35" t="e">
        <v>#N/A</v>
      </c>
      <c r="D75" s="36">
        <v>102.70051171</v>
      </c>
      <c r="E75" s="31">
        <f t="shared" si="5"/>
        <v>102.33588669916668</v>
      </c>
      <c r="F75" s="37">
        <v>102.70051171</v>
      </c>
      <c r="G75" s="32"/>
    </row>
    <row r="76" spans="1:7" x14ac:dyDescent="0.25">
      <c r="A76" s="3">
        <f t="shared" si="1"/>
        <v>2024</v>
      </c>
      <c r="B76" s="34">
        <v>45536</v>
      </c>
      <c r="C76" s="35" t="e">
        <v>#N/A</v>
      </c>
      <c r="D76" s="36">
        <v>103.11726392999999</v>
      </c>
      <c r="E76" s="31">
        <f t="shared" si="5"/>
        <v>102.33588669916668</v>
      </c>
      <c r="F76" s="37">
        <v>103.11726392999999</v>
      </c>
      <c r="G76" s="32"/>
    </row>
    <row r="77" spans="1:7" x14ac:dyDescent="0.25">
      <c r="A77" s="3">
        <f t="shared" si="1"/>
        <v>2024</v>
      </c>
      <c r="B77" s="34">
        <v>45566</v>
      </c>
      <c r="C77" s="35" t="e">
        <v>#N/A</v>
      </c>
      <c r="D77" s="36">
        <v>101.61259901</v>
      </c>
      <c r="E77" s="31">
        <f t="shared" si="5"/>
        <v>102.33588669916668</v>
      </c>
      <c r="F77" s="37">
        <v>101.61259901</v>
      </c>
      <c r="G77" s="32"/>
    </row>
    <row r="78" spans="1:7" x14ac:dyDescent="0.25">
      <c r="A78" s="3">
        <f t="shared" si="1"/>
        <v>2024</v>
      </c>
      <c r="B78" s="34">
        <v>45597</v>
      </c>
      <c r="C78" s="35" t="e">
        <v>#N/A</v>
      </c>
      <c r="D78" s="36">
        <v>102.56178841000001</v>
      </c>
      <c r="E78" s="31">
        <f t="shared" si="5"/>
        <v>102.33588669916668</v>
      </c>
      <c r="F78" s="37">
        <v>102.56178841000001</v>
      </c>
      <c r="G78" s="32"/>
    </row>
    <row r="79" spans="1:7" x14ac:dyDescent="0.25">
      <c r="A79" s="3">
        <f t="shared" si="1"/>
        <v>2024</v>
      </c>
      <c r="B79" s="34">
        <v>45627</v>
      </c>
      <c r="C79" s="35" t="e">
        <v>#N/A</v>
      </c>
      <c r="D79" s="36">
        <v>104.15186214000001</v>
      </c>
      <c r="F79" s="37">
        <v>104.15186214000001</v>
      </c>
      <c r="G79" s="32"/>
    </row>
    <row r="80" spans="1:7" x14ac:dyDescent="0.25">
      <c r="B80" s="34"/>
      <c r="C80" s="38"/>
      <c r="D80" s="39"/>
      <c r="F80" s="31"/>
      <c r="G80" s="32"/>
    </row>
    <row r="81" spans="1:7" x14ac:dyDescent="0.25">
      <c r="B81" s="34"/>
      <c r="C81" s="40"/>
      <c r="D81" s="41"/>
      <c r="F81" s="31"/>
      <c r="G81" s="32"/>
    </row>
    <row r="82" spans="1:7" x14ac:dyDescent="0.25">
      <c r="A82" s="42"/>
      <c r="B82" s="42" t="s">
        <v>16</v>
      </c>
      <c r="D82" s="31"/>
      <c r="F82" s="31"/>
      <c r="G82" s="32"/>
    </row>
    <row r="83" spans="1:7" x14ac:dyDescent="0.25">
      <c r="A83" s="3">
        <v>2.5</v>
      </c>
      <c r="B83" s="43">
        <v>-2</v>
      </c>
      <c r="D83" s="31"/>
      <c r="F83" s="31"/>
      <c r="G83" s="32"/>
    </row>
    <row r="84" spans="1:7" x14ac:dyDescent="0.25">
      <c r="A84" s="3">
        <v>2.5</v>
      </c>
      <c r="B84" s="43">
        <v>4</v>
      </c>
      <c r="D84" s="31"/>
      <c r="F84" s="31"/>
      <c r="G84" s="32"/>
    </row>
    <row r="85" spans="1:7" x14ac:dyDescent="0.25">
      <c r="B85" s="30"/>
      <c r="D85" s="31"/>
      <c r="F85" s="31"/>
      <c r="G85" s="32"/>
    </row>
    <row r="86" spans="1:7" x14ac:dyDescent="0.25">
      <c r="B86" s="30"/>
      <c r="D86" s="31"/>
      <c r="F86" s="31"/>
      <c r="G86" s="32"/>
    </row>
    <row r="87" spans="1:7" x14ac:dyDescent="0.25">
      <c r="B87" s="30"/>
      <c r="D87" s="31"/>
      <c r="F87" s="31"/>
      <c r="G87" s="32"/>
    </row>
    <row r="88" spans="1:7" x14ac:dyDescent="0.25">
      <c r="B88" s="30"/>
      <c r="D88" s="31"/>
      <c r="F88" s="31"/>
      <c r="G88" s="32"/>
    </row>
    <row r="89" spans="1:7" x14ac:dyDescent="0.25">
      <c r="B89" s="30"/>
      <c r="D89" s="31"/>
      <c r="F89" s="31"/>
      <c r="G89" s="32"/>
    </row>
    <row r="90" spans="1:7" x14ac:dyDescent="0.25">
      <c r="B90" s="30"/>
      <c r="D90" s="31"/>
      <c r="F90" s="31"/>
      <c r="G90" s="32"/>
    </row>
    <row r="91" spans="1:7" x14ac:dyDescent="0.25">
      <c r="F91" s="31"/>
      <c r="G91" s="32"/>
    </row>
    <row r="92" spans="1:7" x14ac:dyDescent="0.25">
      <c r="F92" s="31"/>
      <c r="G92" s="32"/>
    </row>
    <row r="93" spans="1:7" x14ac:dyDescent="0.25">
      <c r="F93" s="31"/>
      <c r="G93" s="32"/>
    </row>
    <row r="94" spans="1:7" x14ac:dyDescent="0.25">
      <c r="F94" s="31"/>
      <c r="G94" s="32"/>
    </row>
    <row r="95" spans="1:7" x14ac:dyDescent="0.25">
      <c r="F95" s="31"/>
      <c r="G95" s="32"/>
    </row>
    <row r="96" spans="1:7" x14ac:dyDescent="0.25">
      <c r="F96" s="31"/>
      <c r="G96" s="32"/>
    </row>
    <row r="97" spans="6:7" x14ac:dyDescent="0.25">
      <c r="F97" s="31"/>
      <c r="G97" s="32"/>
    </row>
    <row r="98" spans="6:7" x14ac:dyDescent="0.25">
      <c r="F98" s="31"/>
      <c r="G98" s="32"/>
    </row>
    <row r="99" spans="6:7" x14ac:dyDescent="0.25">
      <c r="F99" s="31"/>
      <c r="G99" s="32"/>
    </row>
    <row r="100" spans="6:7" x14ac:dyDescent="0.25">
      <c r="F100" s="31"/>
    </row>
    <row r="101" spans="6:7" x14ac:dyDescent="0.25">
      <c r="F101" s="31"/>
    </row>
    <row r="102" spans="6:7" x14ac:dyDescent="0.25">
      <c r="F102" s="31"/>
    </row>
    <row r="103" spans="6:7" x14ac:dyDescent="0.25">
      <c r="F103" s="31"/>
    </row>
    <row r="104" spans="6:7" x14ac:dyDescent="0.25">
      <c r="F104" s="31"/>
    </row>
    <row r="105" spans="6:7" x14ac:dyDescent="0.25">
      <c r="F105" s="31"/>
    </row>
    <row r="106" spans="6:7" x14ac:dyDescent="0.25">
      <c r="F106" s="31"/>
    </row>
    <row r="107" spans="6:7" x14ac:dyDescent="0.25">
      <c r="F107" s="31"/>
    </row>
    <row r="108" spans="6:7" x14ac:dyDescent="0.25">
      <c r="F108" s="31"/>
    </row>
    <row r="109" spans="6:7" x14ac:dyDescent="0.25">
      <c r="F109" s="31"/>
    </row>
    <row r="110" spans="6:7" x14ac:dyDescent="0.25">
      <c r="F110" s="31"/>
    </row>
    <row r="111" spans="6:7" x14ac:dyDescent="0.25">
      <c r="F111" s="31"/>
    </row>
    <row r="112" spans="6:7" x14ac:dyDescent="0.25">
      <c r="F112" s="31"/>
    </row>
    <row r="113" spans="6:6" x14ac:dyDescent="0.25">
      <c r="F113" s="31"/>
    </row>
    <row r="114" spans="6:6" x14ac:dyDescent="0.25">
      <c r="F114" s="31"/>
    </row>
    <row r="115" spans="6:6" x14ac:dyDescent="0.25">
      <c r="F115" s="31"/>
    </row>
    <row r="116" spans="6:6" x14ac:dyDescent="0.25">
      <c r="F116" s="31"/>
    </row>
    <row r="117" spans="6:6" x14ac:dyDescent="0.25">
      <c r="F117" s="31"/>
    </row>
    <row r="118" spans="6:6" x14ac:dyDescent="0.25">
      <c r="F118" s="31"/>
    </row>
    <row r="119" spans="6:6" x14ac:dyDescent="0.25">
      <c r="F119" s="31"/>
    </row>
    <row r="120" spans="6:6" x14ac:dyDescent="0.25">
      <c r="F120" s="31"/>
    </row>
    <row r="121" spans="6:6" x14ac:dyDescent="0.25">
      <c r="F121" s="31"/>
    </row>
    <row r="122" spans="6:6" x14ac:dyDescent="0.25">
      <c r="F122" s="31"/>
    </row>
    <row r="123" spans="6:6" x14ac:dyDescent="0.25">
      <c r="F123" s="31"/>
    </row>
    <row r="124" spans="6:6" x14ac:dyDescent="0.25">
      <c r="F124" s="31"/>
    </row>
  </sheetData>
  <mergeCells count="2">
    <mergeCell ref="C24:G24"/>
    <mergeCell ref="I24:L24"/>
  </mergeCells>
  <conditionalFormatting sqref="C32">
    <cfRule type="expression" dxfId="1" priority="2" stopIfTrue="1">
      <formula>ISNA(C32)</formula>
    </cfRule>
  </conditionalFormatting>
  <conditionalFormatting sqref="C32:D81">
    <cfRule type="expression" dxfId="0" priority="1" stopIfTrue="1">
      <formula>ISNA(C32)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2023-09-11T21:48:46Z</dcterms:created>
  <dcterms:modified xsi:type="dcterms:W3CDTF">2023-09-11T21:49:27Z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{2FFB93AB-9270-4884-9126-F6D39F072296}</vt:lpwstr>
  </property>
</Properties>
</file>