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RUNKUMAR C\AK\IMNU\Term 5\DVPS\"/>
    </mc:Choice>
  </mc:AlternateContent>
  <xr:revisionPtr revIDLastSave="0" documentId="13_ncr:1_{6C1C9E6E-2A76-458B-85B1-C5BE67D50EC2}" xr6:coauthVersionLast="47" xr6:coauthVersionMax="47" xr10:uidLastSave="{00000000-0000-0000-0000-000000000000}"/>
  <bookViews>
    <workbookView xWindow="-108" yWindow="-108" windowWidth="23256" windowHeight="12456" tabRatio="705" activeTab="2" xr2:uid="{00000000-000D-0000-FFFF-FFFF00000000}"/>
  </bookViews>
  <sheets>
    <sheet name="Quiz_Lab Assessment 3A" sheetId="1" r:id="rId1"/>
    <sheet name="Questions Lab 3A" sheetId="2" r:id="rId2"/>
    <sheet name="Quiz_Lab Assessment 3B" sheetId="3" r:id="rId3"/>
    <sheet name="Questions Lab 3B" sheetId="4" r:id="rId4"/>
  </sheets>
  <definedNames>
    <definedName name="Portfolio_Value">'Quiz_Lab Assessment 3B'!$B$18:$B$118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3" l="1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F20" i="3" l="1"/>
  <c r="F19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C16" i="3"/>
  <c r="D15" i="3"/>
  <c r="E15" i="3"/>
  <c r="F15" i="3"/>
  <c r="G15" i="3"/>
  <c r="H15" i="3"/>
  <c r="I15" i="3"/>
  <c r="J15" i="3"/>
  <c r="K15" i="3"/>
  <c r="L15" i="3"/>
  <c r="M15" i="3"/>
  <c r="N15" i="3"/>
  <c r="C15" i="3"/>
  <c r="D16" i="3" s="1"/>
  <c r="A12" i="3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F238" i="1" s="1"/>
  <c r="D239" i="1"/>
  <c r="F239" i="1" s="1"/>
  <c r="D240" i="1"/>
  <c r="F240" i="1" s="1"/>
  <c r="D241" i="1"/>
  <c r="F241" i="1" s="1"/>
  <c r="D242" i="1"/>
  <c r="F242" i="1" s="1"/>
  <c r="D243" i="1"/>
  <c r="F243" i="1" s="1"/>
  <c r="D244" i="1"/>
  <c r="F244" i="1" s="1"/>
  <c r="D245" i="1"/>
  <c r="F245" i="1" s="1"/>
  <c r="D246" i="1"/>
  <c r="F246" i="1" s="1"/>
  <c r="D247" i="1"/>
  <c r="F247" i="1" s="1"/>
  <c r="D248" i="1"/>
  <c r="F248" i="1" s="1"/>
  <c r="D249" i="1"/>
  <c r="F249" i="1" s="1"/>
  <c r="D250" i="1"/>
  <c r="F250" i="1" s="1"/>
  <c r="D251" i="1"/>
  <c r="F251" i="1" s="1"/>
  <c r="D252" i="1"/>
  <c r="F252" i="1" s="1"/>
  <c r="D253" i="1"/>
  <c r="F253" i="1" s="1"/>
  <c r="D254" i="1"/>
  <c r="F254" i="1" s="1"/>
  <c r="D255" i="1"/>
  <c r="F255" i="1" s="1"/>
  <c r="D256" i="1"/>
  <c r="F256" i="1" s="1"/>
  <c r="D257" i="1"/>
  <c r="F257" i="1" s="1"/>
  <c r="D258" i="1"/>
  <c r="F258" i="1" s="1"/>
  <c r="D259" i="1"/>
  <c r="F259" i="1" s="1"/>
  <c r="D260" i="1"/>
  <c r="F260" i="1" s="1"/>
  <c r="D261" i="1"/>
  <c r="F261" i="1" s="1"/>
  <c r="D262" i="1"/>
  <c r="F262" i="1" s="1"/>
  <c r="D263" i="1"/>
  <c r="F263" i="1" s="1"/>
  <c r="D264" i="1"/>
  <c r="F264" i="1" s="1"/>
  <c r="D265" i="1"/>
  <c r="F265" i="1" s="1"/>
  <c r="D266" i="1"/>
  <c r="F266" i="1" s="1"/>
  <c r="D267" i="1"/>
  <c r="F267" i="1" s="1"/>
  <c r="D268" i="1"/>
  <c r="F268" i="1" s="1"/>
  <c r="D269" i="1"/>
  <c r="F269" i="1" s="1"/>
  <c r="D270" i="1"/>
  <c r="F270" i="1" s="1"/>
  <c r="D271" i="1"/>
  <c r="F271" i="1" s="1"/>
  <c r="D272" i="1"/>
  <c r="F272" i="1" s="1"/>
  <c r="D273" i="1"/>
  <c r="F273" i="1" s="1"/>
  <c r="D274" i="1"/>
  <c r="F274" i="1" s="1"/>
  <c r="D275" i="1"/>
  <c r="F275" i="1" s="1"/>
  <c r="D276" i="1"/>
  <c r="F276" i="1" s="1"/>
  <c r="D277" i="1"/>
  <c r="F277" i="1" s="1"/>
  <c r="D278" i="1"/>
  <c r="F278" i="1" s="1"/>
  <c r="D279" i="1"/>
  <c r="F279" i="1" s="1"/>
  <c r="D280" i="1"/>
  <c r="F280" i="1" s="1"/>
  <c r="D281" i="1"/>
  <c r="F281" i="1" s="1"/>
  <c r="D282" i="1"/>
  <c r="F282" i="1" s="1"/>
  <c r="D283" i="1"/>
  <c r="F283" i="1" s="1"/>
  <c r="D284" i="1"/>
  <c r="F284" i="1" s="1"/>
  <c r="D285" i="1"/>
  <c r="F285" i="1" s="1"/>
  <c r="D286" i="1"/>
  <c r="F286" i="1" s="1"/>
  <c r="D287" i="1"/>
  <c r="F287" i="1" s="1"/>
  <c r="D288" i="1"/>
  <c r="F288" i="1" s="1"/>
  <c r="D289" i="1"/>
  <c r="F289" i="1" s="1"/>
  <c r="D290" i="1"/>
  <c r="F290" i="1" s="1"/>
  <c r="D291" i="1"/>
  <c r="F291" i="1" s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F302" i="1" s="1"/>
  <c r="D303" i="1"/>
  <c r="F303" i="1" s="1"/>
  <c r="D304" i="1"/>
  <c r="F304" i="1" s="1"/>
  <c r="D305" i="1"/>
  <c r="F305" i="1" s="1"/>
  <c r="D306" i="1"/>
  <c r="F306" i="1" s="1"/>
  <c r="D307" i="1"/>
  <c r="F307" i="1" s="1"/>
  <c r="D308" i="1"/>
  <c r="F308" i="1" s="1"/>
  <c r="D309" i="1"/>
  <c r="F309" i="1" s="1"/>
  <c r="D310" i="1"/>
  <c r="F310" i="1" s="1"/>
  <c r="D311" i="1"/>
  <c r="F311" i="1" s="1"/>
  <c r="D312" i="1"/>
  <c r="F312" i="1" s="1"/>
  <c r="D313" i="1"/>
  <c r="F313" i="1" s="1"/>
  <c r="D314" i="1"/>
  <c r="F314" i="1" s="1"/>
  <c r="D315" i="1"/>
  <c r="F315" i="1" s="1"/>
  <c r="D316" i="1"/>
  <c r="F316" i="1" s="1"/>
  <c r="D317" i="1"/>
  <c r="F317" i="1" s="1"/>
  <c r="D318" i="1"/>
  <c r="F318" i="1" s="1"/>
  <c r="D319" i="1"/>
  <c r="F319" i="1" s="1"/>
  <c r="D320" i="1"/>
  <c r="F320" i="1" s="1"/>
  <c r="D321" i="1"/>
  <c r="F321" i="1" s="1"/>
  <c r="D322" i="1"/>
  <c r="F322" i="1" s="1"/>
  <c r="D323" i="1"/>
  <c r="F323" i="1" s="1"/>
  <c r="D324" i="1"/>
  <c r="F324" i="1" s="1"/>
  <c r="D325" i="1"/>
  <c r="F325" i="1" s="1"/>
  <c r="D326" i="1"/>
  <c r="F326" i="1" s="1"/>
  <c r="D327" i="1"/>
  <c r="F327" i="1" s="1"/>
  <c r="D328" i="1"/>
  <c r="F328" i="1" s="1"/>
  <c r="D329" i="1"/>
  <c r="F329" i="1" s="1"/>
  <c r="D330" i="1"/>
  <c r="F330" i="1" s="1"/>
  <c r="D331" i="1"/>
  <c r="F331" i="1" s="1"/>
  <c r="D332" i="1"/>
  <c r="F332" i="1" s="1"/>
  <c r="D333" i="1"/>
  <c r="F333" i="1" s="1"/>
  <c r="D334" i="1"/>
  <c r="F334" i="1" s="1"/>
  <c r="D335" i="1"/>
  <c r="F335" i="1" s="1"/>
  <c r="D336" i="1"/>
  <c r="F336" i="1" s="1"/>
  <c r="D337" i="1"/>
  <c r="F337" i="1" s="1"/>
  <c r="D338" i="1"/>
  <c r="F338" i="1" s="1"/>
  <c r="D339" i="1"/>
  <c r="F339" i="1" s="1"/>
  <c r="D340" i="1"/>
  <c r="F340" i="1" s="1"/>
  <c r="D341" i="1"/>
  <c r="F341" i="1" s="1"/>
  <c r="D342" i="1"/>
  <c r="F342" i="1" s="1"/>
  <c r="D343" i="1"/>
  <c r="F343" i="1" s="1"/>
  <c r="D344" i="1"/>
  <c r="F344" i="1" s="1"/>
  <c r="D345" i="1"/>
  <c r="F345" i="1" s="1"/>
  <c r="D346" i="1"/>
  <c r="F346" i="1" s="1"/>
  <c r="D347" i="1"/>
  <c r="F347" i="1" s="1"/>
  <c r="D348" i="1"/>
  <c r="F348" i="1" s="1"/>
  <c r="D349" i="1"/>
  <c r="F349" i="1" s="1"/>
  <c r="D350" i="1"/>
  <c r="F350" i="1" s="1"/>
  <c r="D351" i="1"/>
  <c r="F351" i="1" s="1"/>
  <c r="D352" i="1"/>
  <c r="F352" i="1" s="1"/>
  <c r="D353" i="1"/>
  <c r="F353" i="1" s="1"/>
  <c r="D354" i="1"/>
  <c r="F354" i="1" s="1"/>
  <c r="D355" i="1"/>
  <c r="F355" i="1" s="1"/>
  <c r="D356" i="1"/>
  <c r="F356" i="1" s="1"/>
  <c r="D357" i="1"/>
  <c r="F357" i="1" s="1"/>
  <c r="D358" i="1"/>
  <c r="F358" i="1" s="1"/>
  <c r="D359" i="1"/>
  <c r="F359" i="1" s="1"/>
  <c r="D360" i="1"/>
  <c r="F360" i="1" s="1"/>
  <c r="D361" i="1"/>
  <c r="F361" i="1" s="1"/>
  <c r="D362" i="1"/>
  <c r="F362" i="1" s="1"/>
  <c r="D363" i="1"/>
  <c r="F363" i="1" s="1"/>
  <c r="D364" i="1"/>
  <c r="F364" i="1" s="1"/>
  <c r="D365" i="1"/>
  <c r="F365" i="1" s="1"/>
  <c r="D366" i="1"/>
  <c r="F366" i="1" s="1"/>
  <c r="D367" i="1"/>
  <c r="F367" i="1" s="1"/>
  <c r="D368" i="1"/>
  <c r="F368" i="1" s="1"/>
  <c r="D369" i="1"/>
  <c r="F369" i="1" s="1"/>
  <c r="D370" i="1"/>
  <c r="F370" i="1" s="1"/>
  <c r="D371" i="1"/>
  <c r="F371" i="1" s="1"/>
  <c r="D372" i="1"/>
  <c r="F372" i="1" s="1"/>
  <c r="D373" i="1"/>
  <c r="F373" i="1" s="1"/>
  <c r="D374" i="1"/>
  <c r="F374" i="1" s="1"/>
  <c r="D375" i="1"/>
  <c r="F375" i="1" s="1"/>
  <c r="D376" i="1"/>
  <c r="F376" i="1" s="1"/>
  <c r="D377" i="1"/>
  <c r="F377" i="1" s="1"/>
  <c r="D378" i="1"/>
  <c r="F378" i="1" s="1"/>
  <c r="D379" i="1"/>
  <c r="F379" i="1" s="1"/>
  <c r="D380" i="1"/>
  <c r="F380" i="1" s="1"/>
  <c r="D381" i="1"/>
  <c r="F381" i="1" s="1"/>
  <c r="D382" i="1"/>
  <c r="F382" i="1" s="1"/>
  <c r="D383" i="1"/>
  <c r="F383" i="1" s="1"/>
  <c r="D384" i="1"/>
  <c r="F384" i="1" s="1"/>
  <c r="D385" i="1"/>
  <c r="F385" i="1" s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F392" i="1" s="1"/>
  <c r="D393" i="1"/>
  <c r="F393" i="1" s="1"/>
  <c r="D394" i="1"/>
  <c r="F394" i="1" s="1"/>
  <c r="D395" i="1"/>
  <c r="F395" i="1" s="1"/>
  <c r="D396" i="1"/>
  <c r="F396" i="1" s="1"/>
  <c r="D397" i="1"/>
  <c r="F397" i="1" s="1"/>
  <c r="D398" i="1"/>
  <c r="F398" i="1" s="1"/>
  <c r="D399" i="1"/>
  <c r="F399" i="1" s="1"/>
  <c r="D400" i="1"/>
  <c r="F400" i="1" s="1"/>
  <c r="D401" i="1"/>
  <c r="F401" i="1" s="1"/>
  <c r="D402" i="1"/>
  <c r="F402" i="1" s="1"/>
  <c r="D403" i="1"/>
  <c r="F403" i="1" s="1"/>
  <c r="D404" i="1"/>
  <c r="F404" i="1" s="1"/>
  <c r="D405" i="1"/>
  <c r="F405" i="1" s="1"/>
  <c r="D406" i="1"/>
  <c r="F406" i="1" s="1"/>
  <c r="D407" i="1"/>
  <c r="F407" i="1" s="1"/>
  <c r="D408" i="1"/>
  <c r="F408" i="1" s="1"/>
  <c r="D409" i="1"/>
  <c r="F409" i="1" s="1"/>
  <c r="D410" i="1"/>
  <c r="F410" i="1" s="1"/>
  <c r="D411" i="1"/>
  <c r="F411" i="1" s="1"/>
  <c r="D412" i="1"/>
  <c r="F412" i="1" s="1"/>
  <c r="D413" i="1"/>
  <c r="F413" i="1" s="1"/>
  <c r="D414" i="1"/>
  <c r="F414" i="1" s="1"/>
  <c r="D415" i="1"/>
  <c r="F415" i="1" s="1"/>
  <c r="D416" i="1"/>
  <c r="F416" i="1" s="1"/>
  <c r="D417" i="1"/>
  <c r="F417" i="1" s="1"/>
  <c r="D418" i="1"/>
  <c r="F418" i="1" s="1"/>
  <c r="D419" i="1"/>
  <c r="F419" i="1" s="1"/>
  <c r="D420" i="1"/>
  <c r="F420" i="1" s="1"/>
  <c r="D421" i="1"/>
  <c r="F421" i="1" s="1"/>
  <c r="D422" i="1"/>
  <c r="F422" i="1" s="1"/>
  <c r="D423" i="1"/>
  <c r="F423" i="1" s="1"/>
  <c r="D424" i="1"/>
  <c r="F424" i="1" s="1"/>
  <c r="D425" i="1"/>
  <c r="F425" i="1" s="1"/>
  <c r="D426" i="1"/>
  <c r="F426" i="1" s="1"/>
  <c r="D427" i="1"/>
  <c r="F427" i="1" s="1"/>
  <c r="D428" i="1"/>
  <c r="F428" i="1" s="1"/>
  <c r="D429" i="1"/>
  <c r="F429" i="1" s="1"/>
  <c r="D430" i="1"/>
  <c r="F430" i="1" s="1"/>
  <c r="D431" i="1"/>
  <c r="F431" i="1" s="1"/>
  <c r="D432" i="1"/>
  <c r="F432" i="1" s="1"/>
  <c r="D433" i="1"/>
  <c r="F433" i="1" s="1"/>
  <c r="D434" i="1"/>
  <c r="F434" i="1" s="1"/>
  <c r="D435" i="1"/>
  <c r="F435" i="1" s="1"/>
  <c r="D436" i="1"/>
  <c r="F436" i="1" s="1"/>
  <c r="D437" i="1"/>
  <c r="F437" i="1" s="1"/>
  <c r="D438" i="1"/>
  <c r="F438" i="1" s="1"/>
  <c r="D439" i="1"/>
  <c r="F439" i="1" s="1"/>
  <c r="D440" i="1"/>
  <c r="F440" i="1" s="1"/>
  <c r="D441" i="1"/>
  <c r="F441" i="1" s="1"/>
  <c r="D442" i="1"/>
  <c r="F442" i="1" s="1"/>
  <c r="D443" i="1"/>
  <c r="F443" i="1" s="1"/>
  <c r="D444" i="1"/>
  <c r="F444" i="1" s="1"/>
  <c r="D445" i="1"/>
  <c r="F445" i="1" s="1"/>
  <c r="D446" i="1"/>
  <c r="F446" i="1" s="1"/>
  <c r="D447" i="1"/>
  <c r="F447" i="1" s="1"/>
  <c r="D448" i="1"/>
  <c r="F448" i="1" s="1"/>
  <c r="D449" i="1"/>
  <c r="F449" i="1" s="1"/>
  <c r="D450" i="1"/>
  <c r="F450" i="1" s="1"/>
  <c r="D451" i="1"/>
  <c r="F451" i="1" s="1"/>
  <c r="D452" i="1"/>
  <c r="F452" i="1" s="1"/>
  <c r="D453" i="1"/>
  <c r="F453" i="1" s="1"/>
  <c r="D454" i="1"/>
  <c r="F454" i="1" s="1"/>
  <c r="D455" i="1"/>
  <c r="F455" i="1" s="1"/>
  <c r="D456" i="1"/>
  <c r="F456" i="1" s="1"/>
  <c r="D457" i="1"/>
  <c r="F457" i="1" s="1"/>
  <c r="D458" i="1"/>
  <c r="F458" i="1" s="1"/>
  <c r="D459" i="1"/>
  <c r="F459" i="1" s="1"/>
  <c r="D460" i="1"/>
  <c r="F460" i="1" s="1"/>
  <c r="D461" i="1"/>
  <c r="F461" i="1" s="1"/>
  <c r="D462" i="1"/>
  <c r="F462" i="1" s="1"/>
  <c r="D463" i="1"/>
  <c r="F463" i="1" s="1"/>
  <c r="D464" i="1"/>
  <c r="F464" i="1" s="1"/>
  <c r="D465" i="1"/>
  <c r="F465" i="1" s="1"/>
  <c r="D466" i="1"/>
  <c r="F466" i="1" s="1"/>
  <c r="D467" i="1"/>
  <c r="F467" i="1" s="1"/>
  <c r="D468" i="1"/>
  <c r="F468" i="1" s="1"/>
  <c r="D469" i="1"/>
  <c r="F469" i="1" s="1"/>
  <c r="D470" i="1"/>
  <c r="F470" i="1" s="1"/>
  <c r="D471" i="1"/>
  <c r="F471" i="1" s="1"/>
  <c r="D472" i="1"/>
  <c r="F472" i="1" s="1"/>
  <c r="D473" i="1"/>
  <c r="F473" i="1" s="1"/>
  <c r="D474" i="1"/>
  <c r="F474" i="1" s="1"/>
  <c r="D475" i="1"/>
  <c r="F475" i="1" s="1"/>
  <c r="D476" i="1"/>
  <c r="F476" i="1" s="1"/>
  <c r="D477" i="1"/>
  <c r="F477" i="1" s="1"/>
  <c r="D478" i="1"/>
  <c r="F478" i="1" s="1"/>
  <c r="D479" i="1"/>
  <c r="F479" i="1" s="1"/>
  <c r="D480" i="1"/>
  <c r="F480" i="1" s="1"/>
  <c r="D481" i="1"/>
  <c r="F481" i="1" s="1"/>
  <c r="D482" i="1"/>
  <c r="F482" i="1" s="1"/>
  <c r="D483" i="1"/>
  <c r="F483" i="1" s="1"/>
  <c r="D484" i="1"/>
  <c r="F484" i="1" s="1"/>
  <c r="D485" i="1"/>
  <c r="F485" i="1" s="1"/>
  <c r="D486" i="1"/>
  <c r="F486" i="1" s="1"/>
  <c r="D487" i="1"/>
  <c r="F487" i="1" s="1"/>
  <c r="D488" i="1"/>
  <c r="F488" i="1" s="1"/>
  <c r="D489" i="1"/>
  <c r="F489" i="1" s="1"/>
  <c r="D490" i="1"/>
  <c r="F490" i="1" s="1"/>
  <c r="D491" i="1"/>
  <c r="F491" i="1" s="1"/>
  <c r="D492" i="1"/>
  <c r="F492" i="1" s="1"/>
  <c r="D493" i="1"/>
  <c r="F493" i="1" s="1"/>
  <c r="D494" i="1"/>
  <c r="F494" i="1" s="1"/>
  <c r="D495" i="1"/>
  <c r="F495" i="1" s="1"/>
  <c r="D496" i="1"/>
  <c r="F496" i="1" s="1"/>
  <c r="D497" i="1"/>
  <c r="F497" i="1" s="1"/>
  <c r="D498" i="1"/>
  <c r="F498" i="1" s="1"/>
  <c r="D499" i="1"/>
  <c r="F499" i="1" s="1"/>
  <c r="D500" i="1"/>
  <c r="F500" i="1" s="1"/>
  <c r="D501" i="1"/>
  <c r="F501" i="1" s="1"/>
  <c r="D502" i="1"/>
  <c r="F502" i="1" s="1"/>
  <c r="D503" i="1"/>
  <c r="F503" i="1" s="1"/>
  <c r="D504" i="1"/>
  <c r="F504" i="1" s="1"/>
  <c r="D505" i="1"/>
  <c r="F505" i="1" s="1"/>
  <c r="D506" i="1"/>
  <c r="F506" i="1" s="1"/>
  <c r="D507" i="1"/>
  <c r="F507" i="1" s="1"/>
  <c r="D508" i="1"/>
  <c r="F508" i="1" s="1"/>
  <c r="D509" i="1"/>
  <c r="F509" i="1" s="1"/>
  <c r="D510" i="1"/>
  <c r="F510" i="1" s="1"/>
  <c r="D511" i="1"/>
  <c r="F511" i="1" s="1"/>
  <c r="D512" i="1"/>
  <c r="F512" i="1" s="1"/>
  <c r="D513" i="1"/>
  <c r="F513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G336" i="1" s="1"/>
  <c r="E337" i="1"/>
  <c r="G337" i="1" s="1"/>
  <c r="E338" i="1"/>
  <c r="G338" i="1" s="1"/>
  <c r="E339" i="1"/>
  <c r="G339" i="1" s="1"/>
  <c r="E340" i="1"/>
  <c r="G340" i="1" s="1"/>
  <c r="E341" i="1"/>
  <c r="G341" i="1" s="1"/>
  <c r="E342" i="1"/>
  <c r="G342" i="1" s="1"/>
  <c r="E343" i="1"/>
  <c r="G343" i="1" s="1"/>
  <c r="E344" i="1"/>
  <c r="G344" i="1" s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G356" i="1" s="1"/>
  <c r="E357" i="1"/>
  <c r="G357" i="1" s="1"/>
  <c r="E358" i="1"/>
  <c r="G358" i="1" s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G364" i="1" s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G407" i="1" s="1"/>
  <c r="E408" i="1"/>
  <c r="G408" i="1" s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G422" i="1" s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G432" i="1" s="1"/>
  <c r="E433" i="1"/>
  <c r="G433" i="1" s="1"/>
  <c r="E434" i="1"/>
  <c r="G434" i="1" s="1"/>
  <c r="E435" i="1"/>
  <c r="G435" i="1" s="1"/>
  <c r="E436" i="1"/>
  <c r="G436" i="1" s="1"/>
  <c r="E437" i="1"/>
  <c r="G437" i="1" s="1"/>
  <c r="E438" i="1"/>
  <c r="G438" i="1" s="1"/>
  <c r="E439" i="1"/>
  <c r="G439" i="1" s="1"/>
  <c r="E440" i="1"/>
  <c r="G440" i="1" s="1"/>
  <c r="E441" i="1"/>
  <c r="G441" i="1" s="1"/>
  <c r="E442" i="1"/>
  <c r="G442" i="1" s="1"/>
  <c r="E443" i="1"/>
  <c r="G443" i="1" s="1"/>
  <c r="E444" i="1"/>
  <c r="G444" i="1" s="1"/>
  <c r="E445" i="1"/>
  <c r="G445" i="1" s="1"/>
  <c r="E446" i="1"/>
  <c r="G446" i="1" s="1"/>
  <c r="E447" i="1"/>
  <c r="G447" i="1" s="1"/>
  <c r="E448" i="1"/>
  <c r="G448" i="1" s="1"/>
  <c r="E449" i="1"/>
  <c r="G449" i="1" s="1"/>
  <c r="E450" i="1"/>
  <c r="G450" i="1" s="1"/>
  <c r="E451" i="1"/>
  <c r="G451" i="1" s="1"/>
  <c r="E452" i="1"/>
  <c r="G452" i="1" s="1"/>
  <c r="E453" i="1"/>
  <c r="G453" i="1" s="1"/>
  <c r="E454" i="1"/>
  <c r="G454" i="1" s="1"/>
  <c r="E455" i="1"/>
  <c r="G455" i="1" s="1"/>
  <c r="E456" i="1"/>
  <c r="G456" i="1" s="1"/>
  <c r="E457" i="1"/>
  <c r="G457" i="1" s="1"/>
  <c r="E458" i="1"/>
  <c r="G458" i="1" s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G464" i="1" s="1"/>
  <c r="E465" i="1"/>
  <c r="G465" i="1" s="1"/>
  <c r="E466" i="1"/>
  <c r="G466" i="1" s="1"/>
  <c r="E467" i="1"/>
  <c r="G467" i="1" s="1"/>
  <c r="E468" i="1"/>
  <c r="G468" i="1" s="1"/>
  <c r="E469" i="1"/>
  <c r="G469" i="1" s="1"/>
  <c r="E470" i="1"/>
  <c r="G470" i="1" s="1"/>
  <c r="E471" i="1"/>
  <c r="G471" i="1" s="1"/>
  <c r="E472" i="1"/>
  <c r="G472" i="1" s="1"/>
  <c r="E473" i="1"/>
  <c r="G473" i="1" s="1"/>
  <c r="E474" i="1"/>
  <c r="G474" i="1" s="1"/>
  <c r="E475" i="1"/>
  <c r="G475" i="1" s="1"/>
  <c r="E476" i="1"/>
  <c r="G476" i="1" s="1"/>
  <c r="E477" i="1"/>
  <c r="G477" i="1" s="1"/>
  <c r="E478" i="1"/>
  <c r="G478" i="1" s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G484" i="1" s="1"/>
  <c r="E485" i="1"/>
  <c r="G485" i="1" s="1"/>
  <c r="E486" i="1"/>
  <c r="G486" i="1" s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G492" i="1" s="1"/>
  <c r="E493" i="1"/>
  <c r="G493" i="1" s="1"/>
  <c r="E494" i="1"/>
  <c r="G494" i="1" s="1"/>
  <c r="E495" i="1"/>
  <c r="G495" i="1" s="1"/>
  <c r="E496" i="1"/>
  <c r="G496" i="1" s="1"/>
  <c r="E497" i="1"/>
  <c r="G497" i="1" s="1"/>
  <c r="E498" i="1"/>
  <c r="G498" i="1" s="1"/>
  <c r="E499" i="1"/>
  <c r="G499" i="1" s="1"/>
  <c r="E500" i="1"/>
  <c r="G500" i="1" s="1"/>
  <c r="E501" i="1"/>
  <c r="G501" i="1" s="1"/>
  <c r="E502" i="1"/>
  <c r="G502" i="1" s="1"/>
  <c r="E503" i="1"/>
  <c r="G503" i="1" s="1"/>
  <c r="E504" i="1"/>
  <c r="G504" i="1" s="1"/>
  <c r="E505" i="1"/>
  <c r="G505" i="1" s="1"/>
  <c r="E506" i="1"/>
  <c r="G506" i="1" s="1"/>
  <c r="E507" i="1"/>
  <c r="G507" i="1" s="1"/>
  <c r="E508" i="1"/>
  <c r="G508" i="1" s="1"/>
  <c r="E509" i="1"/>
  <c r="G509" i="1" s="1"/>
  <c r="E510" i="1"/>
  <c r="G510" i="1" s="1"/>
  <c r="E511" i="1"/>
  <c r="G511" i="1" s="1"/>
  <c r="E512" i="1"/>
  <c r="G512" i="1" s="1"/>
  <c r="E513" i="1"/>
  <c r="G513" i="1" s="1"/>
  <c r="D9" i="1"/>
  <c r="F9" i="1" s="1"/>
  <c r="E16" i="3" l="1"/>
  <c r="K21" i="1"/>
  <c r="K20" i="1"/>
  <c r="K19" i="1"/>
  <c r="K10" i="1"/>
  <c r="J9" i="1"/>
  <c r="K15" i="1"/>
  <c r="K26" i="1"/>
  <c r="K25" i="1"/>
  <c r="K13" i="1"/>
  <c r="K29" i="1"/>
  <c r="K16" i="1"/>
  <c r="K24" i="1"/>
  <c r="K12" i="1"/>
  <c r="K17" i="1"/>
  <c r="K28" i="1"/>
  <c r="K27" i="1"/>
  <c r="K14" i="1"/>
  <c r="K23" i="1"/>
  <c r="K11" i="1"/>
  <c r="K18" i="1"/>
  <c r="K22" i="1"/>
  <c r="K9" i="1"/>
  <c r="J21" i="1"/>
  <c r="J20" i="1"/>
  <c r="J19" i="1"/>
  <c r="J29" i="1"/>
  <c r="J17" i="1"/>
  <c r="J28" i="1"/>
  <c r="J16" i="1"/>
  <c r="J27" i="1"/>
  <c r="J15" i="1"/>
  <c r="J26" i="1"/>
  <c r="J14" i="1"/>
  <c r="J18" i="1"/>
  <c r="J25" i="1"/>
  <c r="J13" i="1"/>
  <c r="J24" i="1"/>
  <c r="J12" i="1"/>
  <c r="J23" i="1"/>
  <c r="J11" i="1"/>
  <c r="J22" i="1"/>
  <c r="J10" i="1"/>
  <c r="F16" i="3" l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BJ16" i="3" s="1"/>
  <c r="BK16" i="3" s="1"/>
  <c r="BL16" i="3" s="1"/>
  <c r="BM16" i="3" s="1"/>
  <c r="BN16" i="3" s="1"/>
  <c r="BO16" i="3" s="1"/>
  <c r="BP16" i="3" s="1"/>
  <c r="BQ16" i="3" s="1"/>
  <c r="BR16" i="3" s="1"/>
  <c r="BS16" i="3" s="1"/>
  <c r="BT16" i="3" s="1"/>
  <c r="BU16" i="3" s="1"/>
  <c r="BV16" i="3" s="1"/>
  <c r="BW16" i="3" s="1"/>
  <c r="BX16" i="3" s="1"/>
  <c r="BY16" i="3" s="1"/>
  <c r="BZ16" i="3" s="1"/>
  <c r="CA16" i="3" s="1"/>
  <c r="CB16" i="3" s="1"/>
  <c r="CC16" i="3" s="1"/>
  <c r="CD16" i="3" s="1"/>
  <c r="CE16" i="3" s="1"/>
  <c r="CF16" i="3" s="1"/>
  <c r="CG16" i="3" s="1"/>
  <c r="CH16" i="3" s="1"/>
  <c r="CI16" i="3" s="1"/>
  <c r="CJ16" i="3" s="1"/>
  <c r="CK16" i="3" s="1"/>
  <c r="CL16" i="3" s="1"/>
  <c r="CM16" i="3" s="1"/>
  <c r="CN16" i="3" s="1"/>
  <c r="CO16" i="3" s="1"/>
  <c r="CP16" i="3" s="1"/>
  <c r="CQ16" i="3" s="1"/>
  <c r="CR16" i="3" s="1"/>
  <c r="CS16" i="3" s="1"/>
  <c r="CT16" i="3" s="1"/>
  <c r="CU16" i="3" s="1"/>
  <c r="CV16" i="3" s="1"/>
  <c r="CW16" i="3" s="1"/>
  <c r="CX16" i="3" s="1"/>
  <c r="CY16" i="3" s="1"/>
  <c r="CZ16" i="3" s="1"/>
  <c r="DA16" i="3" s="1"/>
  <c r="DB16" i="3" s="1"/>
  <c r="DC16" i="3" s="1"/>
  <c r="DD16" i="3" s="1"/>
  <c r="DE16" i="3" s="1"/>
  <c r="DF16" i="3" s="1"/>
  <c r="DG16" i="3" s="1"/>
  <c r="DH16" i="3" s="1"/>
  <c r="DI16" i="3" s="1"/>
  <c r="DJ16" i="3" s="1"/>
  <c r="DK16" i="3" s="1"/>
  <c r="DL16" i="3" s="1"/>
  <c r="DM16" i="3" s="1"/>
  <c r="L26" i="1"/>
  <c r="L13" i="1"/>
  <c r="L20" i="1"/>
  <c r="L21" i="1"/>
  <c r="L25" i="1"/>
  <c r="L14" i="1"/>
  <c r="L12" i="1"/>
  <c r="L18" i="1"/>
  <c r="L28" i="1"/>
  <c r="L10" i="1"/>
  <c r="L17" i="1"/>
  <c r="L27" i="1"/>
  <c r="L19" i="1"/>
  <c r="L15" i="1"/>
  <c r="L16" i="1"/>
  <c r="L23" i="1"/>
  <c r="L22" i="1"/>
  <c r="L11" i="1"/>
  <c r="L29" i="1"/>
  <c r="L24" i="1"/>
  <c r="L9" i="1"/>
</calcChain>
</file>

<file path=xl/sharedStrings.xml><?xml version="1.0" encoding="utf-8"?>
<sst xmlns="http://schemas.openxmlformats.org/spreadsheetml/2006/main" count="1116" uniqueCount="1108">
  <si>
    <t>Simulation Parameters</t>
  </si>
  <si>
    <t>Assumption: Deviation Normally Distributed</t>
  </si>
  <si>
    <t>Average Deviation</t>
  </si>
  <si>
    <t>Standard Deviation</t>
  </si>
  <si>
    <t>Symbol</t>
  </si>
  <si>
    <t>Name</t>
  </si>
  <si>
    <t>Earnings/Share</t>
  </si>
  <si>
    <t>Deviation 10%</t>
  </si>
  <si>
    <t>Deviation 20%</t>
  </si>
  <si>
    <t>Predicted 10%</t>
  </si>
  <si>
    <t>Predicted 20%</t>
  </si>
  <si>
    <t>Percentile</t>
  </si>
  <si>
    <t>MMM</t>
  </si>
  <si>
    <t>3M Company</t>
  </si>
  <si>
    <t>AOS</t>
  </si>
  <si>
    <t>A.O. Smith Corp</t>
  </si>
  <si>
    <t>ABT</t>
  </si>
  <si>
    <t>Abbott Laboratories</t>
  </si>
  <si>
    <t>ABBV</t>
  </si>
  <si>
    <t>AbbVie Inc.</t>
  </si>
  <si>
    <t>ACN</t>
  </si>
  <si>
    <t>Accenture plc</t>
  </si>
  <si>
    <t>ATVI</t>
  </si>
  <si>
    <t>Activision Blizzard</t>
  </si>
  <si>
    <t>AYI</t>
  </si>
  <si>
    <t>Acuity Brands Inc</t>
  </si>
  <si>
    <t>ADBE</t>
  </si>
  <si>
    <t>Adobe Systems Inc</t>
  </si>
  <si>
    <t>AAP</t>
  </si>
  <si>
    <t>Advance Auto Parts</t>
  </si>
  <si>
    <t>AMD</t>
  </si>
  <si>
    <t>Advanced Micro Devices Inc</t>
  </si>
  <si>
    <t>AES</t>
  </si>
  <si>
    <t>AES Corp</t>
  </si>
  <si>
    <t>AET</t>
  </si>
  <si>
    <t>Aetna Inc</t>
  </si>
  <si>
    <t>AMG</t>
  </si>
  <si>
    <t>Affiliated Managers Group Inc</t>
  </si>
  <si>
    <t>AFL</t>
  </si>
  <si>
    <t>AFLAC Inc</t>
  </si>
  <si>
    <t>A</t>
  </si>
  <si>
    <t>Agilent Technologies Inc</t>
  </si>
  <si>
    <t>APD</t>
  </si>
  <si>
    <t>Air Products &amp; Chemicals Inc</t>
  </si>
  <si>
    <t>AKAM</t>
  </si>
  <si>
    <t>Akamai Technologies Inc</t>
  </si>
  <si>
    <t>ALK</t>
  </si>
  <si>
    <t>Alaska Air Group Inc</t>
  </si>
  <si>
    <t>ALB</t>
  </si>
  <si>
    <t>Albemarle Corp</t>
  </si>
  <si>
    <t>ARE</t>
  </si>
  <si>
    <t>Alexandria Real Estate Equities Inc</t>
  </si>
  <si>
    <t>ALXN</t>
  </si>
  <si>
    <t>Alexion Pharmaceuticals</t>
  </si>
  <si>
    <t>ALGN</t>
  </si>
  <si>
    <t>Align Technology</t>
  </si>
  <si>
    <t>ALLE</t>
  </si>
  <si>
    <t>Allegion</t>
  </si>
  <si>
    <t>AGN</t>
  </si>
  <si>
    <t>Allergan, Plc</t>
  </si>
  <si>
    <t>ADS</t>
  </si>
  <si>
    <t>Alliance Data Systems</t>
  </si>
  <si>
    <t>LNT</t>
  </si>
  <si>
    <t>Alliant Energy Corp</t>
  </si>
  <si>
    <t>ALL</t>
  </si>
  <si>
    <t>Allstate Corp</t>
  </si>
  <si>
    <t>GOOGL</t>
  </si>
  <si>
    <t>Alphabet Inc Class A</t>
  </si>
  <si>
    <t>GOOG</t>
  </si>
  <si>
    <t>Alphabet Inc Class C</t>
  </si>
  <si>
    <t>MO</t>
  </si>
  <si>
    <t>Altria Group Inc</t>
  </si>
  <si>
    <t>AMZN</t>
  </si>
  <si>
    <t>Amazon.com Inc</t>
  </si>
  <si>
    <t>AEE</t>
  </si>
  <si>
    <t>Ameren Corp</t>
  </si>
  <si>
    <t>AAL</t>
  </si>
  <si>
    <t>American Airlines Group</t>
  </si>
  <si>
    <t>AEP</t>
  </si>
  <si>
    <t>American Electric Power</t>
  </si>
  <si>
    <t>AXP</t>
  </si>
  <si>
    <t>American Express Co</t>
  </si>
  <si>
    <t>AIG</t>
  </si>
  <si>
    <t>American International Group, Inc.</t>
  </si>
  <si>
    <t>AMT</t>
  </si>
  <si>
    <t>American Tower Corp A</t>
  </si>
  <si>
    <t>AWK</t>
  </si>
  <si>
    <t>American Water Works Company Inc</t>
  </si>
  <si>
    <t>AMP</t>
  </si>
  <si>
    <t>Ameriprise Financial</t>
  </si>
  <si>
    <t>ABC</t>
  </si>
  <si>
    <t>AmerisourceBergen Corp</t>
  </si>
  <si>
    <t>AME</t>
  </si>
  <si>
    <t>AMETEK Inc</t>
  </si>
  <si>
    <t>AMGN</t>
  </si>
  <si>
    <t>Amgen Inc</t>
  </si>
  <si>
    <t>APH</t>
  </si>
  <si>
    <t>Amphenol Corp</t>
  </si>
  <si>
    <t>APC</t>
  </si>
  <si>
    <t>Anadarko Petroleum Corp</t>
  </si>
  <si>
    <t>ADI</t>
  </si>
  <si>
    <t>Analog Devices, Inc.</t>
  </si>
  <si>
    <t>ANDV</t>
  </si>
  <si>
    <t>Andeavor</t>
  </si>
  <si>
    <t>ANSS</t>
  </si>
  <si>
    <t>ANSYS</t>
  </si>
  <si>
    <t>ANTM</t>
  </si>
  <si>
    <t>Anthem Inc.</t>
  </si>
  <si>
    <t>AON</t>
  </si>
  <si>
    <t>Aon plc</t>
  </si>
  <si>
    <t>APA</t>
  </si>
  <si>
    <t>Apache Corporation</t>
  </si>
  <si>
    <t>AIV</t>
  </si>
  <si>
    <t>Apartment Investment &amp; Management</t>
  </si>
  <si>
    <t>AAPL</t>
  </si>
  <si>
    <t>Apple Inc.</t>
  </si>
  <si>
    <t>AMAT</t>
  </si>
  <si>
    <t>Applied Materials Inc</t>
  </si>
  <si>
    <t>APTV</t>
  </si>
  <si>
    <t>Aptiv Plc</t>
  </si>
  <si>
    <t>ADM</t>
  </si>
  <si>
    <t>Archer-Daniels-Midland Co</t>
  </si>
  <si>
    <t>ARNC</t>
  </si>
  <si>
    <t>Arconic Inc</t>
  </si>
  <si>
    <t>AJG</t>
  </si>
  <si>
    <t>Arthur J. Gallagher &amp; Co.</t>
  </si>
  <si>
    <t>AIZ</t>
  </si>
  <si>
    <t>Assurant Inc</t>
  </si>
  <si>
    <t>T</t>
  </si>
  <si>
    <t>AT&amp;T Inc</t>
  </si>
  <si>
    <t>ADSK</t>
  </si>
  <si>
    <t>Autodesk Inc</t>
  </si>
  <si>
    <t>ADP</t>
  </si>
  <si>
    <t>Automatic Data Processing</t>
  </si>
  <si>
    <t>AZO</t>
  </si>
  <si>
    <t>AutoZone Inc</t>
  </si>
  <si>
    <t>AVB</t>
  </si>
  <si>
    <t>AvalonBay Communities, Inc.</t>
  </si>
  <si>
    <t>AVY</t>
  </si>
  <si>
    <t>Avery Dennison Corp</t>
  </si>
  <si>
    <t>BHGE</t>
  </si>
  <si>
    <t>Baker Hughes, a GE Company</t>
  </si>
  <si>
    <t>BLL</t>
  </si>
  <si>
    <t>Ball Corp</t>
  </si>
  <si>
    <t>BAC</t>
  </si>
  <si>
    <t>Bank of America Corp</t>
  </si>
  <si>
    <t>BAX</t>
  </si>
  <si>
    <t>Baxter International Inc.</t>
  </si>
  <si>
    <t>BBT</t>
  </si>
  <si>
    <t>BB&amp;T Corporation</t>
  </si>
  <si>
    <t>BDX</t>
  </si>
  <si>
    <t>Becton Dickinson</t>
  </si>
  <si>
    <t>BRK.B</t>
  </si>
  <si>
    <t>Berkshire Hathaway</t>
  </si>
  <si>
    <t>BBY</t>
  </si>
  <si>
    <t>Best Buy Co. Inc.</t>
  </si>
  <si>
    <t>BIIB</t>
  </si>
  <si>
    <t>Biogen Inc.</t>
  </si>
  <si>
    <t>BLK</t>
  </si>
  <si>
    <t>BlackRock</t>
  </si>
  <si>
    <t>HRB</t>
  </si>
  <si>
    <t>Block H&amp;R</t>
  </si>
  <si>
    <t>BA</t>
  </si>
  <si>
    <t>Boeing Company</t>
  </si>
  <si>
    <t>BWA</t>
  </si>
  <si>
    <t>BorgWarner</t>
  </si>
  <si>
    <t>BXP</t>
  </si>
  <si>
    <t>Boston Properties</t>
  </si>
  <si>
    <t>BSX</t>
  </si>
  <si>
    <t>Boston Scientific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</si>
  <si>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</si>
  <si>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</si>
  <si>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</si>
  <si>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</si>
  <si>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</si>
  <si>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</si>
  <si>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</si>
  <si>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</si>
  <si>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CHRW</t>
  </si>
  <si>
    <t>C. H. Robinson Worldwide</t>
  </si>
  <si>
    <t>CA</t>
  </si>
  <si>
    <t>CA, Inc.</t>
  </si>
  <si>
    <t>COG</t>
  </si>
  <si>
    <t>Cabot Oil &amp; Gas</t>
  </si>
  <si>
    <t>CDNS</t>
  </si>
  <si>
    <t>Cadence Design Systems</t>
  </si>
  <si>
    <t>CPB</t>
  </si>
  <si>
    <t>Campbell Soup</t>
  </si>
  <si>
    <t>COF</t>
  </si>
  <si>
    <t>Capital One Financial</t>
  </si>
  <si>
    <t>CAH</t>
  </si>
  <si>
    <t>Cardinal Health Inc.</t>
  </si>
  <si>
    <t>KMX</t>
  </si>
  <si>
    <t>Carmax Inc</t>
  </si>
  <si>
    <t>CCL</t>
  </si>
  <si>
    <t>Carnival Corp.</t>
  </si>
  <si>
    <t>CAT</t>
  </si>
  <si>
    <t>Caterpillar Inc.</t>
  </si>
  <si>
    <t>CBOE</t>
  </si>
  <si>
    <t>CBOE Holdings</t>
  </si>
  <si>
    <t>CBG</t>
  </si>
  <si>
    <t>CBRE Group</t>
  </si>
  <si>
    <t>CBS</t>
  </si>
  <si>
    <t>CBS Corp.</t>
  </si>
  <si>
    <t>CELG</t>
  </si>
  <si>
    <t>Celgene Corp.</t>
  </si>
  <si>
    <t>CNC</t>
  </si>
  <si>
    <t>Centene Corporation</t>
  </si>
  <si>
    <t>CNP</t>
  </si>
  <si>
    <t>CenterPoint Energy</t>
  </si>
  <si>
    <t>CTL</t>
  </si>
  <si>
    <t>CenturyLink Inc</t>
  </si>
  <si>
    <t>CERN</t>
  </si>
  <si>
    <t>Cerner</t>
  </si>
  <si>
    <t>CF</t>
  </si>
  <si>
    <t>CF Industries Holdings Inc</t>
  </si>
  <si>
    <t>SCHW</t>
  </si>
  <si>
    <t>Charles Schwab Corporation</t>
  </si>
  <si>
    <t>CHTR</t>
  </si>
  <si>
    <t>Charter Communications</t>
  </si>
  <si>
    <t>CHK</t>
  </si>
  <si>
    <t>Chesapeake Energy</t>
  </si>
  <si>
    <t>CVX</t>
  </si>
  <si>
    <t>Chevron Corp.</t>
  </si>
  <si>
    <t>CMG</t>
  </si>
  <si>
    <t>Chipotle Mexican Grill</t>
  </si>
  <si>
    <t>CB</t>
  </si>
  <si>
    <t>Chubb Limited</t>
  </si>
  <si>
    <t>CHD</t>
  </si>
  <si>
    <t>Church &amp; Dwight</t>
  </si>
  <si>
    <t>CI</t>
  </si>
  <si>
    <t>CIGNA Corp.</t>
  </si>
  <si>
    <t>XEC</t>
  </si>
  <si>
    <t>Cimarex Energy</t>
  </si>
  <si>
    <t>CINF</t>
  </si>
  <si>
    <t>Cincinnati Financial</t>
  </si>
  <si>
    <t>CTAS</t>
  </si>
  <si>
    <t>Cintas Corporation</t>
  </si>
  <si>
    <t>CSCO</t>
  </si>
  <si>
    <t>Cisco Systems</t>
  </si>
  <si>
    <t>C</t>
  </si>
  <si>
    <t>Citigroup Inc.</t>
  </si>
  <si>
    <t>CFG</t>
  </si>
  <si>
    <t>Citizens Financial Group</t>
  </si>
  <si>
    <t>CTXS</t>
  </si>
  <si>
    <t>Citrix Systems</t>
  </si>
  <si>
    <t>CME</t>
  </si>
  <si>
    <t>CME Group Inc.</t>
  </si>
  <si>
    <t>CMS</t>
  </si>
  <si>
    <t>CMS Energy</t>
  </si>
  <si>
    <t>KO</t>
  </si>
  <si>
    <t>Coca-Cola Company (The)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</si>
  <si>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</si>
  <si>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</si>
  <si>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</si>
  <si>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</si>
  <si>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</si>
  <si>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</si>
  <si>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</si>
  <si>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</si>
  <si>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</si>
  <si>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</si>
  <si>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</si>
  <si>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</si>
  <si>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COP</t>
  </si>
  <si>
    <t>ConocoPhillips</t>
  </si>
  <si>
    <t>ED</t>
  </si>
  <si>
    <t>Consolidated Edison</t>
  </si>
  <si>
    <t>STZ</t>
  </si>
  <si>
    <t>Constellation Brands</t>
  </si>
  <si>
    <t>GLW</t>
  </si>
  <si>
    <t>Corning Inc.</t>
  </si>
  <si>
    <t>COST</t>
  </si>
  <si>
    <t>Costco Wholesale Corp.</t>
  </si>
  <si>
    <t>COTY</t>
  </si>
  <si>
    <t>Coty, Inc</t>
  </si>
  <si>
    <t>CCI</t>
  </si>
  <si>
    <t>Crown Castle International Corp.</t>
  </si>
  <si>
    <t>CSRA</t>
  </si>
  <si>
    <t>CSRA Inc.</t>
  </si>
  <si>
    <t>CSX</t>
  </si>
  <si>
    <t>CSX Corp.</t>
  </si>
  <si>
    <t>CMI</t>
  </si>
  <si>
    <t>Cummins Inc.</t>
  </si>
  <si>
    <t>CVS</t>
  </si>
  <si>
    <t>CVS Health</t>
  </si>
  <si>
    <t>DHI</t>
  </si>
  <si>
    <t>D. R. Horton</t>
  </si>
  <si>
    <t>DHR</t>
  </si>
  <si>
    <t>Danaher Corp.</t>
  </si>
  <si>
    <t>DRI</t>
  </si>
  <si>
    <t>Darden Restaurants</t>
  </si>
  <si>
    <t>DVA</t>
  </si>
  <si>
    <t>DaVita Inc.</t>
  </si>
  <si>
    <t>DE</t>
  </si>
  <si>
    <t>Deere &amp; Co.</t>
  </si>
  <si>
    <t>DAL</t>
  </si>
  <si>
    <t>Delta Air Lines Inc.</t>
  </si>
  <si>
    <t>XRAY</t>
  </si>
  <si>
    <t>Dentsply Sirona</t>
  </si>
  <si>
    <t>DVN</t>
  </si>
  <si>
    <t>Devon Energy Corp.</t>
  </si>
  <si>
    <t>DLR</t>
  </si>
  <si>
    <t>Digital Realty Trust Inc</t>
  </si>
  <si>
    <t>DFS</t>
  </si>
  <si>
    <t>Discover Financial Services</t>
  </si>
  <si>
    <t>DISCA</t>
  </si>
  <si>
    <t>Discovery Communications-A</t>
  </si>
  <si>
    <t>DISCK</t>
  </si>
  <si>
    <t>Discovery Communications-C</t>
  </si>
  <si>
    <t>DISH</t>
  </si>
  <si>
    <t>Dish Network</t>
  </si>
  <si>
    <t>DG</t>
  </si>
  <si>
    <t>Dollar General</t>
  </si>
  <si>
    <t>DLTR</t>
  </si>
  <si>
    <t>Dollar Tree</t>
  </si>
  <si>
    <t>D</t>
  </si>
  <si>
    <t>Dominion Energy</t>
  </si>
  <si>
    <t>DOV</t>
  </si>
  <si>
    <t>Dover Corp.</t>
  </si>
  <si>
    <t>DWDP</t>
  </si>
  <si>
    <t>DowDuPont</t>
  </si>
  <si>
    <t>DPS</t>
  </si>
  <si>
    <t>Dr Pepper Snapple Group</t>
  </si>
  <si>
    <t>DTE</t>
  </si>
  <si>
    <t>DTE Energy Co.</t>
  </si>
  <si>
    <t>DUK</t>
  </si>
  <si>
    <t>Duke Energy</t>
  </si>
  <si>
    <t>DRE</t>
  </si>
  <si>
    <t>Duke Realty Corp</t>
  </si>
  <si>
    <t>DXC</t>
  </si>
  <si>
    <t>DXC Technology</t>
  </si>
  <si>
    <t>ETFC</t>
  </si>
  <si>
    <t>E*Trade</t>
  </si>
  <si>
    <t>EMN</t>
  </si>
  <si>
    <t>Eastman Chemical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</si>
  <si>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</si>
  <si>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</si>
  <si>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</si>
  <si>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</si>
  <si>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</si>
  <si>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</si>
  <si>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</si>
  <si>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</si>
  <si>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</si>
  <si>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</si>
  <si>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</si>
  <si>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</si>
  <si>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EMR</t>
  </si>
  <si>
    <t>Emerson Electric Company</t>
  </si>
  <si>
    <t>ETR</t>
  </si>
  <si>
    <t>Entergy Corp.</t>
  </si>
  <si>
    <t>EVHC</t>
  </si>
  <si>
    <t>Envision Healthcare</t>
  </si>
  <si>
    <t>EOG</t>
  </si>
  <si>
    <t>EOG Resources</t>
  </si>
  <si>
    <t>EQT</t>
  </si>
  <si>
    <t>EQT Corporation</t>
  </si>
  <si>
    <t>EFX</t>
  </si>
  <si>
    <t>Equifax Inc.</t>
  </si>
  <si>
    <t>EQIX</t>
  </si>
  <si>
    <t>Equinix</t>
  </si>
  <si>
    <t>EQR</t>
  </si>
  <si>
    <t>Equity Residential</t>
  </si>
  <si>
    <t>ESS</t>
  </si>
  <si>
    <t>Essex Property Trust, Inc.</t>
  </si>
  <si>
    <t>EL</t>
  </si>
  <si>
    <t>Estee Lauder Cos.</t>
  </si>
  <si>
    <t>RE</t>
  </si>
  <si>
    <t>Everest Re Group Ltd.</t>
  </si>
  <si>
    <t>ES</t>
  </si>
  <si>
    <t>Eversource Energy</t>
  </si>
  <si>
    <t>EXC</t>
  </si>
  <si>
    <t>Exelon Corp.</t>
  </si>
  <si>
    <t>EXPE</t>
  </si>
  <si>
    <t>Expedia Inc.</t>
  </si>
  <si>
    <t>EXPD</t>
  </si>
  <si>
    <t>Expeditors International</t>
  </si>
  <si>
    <t>ESRX</t>
  </si>
  <si>
    <t>Express Scripts</t>
  </si>
  <si>
    <t>EXR</t>
  </si>
  <si>
    <t>Extra Space Storage</t>
  </si>
  <si>
    <t>XOM</t>
  </si>
  <si>
    <t>Exxon Mobil Corp.</t>
  </si>
  <si>
    <t>FFIV</t>
  </si>
  <si>
    <t>F5 Networks</t>
  </si>
  <si>
    <t>FB</t>
  </si>
  <si>
    <t>Facebook, Inc.</t>
  </si>
  <si>
    <t>FAST</t>
  </si>
  <si>
    <t>Fastenal Co</t>
  </si>
  <si>
    <t>FRT</t>
  </si>
  <si>
    <t>Federal Realty Investment Trust</t>
  </si>
  <si>
    <t>FDX</t>
  </si>
  <si>
    <t>FedEx Corporation</t>
  </si>
  <si>
    <t>FIS</t>
  </si>
  <si>
    <t>Fidelity National Information Services</t>
  </si>
  <si>
    <t>FITB</t>
  </si>
  <si>
    <t>Fifth Third Bancorp</t>
  </si>
  <si>
    <t>FE</t>
  </si>
  <si>
    <t>FirstEnergy Corp</t>
  </si>
  <si>
    <t>FISV</t>
  </si>
  <si>
    <t>Fiserv Inc</t>
  </si>
  <si>
    <t>FLIR</t>
  </si>
  <si>
    <t>FLIR Systems</t>
  </si>
  <si>
    <t>FLS</t>
  </si>
  <si>
    <t>Flowserve Corporation</t>
  </si>
  <si>
    <t>FLR</t>
  </si>
  <si>
    <t>Fluor Corp.</t>
  </si>
  <si>
    <t>FMC</t>
  </si>
  <si>
    <t>FMC Corporation</t>
  </si>
  <si>
    <t>FL</t>
  </si>
  <si>
    <t>Foot Locker Inc</t>
  </si>
  <si>
    <t>F</t>
  </si>
  <si>
    <t>Ford Motor</t>
  </si>
  <si>
    <t>FTV</t>
  </si>
  <si>
    <t>Fortive Corp</t>
  </si>
  <si>
    <t>FBHS</t>
  </si>
  <si>
    <t>Fortune Brands Home &amp; Security</t>
  </si>
  <si>
    <t>BEN</t>
  </si>
  <si>
    <t>Franklin Resources</t>
  </si>
  <si>
    <t>FCX</t>
  </si>
  <si>
    <t>Freeport-McMoRan Inc.</t>
  </si>
  <si>
    <t>GPS</t>
  </si>
  <si>
    <t>Gap Inc.</t>
  </si>
  <si>
    <t>GRMN</t>
  </si>
  <si>
    <t>Garmin Ltd.</t>
  </si>
  <si>
    <t>IT</t>
  </si>
  <si>
    <t>Gartner Inc</t>
  </si>
  <si>
    <t>GD</t>
  </si>
  <si>
    <t>General Dynamics</t>
  </si>
  <si>
    <t>GE</t>
  </si>
  <si>
    <t>General Electric</t>
  </si>
  <si>
    <t>GGP</t>
  </si>
  <si>
    <t>General Growth Properties Inc.</t>
  </si>
  <si>
    <t>GIS</t>
  </si>
  <si>
    <t>General Mills</t>
  </si>
  <si>
    <t>GM</t>
  </si>
  <si>
    <t>General Motors</t>
  </si>
  <si>
    <t>GPC</t>
  </si>
  <si>
    <t>Genuine Parts</t>
  </si>
  <si>
    <t>GILD</t>
  </si>
  <si>
    <t>Gilead Sciences</t>
  </si>
  <si>
    <t>GPN</t>
  </si>
  <si>
    <t>Global Payments Inc.</t>
  </si>
  <si>
    <t>GS</t>
  </si>
  <si>
    <t>Goldman Sachs Group</t>
  </si>
  <si>
    <t>GT</t>
  </si>
  <si>
    <t>Goodyear Tire &amp; Rubber</t>
  </si>
  <si>
    <t>GWW</t>
  </si>
  <si>
    <t>Grainger (W.W.) Inc.</t>
  </si>
  <si>
    <t>HAL</t>
  </si>
  <si>
    <t>Halliburton Co.</t>
  </si>
  <si>
    <t>HBI</t>
  </si>
  <si>
    <t>Hanesbrands Inc</t>
  </si>
  <si>
    <t>HOG</t>
  </si>
  <si>
    <t>Harley-Davidson</t>
  </si>
  <si>
    <t>HRS</t>
  </si>
  <si>
    <t>Harris Corporation</t>
  </si>
  <si>
    <t>HIG</t>
  </si>
  <si>
    <t>Hartford Financial Svc.Gp.</t>
  </si>
  <si>
    <t>HAS</t>
  </si>
  <si>
    <t>Hasbro Inc.</t>
  </si>
  <si>
    <t>HCA</t>
  </si>
  <si>
    <t>HCA Holdings</t>
  </si>
  <si>
    <t>HCP</t>
  </si>
  <si>
    <t>HCP Inc.</t>
  </si>
  <si>
    <t>HP</t>
  </si>
  <si>
    <t>Helmerich &amp; Payne</t>
  </si>
  <si>
    <t>HSIC</t>
  </si>
  <si>
    <t>Henry Schein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</si>
  <si>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</si>
  <si>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</si>
  <si>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</si>
  <si>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</si>
  <si>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</si>
  <si>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</si>
  <si>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</si>
  <si>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</si>
  <si>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HD</t>
  </si>
  <si>
    <t>Home Depot</t>
  </si>
  <si>
    <t>HON</t>
  </si>
  <si>
    <t>Honeywell Int'l Inc.</t>
  </si>
  <si>
    <t>HRL</t>
  </si>
  <si>
    <t>Hormel Foods Corp.</t>
  </si>
  <si>
    <t>HST</t>
  </si>
  <si>
    <t>Host Hotels &amp; Resorts</t>
  </si>
  <si>
    <t>HPQ</t>
  </si>
  <si>
    <t>HP Inc.</t>
  </si>
  <si>
    <t>HUM</t>
  </si>
  <si>
    <t>Humana Inc.</t>
  </si>
  <si>
    <t>HBAN</t>
  </si>
  <si>
    <t>Huntington Bancshares</t>
  </si>
  <si>
    <t>HII</t>
  </si>
  <si>
    <t>Huntington Ingalls Industries</t>
  </si>
  <si>
    <t>IDXX</t>
  </si>
  <si>
    <t>IDEXX Laboratories</t>
  </si>
  <si>
    <t>INFO</t>
  </si>
  <si>
    <t>IHS Markit Ltd.</t>
  </si>
  <si>
    <t>ITW</t>
  </si>
  <si>
    <t>Illinois Tool Works</t>
  </si>
  <si>
    <t>ILMN</t>
  </si>
  <si>
    <t>Illumina Inc</t>
  </si>
  <si>
    <t>INCY</t>
  </si>
  <si>
    <t>Incyte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</si>
  <si>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</si>
  <si>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</si>
  <si>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</si>
  <si>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</si>
  <si>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</si>
  <si>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</si>
  <si>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</si>
  <si>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</si>
  <si>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IP</t>
  </si>
  <si>
    <t>International Paper</t>
  </si>
  <si>
    <t>IPG</t>
  </si>
  <si>
    <t>Interpublic Group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</si>
  <si>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</si>
  <si>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</si>
  <si>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</si>
  <si>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</si>
  <si>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</si>
  <si>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</si>
  <si>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</si>
  <si>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</si>
  <si>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IQV</t>
  </si>
  <si>
    <t>IQVIA Holdings Inc.</t>
  </si>
  <si>
    <t>IRM</t>
  </si>
  <si>
    <t>Iron Mountain Incorporated</t>
  </si>
  <si>
    <t>JBHT</t>
  </si>
  <si>
    <t>J. B. Hunt Transport Services</t>
  </si>
  <si>
    <t>JEC</t>
  </si>
  <si>
    <t>Jacobs Engineering Group</t>
  </si>
  <si>
    <t>SJM</t>
  </si>
  <si>
    <t>JM Smucker</t>
  </si>
  <si>
    <t>JNJ</t>
  </si>
  <si>
    <t>Johnson &amp; Johnson</t>
  </si>
  <si>
    <t>JCI</t>
  </si>
  <si>
    <t>Johnson Controls International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</si>
  <si>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</si>
  <si>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</si>
  <si>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</si>
  <si>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</si>
  <si>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</si>
  <si>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</si>
  <si>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</si>
  <si>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</si>
  <si>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KEY</t>
  </si>
  <si>
    <t>KeyCorp</t>
  </si>
  <si>
    <t>KMB</t>
  </si>
  <si>
    <t>Kimberly-Clark</t>
  </si>
  <si>
    <t>KIM</t>
  </si>
  <si>
    <t>Kimco Realty</t>
  </si>
  <si>
    <t>KMI</t>
  </si>
  <si>
    <t>Kinder Morgan</t>
  </si>
  <si>
    <t>KLAC</t>
  </si>
  <si>
    <t>KLA-Tencor Corp.</t>
  </si>
  <si>
    <t>KSS</t>
  </si>
  <si>
    <t>Kohl's Corp.</t>
  </si>
  <si>
    <t>KHC</t>
  </si>
  <si>
    <t>Kraft Heinz Co</t>
  </si>
  <si>
    <t>KR</t>
  </si>
  <si>
    <t>Kroger Co.</t>
  </si>
  <si>
    <t>LB</t>
  </si>
  <si>
    <t>L Brands Inc.</t>
  </si>
  <si>
    <t>LLL</t>
  </si>
  <si>
    <t>L-3 Communications Holdings</t>
  </si>
  <si>
    <t>LH</t>
  </si>
  <si>
    <t>Laboratory Corp. of America Holding</t>
  </si>
  <si>
    <t>LRCX</t>
  </si>
  <si>
    <t>Lam Research</t>
  </si>
  <si>
    <t>LEG</t>
  </si>
  <si>
    <t>Leggett &amp; Platt</t>
  </si>
  <si>
    <t>LEN</t>
  </si>
  <si>
    <t>Lennar Corp.</t>
  </si>
  <si>
    <t>LUK</t>
  </si>
  <si>
    <t>Leucadia National Corp.</t>
  </si>
  <si>
    <t>LLY</t>
  </si>
  <si>
    <t>Lilly (Eli) &amp; Co.</t>
  </si>
  <si>
    <t>LNC</t>
  </si>
  <si>
    <t>Lincoln National</t>
  </si>
  <si>
    <t>LKQ</t>
  </si>
  <si>
    <t>LKQ Corporation</t>
  </si>
  <si>
    <t>LMT</t>
  </si>
  <si>
    <t>Lockheed Martin Corp.</t>
  </si>
  <si>
    <t>L</t>
  </si>
  <si>
    <t>Loews Corp.</t>
  </si>
  <si>
    <t>LOW</t>
  </si>
  <si>
    <t>Lowe's Cos.</t>
  </si>
  <si>
    <t>LYB</t>
  </si>
  <si>
    <t>LyondellBasell</t>
  </si>
  <si>
    <t>MTB</t>
  </si>
  <si>
    <t>M&amp;T Bank Corp.</t>
  </si>
  <si>
    <t>MAC</t>
  </si>
  <si>
    <t>Macerich</t>
  </si>
  <si>
    <t>M</t>
  </si>
  <si>
    <t>Macy's Inc.</t>
  </si>
  <si>
    <t>MRO</t>
  </si>
  <si>
    <t>Marathon Oil Corp.</t>
  </si>
  <si>
    <t>MPC</t>
  </si>
  <si>
    <t>Marathon Petroleum</t>
  </si>
  <si>
    <t>MAR</t>
  </si>
  <si>
    <t>Marriott Int'l.</t>
  </si>
  <si>
    <t>MMC</t>
  </si>
  <si>
    <t>Marsh &amp; McLennan</t>
  </si>
  <si>
    <t>MLM</t>
  </si>
  <si>
    <t>Martin Marietta Materials</t>
  </si>
  <si>
    <t>MAS</t>
  </si>
  <si>
    <t>Masco Corp.</t>
  </si>
  <si>
    <t>MA</t>
  </si>
  <si>
    <t>Mastercard Inc.</t>
  </si>
  <si>
    <t>MAT</t>
  </si>
  <si>
    <t>Mattel Inc.</t>
  </si>
  <si>
    <t>MKC</t>
  </si>
  <si>
    <t>McCormick &amp; Co.</t>
  </si>
  <si>
    <t>MCD</t>
  </si>
  <si>
    <t>McDonald's Corp.</t>
  </si>
  <si>
    <t>MCK</t>
  </si>
  <si>
    <t>McKesson Corp.</t>
  </si>
  <si>
    <t>MDT</t>
  </si>
  <si>
    <t>Medtronic plc</t>
  </si>
  <si>
    <t>MRK</t>
  </si>
  <si>
    <t>Merck &amp; Co.</t>
  </si>
  <si>
    <t>MET</t>
  </si>
  <si>
    <t>MetLife Inc.</t>
  </si>
  <si>
    <t>MTD</t>
  </si>
  <si>
    <t>Mettler Toledo</t>
  </si>
  <si>
    <t>MGM</t>
  </si>
  <si>
    <t>MGM Resorts International</t>
  </si>
  <si>
    <t>KORS</t>
  </si>
  <si>
    <t>Michael Kors Holdings</t>
  </si>
  <si>
    <t>MCHP</t>
  </si>
  <si>
    <t>Microchip Technology</t>
  </si>
  <si>
    <t>MU</t>
  </si>
  <si>
    <t>Micron Technology</t>
  </si>
  <si>
    <t>MSFT</t>
  </si>
  <si>
    <t>Microsoft Corp.</t>
  </si>
  <si>
    <t>MAA</t>
  </si>
  <si>
    <t>Mid-America Apartments</t>
  </si>
  <si>
    <t>MHK</t>
  </si>
  <si>
    <t>Mohawk Industries</t>
  </si>
  <si>
    <t>TAP</t>
  </si>
  <si>
    <t>Molson Coors Brewing Company</t>
  </si>
  <si>
    <t>MDLZ</t>
  </si>
  <si>
    <t>Mondelez International</t>
  </si>
  <si>
    <t>MON</t>
  </si>
  <si>
    <t>Monsanto Co.</t>
  </si>
  <si>
    <t>MNST</t>
  </si>
  <si>
    <t>Monster Beverage</t>
  </si>
  <si>
    <t>MCO</t>
  </si>
  <si>
    <t>Moody's Corp</t>
  </si>
  <si>
    <t>MS</t>
  </si>
  <si>
    <t>Morgan Stanley</t>
  </si>
  <si>
    <t>MSI</t>
  </si>
  <si>
    <t>Motorola Solutions Inc.</t>
  </si>
  <si>
    <t>MYL</t>
  </si>
  <si>
    <t>Mylan N.V.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</si>
  <si>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</si>
  <si>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</si>
  <si>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</si>
  <si>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</si>
  <si>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</si>
  <si>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</si>
  <si>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</si>
  <si>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</si>
  <si>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</si>
  <si>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</si>
  <si>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NWL</t>
  </si>
  <si>
    <t>Newell Brands</t>
  </si>
  <si>
    <t>NFX</t>
  </si>
  <si>
    <t>Newfield Exploration Co</t>
  </si>
  <si>
    <t>NEM</t>
  </si>
  <si>
    <t>Newmont Mining Corporation</t>
  </si>
  <si>
    <t>NWSA</t>
  </si>
  <si>
    <t>News Corp. Class A</t>
  </si>
  <si>
    <t>NWS</t>
  </si>
  <si>
    <t>News Corp. Class B</t>
  </si>
  <si>
    <t>NEE</t>
  </si>
  <si>
    <t>NextEra Energy</t>
  </si>
  <si>
    <t>NLSN</t>
  </si>
  <si>
    <t>Nielsen Holdings</t>
  </si>
  <si>
    <t>NKE</t>
  </si>
  <si>
    <t>Nike</t>
  </si>
  <si>
    <t>NI</t>
  </si>
  <si>
    <t>NiSource Inc.</t>
  </si>
  <si>
    <t>NBL</t>
  </si>
  <si>
    <t>Noble Energy Inc</t>
  </si>
  <si>
    <t>JWN</t>
  </si>
  <si>
    <t>Nordstrom</t>
  </si>
  <si>
    <t>NSC</t>
  </si>
  <si>
    <t>Norfolk Southern Corp.</t>
  </si>
  <si>
    <t>NTRS</t>
  </si>
  <si>
    <t>Northern Trust Corp.</t>
  </si>
  <si>
    <t>NOC</t>
  </si>
  <si>
    <t>Northrop Grumman Corp.</t>
  </si>
  <si>
    <t>NCLH</t>
  </si>
  <si>
    <t>Norwegian Cruise Line</t>
  </si>
  <si>
    <t>NRG</t>
  </si>
  <si>
    <t>NRG Energy</t>
  </si>
  <si>
    <t>NUE</t>
  </si>
  <si>
    <t>Nucor Corp.</t>
  </si>
  <si>
    <t>NVDA</t>
  </si>
  <si>
    <t>Nvidia Corporation</t>
  </si>
  <si>
    <t>ORLY</t>
  </si>
  <si>
    <t>O'Reilly Automotive</t>
  </si>
  <si>
    <t>OXY</t>
  </si>
  <si>
    <t>Occidental Petroleum</t>
  </si>
  <si>
    <t>OMC</t>
  </si>
  <si>
    <t>Omnicom Group</t>
  </si>
  <si>
    <t>OKE</t>
  </si>
  <si>
    <t>ONEOK</t>
  </si>
  <si>
    <t>ORCL</t>
  </si>
  <si>
    <t>Oracle Corp.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</si>
  <si>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</si>
  <si>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</si>
  <si>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</si>
  <si>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</si>
  <si>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</si>
  <si>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</si>
  <si>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</si>
  <si>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</si>
  <si>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</si>
  <si>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</si>
  <si>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PYPL</t>
  </si>
  <si>
    <t>PayPal</t>
  </si>
  <si>
    <t>PNR</t>
  </si>
  <si>
    <t>Pentair Ltd.</t>
  </si>
  <si>
    <t>PBCT</t>
  </si>
  <si>
    <t>People's United Financial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</si>
  <si>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</si>
  <si>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</si>
  <si>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</si>
  <si>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</si>
  <si>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</si>
  <si>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</si>
  <si>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</si>
  <si>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</si>
  <si>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</si>
  <si>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</si>
  <si>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</si>
  <si>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</si>
  <si>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</si>
  <si>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</si>
  <si>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</si>
  <si>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</si>
  <si>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</si>
  <si>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</si>
  <si>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</si>
  <si>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</si>
  <si>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</si>
  <si>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</si>
  <si>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</si>
  <si>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</si>
  <si>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</si>
  <si>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</si>
  <si>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</si>
  <si>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</si>
  <si>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PCLN</t>
  </si>
  <si>
    <t>Priceline.com Inc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</si>
  <si>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</si>
  <si>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</si>
  <si>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</si>
  <si>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</si>
  <si>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</si>
  <si>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</si>
  <si>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</si>
  <si>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</si>
  <si>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</si>
  <si>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</si>
  <si>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</si>
  <si>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</si>
  <si>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</si>
  <si>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</si>
  <si>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</si>
  <si>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</si>
  <si>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</si>
  <si>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</si>
  <si>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</si>
  <si>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</si>
  <si>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QCOM</t>
  </si>
  <si>
    <t>QUALCOMM Inc.</t>
  </si>
  <si>
    <t>PWR</t>
  </si>
  <si>
    <t>Quanta Services Inc.</t>
  </si>
  <si>
    <t>DGX</t>
  </si>
  <si>
    <t>Quest Diagnostics</t>
  </si>
  <si>
    <t>RRC</t>
  </si>
  <si>
    <t>Range Resources Corp.</t>
  </si>
  <si>
    <t>RJF</t>
  </si>
  <si>
    <t>Raymond James Financial Inc.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</si>
  <si>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</si>
  <si>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</si>
  <si>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</si>
  <si>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</si>
  <si>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</si>
  <si>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</si>
  <si>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</si>
  <si>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</si>
  <si>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</si>
  <si>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</si>
  <si>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RF</t>
  </si>
  <si>
    <t>Regions Financial Corp.</t>
  </si>
  <si>
    <t>RSG</t>
  </si>
  <si>
    <t>Republic Services Inc</t>
  </si>
  <si>
    <t>RMD</t>
  </si>
  <si>
    <t>ResMed</t>
  </si>
  <si>
    <t>RHI</t>
  </si>
  <si>
    <t>Robert Half International</t>
  </si>
  <si>
    <t>ROK</t>
  </si>
  <si>
    <t>Rockwell Automation Inc.</t>
  </si>
  <si>
    <t>COL</t>
  </si>
  <si>
    <t>Rockwell Collins</t>
  </si>
  <si>
    <t>ROP</t>
  </si>
  <si>
    <t>Roper Technologies</t>
  </si>
  <si>
    <t>ROST</t>
  </si>
  <si>
    <t>Ross Stores</t>
  </si>
  <si>
    <t>RCL</t>
  </si>
  <si>
    <t>Royal Caribbean Cruises Ltd</t>
  </si>
  <si>
    <t>SPGI</t>
  </si>
  <si>
    <t>S&amp;P Global, Inc.</t>
  </si>
  <si>
    <t>CRM</t>
  </si>
  <si>
    <t>Salesforce.com</t>
  </si>
  <si>
    <t>SBAC</t>
  </si>
  <si>
    <t>SBA Communications</t>
  </si>
  <si>
    <t>SCG</t>
  </si>
  <si>
    <t>SCANA Corp</t>
  </si>
  <si>
    <t>SLB</t>
  </si>
  <si>
    <t>Schlumberger Ltd.</t>
  </si>
  <si>
    <t>SNI</t>
  </si>
  <si>
    <t>Scripps Networks Interactive Inc.</t>
  </si>
  <si>
    <t>STX</t>
  </si>
  <si>
    <t>Seagate Technology</t>
  </si>
  <si>
    <t>SEE</t>
  </si>
  <si>
    <t>Sealed Air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</si>
  <si>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</si>
  <si>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</si>
  <si>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</si>
  <si>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</si>
  <si>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</si>
  <si>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</si>
  <si>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</si>
  <si>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</si>
  <si>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</si>
  <si>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</si>
  <si>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SLG</t>
  </si>
  <si>
    <t>SL Green Realty</t>
  </si>
  <si>
    <t>SNA</t>
  </si>
  <si>
    <t>Snap-On Inc.</t>
  </si>
  <si>
    <t>SO</t>
  </si>
  <si>
    <t>Southern Co.</t>
  </si>
  <si>
    <t>LUV</t>
  </si>
  <si>
    <t>Southwest Airlines</t>
  </si>
  <si>
    <t>SWK</t>
  </si>
  <si>
    <t>Stanley Black &amp; Decker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</si>
  <si>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</si>
  <si>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</si>
  <si>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</si>
  <si>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</si>
  <si>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</si>
  <si>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</si>
  <si>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</si>
  <si>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</si>
  <si>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</si>
  <si>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</si>
  <si>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</si>
  <si>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</si>
  <si>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</si>
  <si>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</si>
  <si>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</si>
  <si>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</si>
  <si>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</si>
  <si>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</si>
  <si>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TROW</t>
  </si>
  <si>
    <t>T. Rowe Price Group</t>
  </si>
  <si>
    <t>TPR</t>
  </si>
  <si>
    <t>Tapestry, Inc.</t>
  </si>
  <si>
    <t>TGT</t>
  </si>
  <si>
    <t>Target Corp.</t>
  </si>
  <si>
    <t>TEL</t>
  </si>
  <si>
    <t>TE Connectivity Ltd.</t>
  </si>
  <si>
    <t>FTI</t>
  </si>
  <si>
    <t>TechnipFMC</t>
  </si>
  <si>
    <t>TXN</t>
  </si>
  <si>
    <t>Texas Instruments</t>
  </si>
  <si>
    <t>TXT</t>
  </si>
  <si>
    <t>Textron Inc.</t>
  </si>
  <si>
    <t>BK</t>
  </si>
  <si>
    <t>The Bank of New York Mellon Corp.</t>
  </si>
  <si>
    <t>CLX</t>
  </si>
  <si>
    <t>The Clorox Company</t>
  </si>
  <si>
    <t>COO</t>
  </si>
  <si>
    <t>The Cooper Companies</t>
  </si>
  <si>
    <t>HSY</t>
  </si>
  <si>
    <t>The Hershey Company</t>
  </si>
  <si>
    <t>MOS</t>
  </si>
  <si>
    <t>The Mosaic Company</t>
  </si>
  <si>
    <t>TRV</t>
  </si>
  <si>
    <t>The Travelers Companies Inc.</t>
  </si>
  <si>
    <t>DIS</t>
  </si>
  <si>
    <t>The Walt Disney Company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</si>
  <si>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</si>
  <si>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</si>
  <si>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</si>
  <si>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</si>
  <si>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</si>
  <si>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</si>
  <si>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</si>
  <si>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</si>
  <si>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</si>
  <si>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</si>
  <si>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TSS</t>
  </si>
  <si>
    <t>Total System Services</t>
  </si>
  <si>
    <t>TSCO</t>
  </si>
  <si>
    <t>Tractor Supply Company</t>
  </si>
  <si>
    <t>TDG</t>
  </si>
  <si>
    <t>TransDigm Group</t>
  </si>
  <si>
    <t>TRIP</t>
  </si>
  <si>
    <t>TripAdvisor</t>
  </si>
  <si>
    <t>FOXA</t>
  </si>
  <si>
    <t>Twenty-First Century Fox Class A</t>
  </si>
  <si>
    <t>FOX</t>
  </si>
  <si>
    <t>Twenty-First Century Fox Class B</t>
  </si>
  <si>
    <t>TSN</t>
  </si>
  <si>
    <t>Tyson Foods</t>
  </si>
  <si>
    <t>USB</t>
  </si>
  <si>
    <t>U.S. Bancorp</t>
  </si>
  <si>
    <t>UDR</t>
  </si>
  <si>
    <t>UDR Inc</t>
  </si>
  <si>
    <t>ULTA</t>
  </si>
  <si>
    <t>Ulta Salon Cosmetics &amp; Fragrance Inc</t>
  </si>
  <si>
    <t>UAA</t>
  </si>
  <si>
    <t>Under Armour Class A</t>
  </si>
  <si>
    <t>UA</t>
  </si>
  <si>
    <t>Under Armour Class C</t>
  </si>
  <si>
    <t>UNP</t>
  </si>
  <si>
    <t>Union Pacific</t>
  </si>
  <si>
    <t>UAL</t>
  </si>
  <si>
    <t>United Continental Holdings</t>
  </si>
  <si>
    <t>UNH</t>
  </si>
  <si>
    <t>United Health Group Inc.</t>
  </si>
  <si>
    <t>UPS</t>
  </si>
  <si>
    <t>United Parcel Service</t>
  </si>
  <si>
    <t>URI</t>
  </si>
  <si>
    <t>United Rentals, Inc.</t>
  </si>
  <si>
    <t>UTX</t>
  </si>
  <si>
    <t>United Technologies</t>
  </si>
  <si>
    <t>UHS</t>
  </si>
  <si>
    <t>Universal Health Services, Inc.</t>
  </si>
  <si>
    <t>UNM</t>
  </si>
  <si>
    <t>Unum Group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</si>
  <si>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</si>
  <si>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</si>
  <si>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</si>
  <si>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</si>
  <si>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</si>
  <si>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</si>
  <si>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</si>
  <si>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</si>
  <si>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</si>
  <si>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</si>
  <si>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VRSK</t>
  </si>
  <si>
    <t>Verisk Analytics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</si>
  <si>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</si>
  <si>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</si>
  <si>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</si>
  <si>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</si>
  <si>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</si>
  <si>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</si>
  <si>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</si>
  <si>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</si>
  <si>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</si>
  <si>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</si>
  <si>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</si>
  <si>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</si>
  <si>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</si>
  <si>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</si>
  <si>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WBA</t>
  </si>
  <si>
    <t>Walgreens Boots Alliance</t>
  </si>
  <si>
    <t>WM</t>
  </si>
  <si>
    <t>Waste Management Inc.</t>
  </si>
  <si>
    <t>WAT</t>
  </si>
  <si>
    <t>Waters Corporation</t>
  </si>
  <si>
    <t>WEC</t>
  </si>
  <si>
    <t>Wec Energy Group Inc</t>
  </si>
  <si>
    <t>WFC</t>
  </si>
  <si>
    <t>Wells Fargo</t>
  </si>
  <si>
    <t>HCN</t>
  </si>
  <si>
    <t>Welltower Inc.</t>
  </si>
  <si>
    <t>WDC</t>
  </si>
  <si>
    <t>Western Digital</t>
  </si>
  <si>
    <t>WU</t>
  </si>
  <si>
    <t>Western Union Co</t>
  </si>
  <si>
    <t>WRK</t>
  </si>
  <si>
    <t>WestRock Company</t>
  </si>
  <si>
    <t>WY</t>
  </si>
  <si>
    <t>Weyerhaeuser Corp.</t>
  </si>
  <si>
    <t>WHR</t>
  </si>
  <si>
    <t>Whirlpool Corp.</t>
  </si>
  <si>
    <t>WMB</t>
  </si>
  <si>
    <t>Williams Cos.</t>
  </si>
  <si>
    <t>WLTW</t>
  </si>
  <si>
    <t>Willis Towers Watson</t>
  </si>
  <si>
    <t>WYN</t>
  </si>
  <si>
    <t>Wyndham Worldwide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</si>
  <si>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</si>
  <si>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</si>
  <si>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</si>
  <si>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</si>
  <si>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</si>
  <si>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</si>
  <si>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</si>
  <si>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</si>
  <si>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</si>
  <si>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</si>
  <si>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</si>
  <si>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</si>
  <si>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YUM</t>
  </si>
  <si>
    <t>Yum! Brands Inc</t>
  </si>
  <si>
    <t>ZBH</t>
  </si>
  <si>
    <t>Zimmer Biomet Holdings</t>
  </si>
  <si>
    <t>ZION</t>
  </si>
  <si>
    <t>Zions Bancorp</t>
  </si>
  <si>
    <t>ZTS</t>
  </si>
  <si>
    <t>Zoetis</t>
  </si>
  <si>
    <t>Current EPS</t>
  </si>
  <si>
    <t>What Values/Formulae will you specify is cells B5 and C5?</t>
  </si>
  <si>
    <t>What values/formula should you put in Cell D9 and E9?</t>
  </si>
  <si>
    <t>Once we have specified the values “=B5” and “=C5” in cells D9 and E9, respectively. What would you do to create a data table? Specifically, what cells would you highlight?</t>
  </si>
  <si>
    <t>Once we have specified the values “=B5” and “=C5” in cells D9 and E9, respectively and highlighted cells C9:E513, what would you do to create a data table? The text here represents Excel’s menu choices, e.g., Data 🡪 Solver represents that we click on Excel’s “Data” menu and then choose “Solver”</t>
  </si>
  <si>
    <t>Once the data table is populated with deviations. What formulae do you need to provide in F9:G513 to calculate predicted EPS values? For answering this question choose the correct formulae you would write in cell F9 and G9.</t>
  </si>
  <si>
    <t xml:space="preserve">To calculate the percentile values in Cells I8:K29, what formulae will we need to use? To answer this question, provide the formulae in cells J9 and K9. </t>
  </si>
  <si>
    <t>The Percentile values in Cell J9 and K9, refer to: Explain</t>
  </si>
  <si>
    <t>Which cell among the cells I8:K29 contains the value of maximum predicted EPS if the deviation was 10% on average:</t>
  </si>
  <si>
    <t>Explain the Graph. Is there any characteristics you can note?</t>
  </si>
  <si>
    <t>S&amp;P 500 Monthly Data Simulation</t>
  </si>
  <si>
    <t>Assumption:</t>
  </si>
  <si>
    <t>Normal Distribution</t>
  </si>
  <si>
    <t>Mean</t>
  </si>
  <si>
    <t>Std. Dev.</t>
  </si>
  <si>
    <t>Objective: Total Portfolio Value After 1 Year, Compounded Monthly</t>
  </si>
  <si>
    <t>Initial Investment</t>
  </si>
  <si>
    <t>Use this value to generate all the random S&amp;P 500 monthly return values</t>
  </si>
  <si>
    <t>Month</t>
  </si>
  <si>
    <t>Investment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</si>
  <si>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</si>
  <si>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</si>
  <si>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</si>
  <si>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</si>
  <si>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</si>
  <si>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</si>
  <si>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</si>
  <si>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</si>
  <si>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</si>
  <si>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</si>
  <si>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</si>
  <si>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</si>
  <si>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Return</t>
  </si>
  <si>
    <t>Portfolio Value</t>
  </si>
  <si>
    <t>Simulation</t>
  </si>
  <si>
    <t>Std. Deviation</t>
  </si>
  <si>
    <t xml:space="preserve">Random Value for Monthl Return </t>
  </si>
  <si>
    <t>Random  Values for EPS deviations</t>
  </si>
  <si>
    <t>Q1: How would you populate the data in cell C15:N15?</t>
  </si>
  <si>
    <t>Q2:What values/formula should you put in Cell C15 to create the Data Table in cells C14:N15?</t>
  </si>
  <si>
    <t>Q3:We now need to calculate the monthly gain on our initial $10,000 investment. To do that, we need to specify Formulae in cells C16 to N16. What would be the Formula in cell D16?</t>
  </si>
  <si>
    <t>Q4: We now want to simulate this process 100 times to get a sense of what may happen to our money at the end of the year. To do this, we need to create a data table in cells A19:B118. As we normally do, we need to specify a value in cell B19 before we go and create our Data Table. What value will you specify there?</t>
  </si>
  <si>
    <t>Q5: Finish Building your data table for 100 simulations of yearly returns to answer this question. You will see a value reflecting the mean of the 100 simulated values. Run your simulation multiple times (at least 10 times) by hitting F9 repeatedly (each time you do that a new set of simulations are run). Each time note down the mean. Based on the values of mean that you see, which of the following will you conclude:</t>
  </si>
  <si>
    <t>Values/Formulae in Cells B5 and C5:</t>
  </si>
  <si>
    <t>Values/Formulae in Cells D9 and E9:</t>
  </si>
  <si>
    <t>Creating a Data Table:</t>
  </si>
  <si>
    <t>Formulae in F9:G513 to Calculate Predicted EPS Values:</t>
  </si>
  <si>
    <t>Formulae for Percentile Values in Cells J9 and K9:</t>
  </si>
  <si>
    <t>Explanation of Percentile Values in J9 and K9:</t>
  </si>
  <si>
    <t>These cells represent the EPS value below which a given percentage of the data falls. For example, J9 represents the EPS value below which 10% of the data falls for the 10% deviation distribution.</t>
  </si>
  <si>
    <r>
      <t>B5:</t>
    </r>
    <r>
      <rPr>
        <sz val="10"/>
        <color theme="1"/>
        <rFont val="Calibri"/>
        <family val="2"/>
        <scheme val="major"/>
      </rPr>
      <t xml:space="preserve"> Specify the mean of the first distribution (10% deviation), for example, </t>
    </r>
    <r>
      <rPr>
        <sz val="10.5"/>
        <color theme="1"/>
        <rFont val="Calibri"/>
        <family val="2"/>
        <scheme val="major"/>
      </rPr>
      <t>=0.10</t>
    </r>
    <r>
      <rPr>
        <sz val="10"/>
        <color theme="1"/>
        <rFont val="Calibri"/>
        <family val="2"/>
        <scheme val="major"/>
      </rPr>
      <t>.</t>
    </r>
  </si>
  <si>
    <r>
      <t>C5:</t>
    </r>
    <r>
      <rPr>
        <sz val="10"/>
        <color theme="1"/>
        <rFont val="Calibri"/>
        <family val="2"/>
        <scheme val="major"/>
      </rPr>
      <t xml:space="preserve"> Specify the standard deviation of the first distribution, for example, </t>
    </r>
    <r>
      <rPr>
        <sz val="10.5"/>
        <color theme="1"/>
        <rFont val="Calibri"/>
        <family val="2"/>
        <scheme val="major"/>
      </rPr>
      <t>=0.1</t>
    </r>
    <r>
      <rPr>
        <sz val="10"/>
        <color theme="1"/>
        <rFont val="Calibri"/>
        <family val="2"/>
        <scheme val="major"/>
      </rPr>
      <t>.</t>
    </r>
  </si>
  <si>
    <r>
      <t>D9:</t>
    </r>
    <r>
      <rPr>
        <sz val="10"/>
        <color theme="1"/>
        <rFont val="Calibri"/>
        <family val="2"/>
        <scheme val="major"/>
      </rPr>
      <t xml:space="preserve"> </t>
    </r>
    <r>
      <rPr>
        <sz val="10.5"/>
        <color theme="1"/>
        <rFont val="Calibri"/>
        <family val="2"/>
        <scheme val="major"/>
      </rPr>
      <t>=B5</t>
    </r>
    <r>
      <rPr>
        <sz val="10"/>
        <color theme="1"/>
        <rFont val="Calibri"/>
        <family val="2"/>
        <scheme val="major"/>
      </rPr>
      <t xml:space="preserve"> (to link to the mean of the 10% distribution).</t>
    </r>
  </si>
  <si>
    <r>
      <t>E9:</t>
    </r>
    <r>
      <rPr>
        <sz val="10"/>
        <color theme="1"/>
        <rFont val="Calibri"/>
        <family val="2"/>
        <scheme val="major"/>
      </rPr>
      <t xml:space="preserve"> </t>
    </r>
    <r>
      <rPr>
        <sz val="10.5"/>
        <color theme="1"/>
        <rFont val="Calibri"/>
        <family val="2"/>
        <scheme val="major"/>
      </rPr>
      <t>=C5</t>
    </r>
    <r>
      <rPr>
        <sz val="10"/>
        <color theme="1"/>
        <rFont val="Calibri"/>
        <family val="2"/>
        <scheme val="major"/>
      </rPr>
      <t xml:space="preserve"> (to link to the standard deviation of the 10% distribution).</t>
    </r>
  </si>
  <si>
    <r>
      <t>Highlight Cells:</t>
    </r>
    <r>
      <rPr>
        <sz val="10"/>
        <color theme="1"/>
        <rFont val="Calibri"/>
        <family val="2"/>
        <scheme val="major"/>
      </rPr>
      <t xml:space="preserve"> Highlight cells C9:E513 (where you want the data table).</t>
    </r>
  </si>
  <si>
    <r>
      <t>Excel Menu:</t>
    </r>
    <r>
      <rPr>
        <sz val="10"/>
        <color theme="1"/>
        <rFont val="Calibri"/>
        <family val="2"/>
        <scheme val="major"/>
      </rPr>
      <t xml:space="preserve"> Go to "Data" -&gt; "What-If Analysis" -&gt; "Data Table."</t>
    </r>
  </si>
  <si>
    <r>
      <t>Row Input Cell:</t>
    </r>
    <r>
      <rPr>
        <sz val="10"/>
        <color theme="1"/>
        <rFont val="Calibri"/>
        <family val="2"/>
        <scheme val="major"/>
      </rPr>
      <t xml:space="preserve"> Specify the cell reference for the row input (e.g., B5).</t>
    </r>
  </si>
  <si>
    <r>
      <t>Column Input Cell:</t>
    </r>
    <r>
      <rPr>
        <sz val="10"/>
        <color theme="1"/>
        <rFont val="Calibri"/>
        <family val="2"/>
        <scheme val="major"/>
      </rPr>
      <t xml:space="preserve"> Leave this blank.</t>
    </r>
  </si>
  <si>
    <r>
      <t>F9:</t>
    </r>
    <r>
      <rPr>
        <sz val="10"/>
        <color theme="1"/>
        <rFont val="Calibri"/>
        <family val="2"/>
        <scheme val="major"/>
      </rPr>
      <t xml:space="preserve"> </t>
    </r>
    <r>
      <rPr>
        <sz val="10.5"/>
        <color theme="1"/>
        <rFont val="Calibri"/>
        <family val="2"/>
        <scheme val="major"/>
      </rPr>
      <t>=B9+D9</t>
    </r>
    <r>
      <rPr>
        <sz val="10"/>
        <color theme="1"/>
        <rFont val="Calibri"/>
        <family val="2"/>
        <scheme val="major"/>
      </rPr>
      <t xml:space="preserve"> (to calculate predicted EPS with a 10% deviation).</t>
    </r>
  </si>
  <si>
    <r>
      <t>G9:</t>
    </r>
    <r>
      <rPr>
        <sz val="10"/>
        <color theme="1"/>
        <rFont val="Calibri"/>
        <family val="2"/>
        <scheme val="major"/>
      </rPr>
      <t xml:space="preserve"> </t>
    </r>
    <r>
      <rPr>
        <sz val="10.5"/>
        <color theme="1"/>
        <rFont val="Calibri"/>
        <family val="2"/>
        <scheme val="major"/>
      </rPr>
      <t>=C9+E9</t>
    </r>
    <r>
      <rPr>
        <sz val="10"/>
        <color theme="1"/>
        <rFont val="Calibri"/>
        <family val="2"/>
        <scheme val="major"/>
      </rPr>
      <t xml:space="preserve"> (to calculate predicted EPS with a 20% deviation).</t>
    </r>
  </si>
  <si>
    <r>
      <t>J9:</t>
    </r>
    <r>
      <rPr>
        <sz val="10"/>
        <color theme="1"/>
        <rFont val="Calibri"/>
        <family val="2"/>
        <scheme val="major"/>
      </rPr>
      <t xml:space="preserve"> </t>
    </r>
    <r>
      <rPr>
        <sz val="10.5"/>
        <color theme="1"/>
        <rFont val="Calibri"/>
        <family val="2"/>
        <scheme val="major"/>
      </rPr>
      <t>=PERCENTILE(F$9:F$513,I9)</t>
    </r>
    <r>
      <rPr>
        <sz val="10"/>
        <color theme="1"/>
        <rFont val="Calibri"/>
        <family val="2"/>
        <scheme val="major"/>
      </rPr>
      <t xml:space="preserve"> (for 10% deviation).</t>
    </r>
  </si>
  <si>
    <r>
      <t>K9:</t>
    </r>
    <r>
      <rPr>
        <sz val="10"/>
        <color theme="1"/>
        <rFont val="Calibri"/>
        <family val="2"/>
        <scheme val="major"/>
      </rPr>
      <t xml:space="preserve"> </t>
    </r>
    <r>
      <rPr>
        <sz val="10.5"/>
        <color theme="1"/>
        <rFont val="Calibri"/>
        <family val="2"/>
        <scheme val="major"/>
      </rPr>
      <t>=PERCENTILE(G$9:G$513,I9)</t>
    </r>
    <r>
      <rPr>
        <sz val="10"/>
        <color theme="1"/>
        <rFont val="Calibri"/>
        <family val="2"/>
        <scheme val="major"/>
      </rPr>
      <t xml:space="preserve"> (for 20% deviation).</t>
    </r>
  </si>
  <si>
    <t>Task 1: Generate 1 Year of Returns</t>
  </si>
  <si>
    <t>Generate Random Monthly Returns:</t>
  </si>
  <si>
    <t>Data Table for Monthly Returns:</t>
  </si>
  <si>
    <t>Select the range C15:N15 (or a range of 12 cells across columns C to N).</t>
  </si>
  <si>
    <t>Go to "Data" -&gt; "What-If Analysis" -&gt; "Data Table."</t>
  </si>
  <si>
    <t>Set the "Row Input Cell" as A12.</t>
  </si>
  <si>
    <t>Calculate Monthly Compounded Returns:</t>
  </si>
  <si>
    <t>Drag the formula in D16 across cells E16:N16 to calculate for the subsequent months.</t>
  </si>
  <si>
    <t>Task 2: Simulate Yearly Returns 100 Times</t>
  </si>
  <si>
    <t>Data Table for Yearly Portfolio Values:</t>
  </si>
  <si>
    <t>Select the range B19:B118 (or a range of 100 cells in column B).</t>
  </si>
  <si>
    <t>Compute Mean and Standard Deviation:</t>
  </si>
  <si>
    <t>Task 3: Calculate Percentiles</t>
  </si>
  <si>
    <t>Calculate Percentiles:</t>
  </si>
  <si>
    <t>Drag the formula in I19 down to fill cells I19:I38 for other percentiles.</t>
  </si>
  <si>
    <r>
      <t xml:space="preserve">In cell A12, use the formula </t>
    </r>
    <r>
      <rPr>
        <sz val="10.5"/>
        <color theme="1"/>
        <rFont val="Calibri"/>
        <family val="2"/>
        <scheme val="major"/>
      </rPr>
      <t>=NORM.INV(RAND(), 0.0077, 0.0349)</t>
    </r>
    <r>
      <rPr>
        <sz val="10"/>
        <color theme="1"/>
        <rFont val="Calibri"/>
        <family val="2"/>
        <scheme val="major"/>
      </rPr>
      <t xml:space="preserve"> to generate a random value from the specified normal distribution.</t>
    </r>
  </si>
  <si>
    <r>
      <t xml:space="preserve">In cell C16, input </t>
    </r>
    <r>
      <rPr>
        <sz val="10.5"/>
        <color theme="1"/>
        <rFont val="Calibri"/>
        <family val="2"/>
        <scheme val="major"/>
      </rPr>
      <t>=10000</t>
    </r>
    <r>
      <rPr>
        <sz val="10"/>
        <color theme="1"/>
        <rFont val="Calibri"/>
        <family val="2"/>
        <scheme val="major"/>
      </rPr>
      <t xml:space="preserve"> (initial investment).</t>
    </r>
  </si>
  <si>
    <r>
      <t xml:space="preserve">In cell D16, use the formula </t>
    </r>
    <r>
      <rPr>
        <sz val="10.5"/>
        <color theme="1"/>
        <rFont val="Calibri"/>
        <family val="2"/>
        <scheme val="major"/>
      </rPr>
      <t>=C16 * (1 + C15)</t>
    </r>
    <r>
      <rPr>
        <sz val="10"/>
        <color theme="1"/>
        <rFont val="Calibri"/>
        <family val="2"/>
        <scheme val="major"/>
      </rPr>
      <t xml:space="preserve"> to calculate the compounded investment value for February.</t>
    </r>
  </si>
  <si>
    <r>
      <t xml:space="preserve">In cell F18, use the formula </t>
    </r>
    <r>
      <rPr>
        <sz val="10.5"/>
        <color theme="1"/>
        <rFont val="Calibri"/>
        <family val="2"/>
        <scheme val="major"/>
      </rPr>
      <t>=AVERAGE(B19:B118)</t>
    </r>
    <r>
      <rPr>
        <sz val="10"/>
        <color theme="1"/>
        <rFont val="Calibri"/>
        <family val="2"/>
        <scheme val="major"/>
      </rPr>
      <t xml:space="preserve"> to compute the mean of the simulated yearly returns.</t>
    </r>
  </si>
  <si>
    <r>
      <t xml:space="preserve">In cell F19, use the formula </t>
    </r>
    <r>
      <rPr>
        <sz val="10.5"/>
        <color theme="1"/>
        <rFont val="Calibri"/>
        <family val="2"/>
        <scheme val="major"/>
      </rPr>
      <t>=STDEV(B19:B118)</t>
    </r>
    <r>
      <rPr>
        <sz val="10"/>
        <color theme="1"/>
        <rFont val="Calibri"/>
        <family val="2"/>
        <scheme val="major"/>
      </rPr>
      <t xml:space="preserve"> to compute the standard deviation of the simulated yearly returns.</t>
    </r>
  </si>
  <si>
    <r>
      <t xml:space="preserve">In cell H18, input </t>
    </r>
    <r>
      <rPr>
        <sz val="10.5"/>
        <color theme="1"/>
        <rFont val="Calibri"/>
        <family val="2"/>
        <scheme val="major"/>
      </rPr>
      <t>0%</t>
    </r>
    <r>
      <rPr>
        <sz val="10"/>
        <color theme="1"/>
        <rFont val="Calibri"/>
        <family val="2"/>
        <scheme val="major"/>
      </rPr>
      <t>.</t>
    </r>
  </si>
  <si>
    <r>
      <t xml:space="preserve">In cell I18, input </t>
    </r>
    <r>
      <rPr>
        <sz val="10.5"/>
        <color theme="1"/>
        <rFont val="Calibri"/>
        <family val="2"/>
        <scheme val="major"/>
      </rPr>
      <t>10%</t>
    </r>
    <r>
      <rPr>
        <sz val="10"/>
        <color theme="1"/>
        <rFont val="Calibri"/>
        <family val="2"/>
        <scheme val="major"/>
      </rPr>
      <t>.</t>
    </r>
  </si>
  <si>
    <r>
      <t xml:space="preserve">In cell I19, use the formula </t>
    </r>
    <r>
      <rPr>
        <sz val="10.5"/>
        <color theme="1"/>
        <rFont val="Calibri"/>
        <family val="2"/>
        <scheme val="major"/>
      </rPr>
      <t>=PERCENTILE(B19:B118, I18)</t>
    </r>
    <r>
      <rPr>
        <sz val="10"/>
        <color theme="1"/>
        <rFont val="Calibri"/>
        <family val="2"/>
        <scheme val="major"/>
      </rPr>
      <t xml:space="preserve"> for the 10th percentile.</t>
    </r>
  </si>
  <si>
    <t>Q6: To perform Task 3, i.e., we need to get the percentile values associated with the 100 values in cells I19:I38. What Formula will you specify in cell I19? =" =PERCENTILE.INC(Portfolio_Value,H20)"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</si>
</sst>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23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</font>
    <font>
      <sz val="12"/>
      <color rgb="FFFF0000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</font>
    <font>
      <b/>
      <i/>
      <sz val="16"/>
      <color theme="1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ajor"/>
    </font>
    <font>
      <sz val="15"/>
      <color theme="1"/>
      <name val="Calibri"/>
      <family val="2"/>
      <scheme val="major"/>
    </font>
    <font>
      <sz val="10"/>
      <color theme="1"/>
      <name val="Calibri"/>
      <family val="2"/>
      <scheme val="major"/>
    </font>
    <font>
      <sz val="10"/>
      <color theme="1"/>
      <name val="Calibri"/>
      <family val="2"/>
      <scheme val="major"/>
    </font>
    <font>
      <sz val="10.5"/>
      <color theme="1"/>
      <name val="Calibri"/>
      <family val="2"/>
      <scheme val="maj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3" fillId="0" borderId="0" xfId="0" applyFont="1"/>
    <xf numFmtId="9" fontId="4" fillId="0" borderId="0" xfId="0" applyNumberFormat="1" applyFont="1"/>
    <xf numFmtId="0" fontId="5" fillId="0" borderId="0" xfId="0" applyFont="1"/>
    <xf numFmtId="0" fontId="7" fillId="0" borderId="0" xfId="0" applyFont="1"/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1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64" fontId="4" fillId="0" borderId="0" xfId="0" applyNumberFormat="1" applyFont="1"/>
    <xf numFmtId="0" fontId="15" fillId="0" borderId="0" xfId="0" applyFont="1"/>
    <xf numFmtId="0" fontId="8" fillId="0" borderId="8" xfId="0" applyFont="1" applyBorder="1"/>
    <xf numFmtId="0" fontId="8" fillId="0" borderId="11" xfId="0" applyFont="1" applyBorder="1"/>
    <xf numFmtId="0" fontId="4" fillId="0" borderId="12" xfId="0" applyFont="1" applyBorder="1"/>
    <xf numFmtId="0" fontId="8" fillId="0" borderId="12" xfId="0" applyFont="1" applyBorder="1"/>
    <xf numFmtId="0" fontId="8" fillId="0" borderId="13" xfId="0" applyFont="1" applyBorder="1"/>
    <xf numFmtId="0" fontId="4" fillId="0" borderId="14" xfId="0" applyFont="1" applyBorder="1"/>
    <xf numFmtId="0" fontId="6" fillId="0" borderId="0" xfId="0" applyFont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8" fillId="0" borderId="22" xfId="0" applyFont="1" applyBorder="1"/>
    <xf numFmtId="0" fontId="17" fillId="0" borderId="17" xfId="0" applyFont="1" applyBorder="1"/>
    <xf numFmtId="0" fontId="8" fillId="0" borderId="17" xfId="0" applyFont="1" applyBorder="1"/>
    <xf numFmtId="0" fontId="8" fillId="2" borderId="1" xfId="0" applyFont="1" applyFill="1" applyBorder="1"/>
    <xf numFmtId="0" fontId="8" fillId="2" borderId="2" xfId="0" applyFont="1" applyFill="1" applyBorder="1"/>
    <xf numFmtId="0" fontId="8" fillId="2" borderId="23" xfId="0" applyFont="1" applyFill="1" applyBorder="1"/>
    <xf numFmtId="9" fontId="4" fillId="2" borderId="4" xfId="0" applyNumberFormat="1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9" fontId="4" fillId="2" borderId="7" xfId="0" applyNumberFormat="1" applyFont="1" applyFill="1" applyBorder="1"/>
    <xf numFmtId="0" fontId="18" fillId="3" borderId="0" xfId="0" applyFont="1" applyFill="1" applyAlignment="1">
      <alignment vertical="center"/>
    </xf>
    <xf numFmtId="0" fontId="17" fillId="3" borderId="0" xfId="0" applyFont="1" applyFill="1" applyAlignment="1">
      <alignment horizontal="left" vertical="center" indent="1"/>
    </xf>
    <xf numFmtId="0" fontId="19" fillId="3" borderId="0" xfId="0" applyFont="1" applyFill="1" applyAlignment="1">
      <alignment horizontal="left" vertical="center" indent="1"/>
    </xf>
    <xf numFmtId="0" fontId="17" fillId="3" borderId="0" xfId="0" applyFont="1" applyFill="1"/>
    <xf numFmtId="0" fontId="20" fillId="3" borderId="0" xfId="0" applyFont="1" applyFill="1" applyAlignment="1">
      <alignment horizontal="left" vertical="center" indent="1"/>
    </xf>
    <xf numFmtId="0" fontId="1" fillId="3" borderId="0" xfId="0" applyFont="1" applyFill="1"/>
    <xf numFmtId="0" fontId="8" fillId="0" borderId="19" xfId="0" applyFont="1" applyBorder="1"/>
    <xf numFmtId="0" fontId="8" fillId="0" borderId="24" xfId="0" applyFont="1" applyBorder="1"/>
    <xf numFmtId="164" fontId="8" fillId="0" borderId="19" xfId="0" applyNumberFormat="1" applyFont="1" applyBorder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0" fillId="0" borderId="17" xfId="0" applyBorder="1"/>
    <xf numFmtId="0" fontId="1" fillId="0" borderId="17" xfId="0" applyFont="1" applyBorder="1"/>
    <xf numFmtId="0" fontId="8" fillId="0" borderId="25" xfId="0" applyFont="1" applyBorder="1"/>
    <xf numFmtId="164" fontId="8" fillId="0" borderId="24" xfId="0" applyNumberFormat="1" applyFont="1" applyBorder="1"/>
    <xf numFmtId="164" fontId="0" fillId="0" borderId="26" xfId="0" applyNumberFormat="1" applyBorder="1"/>
    <xf numFmtId="0" fontId="0" fillId="0" borderId="26" xfId="0" applyBorder="1"/>
    <xf numFmtId="0" fontId="0" fillId="0" borderId="27" xfId="0" applyBorder="1"/>
    <xf numFmtId="0" fontId="4" fillId="0" borderId="28" xfId="0" applyFont="1" applyBorder="1"/>
    <xf numFmtId="0" fontId="4" fillId="0" borderId="29" xfId="0" applyFont="1" applyBorder="1"/>
    <xf numFmtId="0" fontId="4" fillId="0" borderId="30" xfId="0" applyFont="1" applyBorder="1"/>
    <xf numFmtId="0" fontId="8" fillId="0" borderId="31" xfId="0" applyFont="1" applyBorder="1"/>
    <xf numFmtId="0" fontId="4" fillId="0" borderId="17" xfId="0" applyFont="1" applyBorder="1"/>
    <xf numFmtId="2" fontId="4" fillId="0" borderId="15" xfId="1" applyNumberFormat="1" applyFont="1" applyBorder="1"/>
    <xf numFmtId="0" fontId="18" fillId="5" borderId="0" xfId="0" applyFont="1" applyFill="1" applyAlignment="1">
      <alignment vertical="center"/>
    </xf>
    <xf numFmtId="0" fontId="17" fillId="5" borderId="0" xfId="0" applyFont="1" applyFill="1" applyAlignment="1">
      <alignment horizontal="left" vertical="center" indent="1"/>
    </xf>
    <xf numFmtId="0" fontId="19" fillId="5" borderId="0" xfId="0" applyFont="1" applyFill="1" applyAlignment="1">
      <alignment horizontal="left" vertical="center" indent="1"/>
    </xf>
    <xf numFmtId="0" fontId="20" fillId="5" borderId="0" xfId="0" applyFont="1" applyFill="1" applyAlignment="1">
      <alignment horizontal="left" vertical="center" indent="1"/>
    </xf>
    <xf numFmtId="0" fontId="20" fillId="5" borderId="0" xfId="0" applyFont="1" applyFill="1" applyAlignment="1">
      <alignment horizontal="left" vertical="center" indent="2"/>
    </xf>
    <xf numFmtId="0" fontId="17" fillId="5" borderId="0" xfId="0" applyFont="1" applyFill="1"/>
    <xf numFmtId="2" fontId="4" fillId="0" borderId="16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="1" i="0">
                <a:effectLst/>
              </a:rPr>
              <a:t>Generate Deviations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'Quiz_Lab Assessment 3A'!$J$8</c:f>
              <c:strCache>
                <c:ptCount val="1"/>
                <c:pt idx="0">
                  <c:v>Predicted 10%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'Quiz_Lab Assessment 3A'!$I$9:$I$29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'Quiz_Lab Assessment 3A'!$J$9:$J$29</c:f>
              <c:numCache>
                <c:formatCode>General</c:formatCode>
                <c:ptCount val="21"/>
                <c:pt idx="0">
                  <c:v>-27.793423527350427</c:v>
                </c:pt>
                <c:pt idx="1">
                  <c:v>5.923353941089584E-2</c:v>
                </c:pt>
                <c:pt idx="2">
                  <c:v>0.89228182687623714</c:v>
                </c:pt>
                <c:pt idx="3">
                  <c:v>1.2876558868783579</c:v>
                </c:pt>
                <c:pt idx="4">
                  <c:v>1.602220741519661</c:v>
                </c:pt>
                <c:pt idx="5">
                  <c:v>1.8656041392256719</c:v>
                </c:pt>
                <c:pt idx="6">
                  <c:v>2.0658326690903088</c:v>
                </c:pt>
                <c:pt idx="7">
                  <c:v>2.4382659690047088</c:v>
                </c:pt>
                <c:pt idx="8">
                  <c:v>2.7562074817007827</c:v>
                </c:pt>
                <c:pt idx="9">
                  <c:v>2.9899121504288577</c:v>
                </c:pt>
                <c:pt idx="10">
                  <c:v>3.3713580068933333</c:v>
                </c:pt>
                <c:pt idx="11">
                  <c:v>3.7746198630981556</c:v>
                </c:pt>
                <c:pt idx="12">
                  <c:v>4.2302690013337108</c:v>
                </c:pt>
                <c:pt idx="13">
                  <c:v>4.7479169386550852</c:v>
                </c:pt>
                <c:pt idx="14">
                  <c:v>5.229122542663843</c:v>
                </c:pt>
                <c:pt idx="15">
                  <c:v>6.0887082841495612</c:v>
                </c:pt>
                <c:pt idx="16">
                  <c:v>6.8824756088982495</c:v>
                </c:pt>
                <c:pt idx="17">
                  <c:v>8.707274326769511</c:v>
                </c:pt>
                <c:pt idx="18">
                  <c:v>11.340035139636674</c:v>
                </c:pt>
                <c:pt idx="19">
                  <c:v>44.180652626354913</c:v>
                </c:pt>
                <c:pt idx="20">
                  <c:v>-27.793423527350427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8-42D4-8A69-5F353D4EB694}"/>
            </c:ext>
          </c:extLst>
        </c:ser>
        <c:ser>
          <c:idx val="1"/>
          <c:order val="1"/>
          <c:tx>
            <c:strRef>
              <c:f>'Quiz_Lab Assessment 3A'!$K$8</c:f>
              <c:strCache>
                <c:ptCount val="1"/>
                <c:pt idx="0">
                  <c:v>Predicted 20%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'Quiz_Lab Assessment 3A'!$I$9:$I$29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'Quiz_Lab Assessment 3A'!$K$9:$K$29</c:f>
              <c:numCache>
                <c:formatCode>General</c:formatCode>
                <c:ptCount val="21"/>
                <c:pt idx="0">
                  <c:v>-27.707618120934573</c:v>
                </c:pt>
                <c:pt idx="1">
                  <c:v>-1.1681156631321141</c:v>
                </c:pt>
                <c:pt idx="2">
                  <c:v>0.191076802750967</c:v>
                </c:pt>
                <c:pt idx="3">
                  <c:v>0.99165924849412423</c:v>
                </c:pt>
                <c:pt idx="4">
                  <c:v>1.4206209766182554</c:v>
                </c:pt>
                <c:pt idx="5">
                  <c:v>1.6276080165834579</c:v>
                </c:pt>
                <c:pt idx="6">
                  <c:v>1.9358865636843963</c:v>
                </c:pt>
                <c:pt idx="7">
                  <c:v>2.1947653980155541</c:v>
                </c:pt>
                <c:pt idx="8">
                  <c:v>2.5066547740901313</c:v>
                </c:pt>
                <c:pt idx="9">
                  <c:v>2.8056570995964312</c:v>
                </c:pt>
                <c:pt idx="10">
                  <c:v>3.115070627600514</c:v>
                </c:pt>
                <c:pt idx="11">
                  <c:v>3.4180228894323683</c:v>
                </c:pt>
                <c:pt idx="12">
                  <c:v>3.8301096536780417</c:v>
                </c:pt>
                <c:pt idx="13">
                  <c:v>4.333994904978212</c:v>
                </c:pt>
                <c:pt idx="14">
                  <c:v>4.797650806479024</c:v>
                </c:pt>
                <c:pt idx="15">
                  <c:v>5.3302219859511357</c:v>
                </c:pt>
                <c:pt idx="16">
                  <c:v>6.2039921739572321</c:v>
                </c:pt>
                <c:pt idx="17">
                  <c:v>7.0764245451900445</c:v>
                </c:pt>
                <c:pt idx="18">
                  <c:v>8.8106996748358117</c:v>
                </c:pt>
                <c:pt idx="19">
                  <c:v>11.417806813252245</c:v>
                </c:pt>
                <c:pt idx="20">
                  <c:v>44.041670109148185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8-42D4-8A69-5F353D4EB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798927"/>
        <c:axId val="1332512367"/>
      </c:lineChart>
      <c:catAx>
        <c:axId val="124879892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512367"/>
        <c:crosses val="autoZero"/>
        <c:auto val="1"/>
        <c:lblAlgn val="ctr"/>
        <c:lblOffset val="100"/>
        <c:noMultiLvlLbl val="0"/>
      </c:catAx>
      <c:valAx>
        <c:axId val="133251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9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171450</xdr:colOff>
      <xdr:row>0</xdr:row>
      <xdr:rowOff>0</xdr:rowOff>
    </xdr:from>
    <xdr:ext cx="2076450" cy="952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312538" y="3313275"/>
          <a:ext cx="2066925" cy="933450"/>
        </a:xfrm>
        <a:prstGeom prst="cloudCallout">
          <a:avLst>
            <a:gd name="adj1" fmla="val -57197"/>
            <a:gd name="adj2" fmla="val 9157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Task 1 &amp;2</a:t>
          </a:r>
          <a:endParaRPr sz="1400"/>
        </a:p>
      </xdr:txBody>
    </xdr:sp>
    <xdr:clientData fLocksWithSheet="0"/>
  </xdr:oneCellAnchor>
  <xdr:oneCellAnchor>
    <xdr:from>
      <xdr:col>10</xdr:col>
      <xdr:colOff>152400</xdr:colOff>
      <xdr:row>0</xdr:row>
      <xdr:rowOff>28575</xdr:rowOff>
    </xdr:from>
    <xdr:ext cx="2162175" cy="9525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269675" y="3313275"/>
          <a:ext cx="2152650" cy="933450"/>
        </a:xfrm>
        <a:prstGeom prst="cloudCallout">
          <a:avLst>
            <a:gd name="adj1" fmla="val -57197"/>
            <a:gd name="adj2" fmla="val 9157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Task 3</a:t>
          </a:r>
          <a:endParaRPr sz="1400"/>
        </a:p>
      </xdr:txBody>
    </xdr:sp>
    <xdr:clientData fLocksWithSheet="0"/>
  </xdr:oneCellAnchor>
  <xdr:twoCellAnchor>
    <xdr:from>
      <xdr:col>7</xdr:col>
      <xdr:colOff>1409700</xdr:colOff>
      <xdr:row>30</xdr:row>
      <xdr:rowOff>127000</xdr:rowOff>
    </xdr:from>
    <xdr:to>
      <xdr:col>18</xdr:col>
      <xdr:colOff>152400</xdr:colOff>
      <xdr:row>45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ED8FCB-1D5B-0845-B5B4-452DC570881C}"/>
            </a:ext>
          </a:extLst>
        </xdr:cNvPr>
        <xdr:cNvSpPr txBox="1"/>
      </xdr:nvSpPr>
      <xdr:spPr>
        <a:xfrm>
          <a:off x="9931400" y="5842000"/>
          <a:ext cx="8801100" cy="276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assumption for this simulation is that quarter to quarter variation follows a Normal distribution.  We will test two distributions: i) with a mean of 10% (0.10) and standard deviation of 0.1; and ii) with a mean of 20% (0.20) and standard deviation of 0.15. Cells A2:C3 show these assumptions in the sheet.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1: Generate deviations in each EPS value by first generating a random deviation from each of the two distributions.Using Excel’s Data Table feature populate cells D9:E513 with a randomly generated values for deviations using the values in B5 &amp; C5 (generate  random values from this normal distributions by using the Normal Excel function).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2: use the values in Columns D &amp; E to calculate the predicted values in Columns F &amp; G, respectively.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3: calculate the percentiles shown in Cells I9:K29.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4:  graph the distribution of current EPS, the EPS with 10% deviation and the EPS with 20% deviation. The x-axis has percentile values and the y-axis has the values of EPS. 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Answer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questions in Next Sheet</a:t>
          </a:r>
          <a:endParaRPr lang="en-GB" sz="1100"/>
        </a:p>
      </xdr:txBody>
    </xdr:sp>
    <xdr:clientData/>
  </xdr:twoCellAnchor>
  <xdr:twoCellAnchor>
    <xdr:from>
      <xdr:col>12</xdr:col>
      <xdr:colOff>415290</xdr:colOff>
      <xdr:row>8</xdr:row>
      <xdr:rowOff>140970</xdr:rowOff>
    </xdr:from>
    <xdr:to>
      <xdr:col>18</xdr:col>
      <xdr:colOff>186690</xdr:colOff>
      <xdr:row>22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111159-C1BF-23B9-90C0-818A34B2D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485775</xdr:colOff>
      <xdr:row>8</xdr:row>
      <xdr:rowOff>171450</xdr:rowOff>
    </xdr:from>
    <xdr:ext cx="2876550" cy="60960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87B47AA7-72CF-DC47-9536-256ACDB9D04F}"/>
            </a:ext>
          </a:extLst>
        </xdr:cNvPr>
        <xdr:cNvSpPr/>
      </xdr:nvSpPr>
      <xdr:spPr>
        <a:xfrm>
          <a:off x="9502775" y="1695450"/>
          <a:ext cx="2876550" cy="609600"/>
        </a:xfrm>
        <a:prstGeom prst="cloudCallout">
          <a:avLst>
            <a:gd name="adj1" fmla="val -62862"/>
            <a:gd name="adj2" fmla="val 83333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Task 1</a:t>
          </a:r>
          <a:endParaRPr sz="1400"/>
        </a:p>
      </xdr:txBody>
    </xdr:sp>
    <xdr:clientData fLocksWithSheet="0"/>
  </xdr:oneCellAnchor>
  <xdr:oneCellAnchor>
    <xdr:from>
      <xdr:col>1</xdr:col>
      <xdr:colOff>361950</xdr:colOff>
      <xdr:row>11</xdr:row>
      <xdr:rowOff>0</xdr:rowOff>
    </xdr:from>
    <xdr:ext cx="428625" cy="238125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FE52A80B-7F72-D842-83CE-8873BD4A0058}"/>
            </a:ext>
          </a:extLst>
        </xdr:cNvPr>
        <xdr:cNvSpPr/>
      </xdr:nvSpPr>
      <xdr:spPr>
        <a:xfrm>
          <a:off x="1682750" y="2095500"/>
          <a:ext cx="428625" cy="238125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371475</xdr:colOff>
      <xdr:row>21</xdr:row>
      <xdr:rowOff>0</xdr:rowOff>
    </xdr:from>
    <xdr:ext cx="2876550" cy="609600"/>
    <xdr:sp macro="" textlink="">
      <xdr:nvSpPr>
        <xdr:cNvPr id="4" name="Shape 5">
          <a:extLst>
            <a:ext uri="{FF2B5EF4-FFF2-40B4-BE49-F238E27FC236}">
              <a16:creationId xmlns:a16="http://schemas.microsoft.com/office/drawing/2014/main" id="{2E5F5F73-49A5-234F-B78B-ABF42212DB6F}"/>
            </a:ext>
          </a:extLst>
        </xdr:cNvPr>
        <xdr:cNvSpPr/>
      </xdr:nvSpPr>
      <xdr:spPr>
        <a:xfrm>
          <a:off x="8588375" y="3810000"/>
          <a:ext cx="2876550" cy="609600"/>
        </a:xfrm>
        <a:prstGeom prst="cloudCallout">
          <a:avLst>
            <a:gd name="adj1" fmla="val -62862"/>
            <a:gd name="adj2" fmla="val 83333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Task 3</a:t>
          </a:r>
          <a:endParaRPr sz="1400"/>
        </a:p>
      </xdr:txBody>
    </xdr:sp>
    <xdr:clientData fLocksWithSheet="0"/>
  </xdr:oneCellAnchor>
  <xdr:oneCellAnchor>
    <xdr:from>
      <xdr:col>3</xdr:col>
      <xdr:colOff>118110</xdr:colOff>
      <xdr:row>22</xdr:row>
      <xdr:rowOff>171450</xdr:rowOff>
    </xdr:from>
    <xdr:ext cx="2905125" cy="609600"/>
    <xdr:sp macro="" textlink="">
      <xdr:nvSpPr>
        <xdr:cNvPr id="5" name="Shape 6">
          <a:extLst>
            <a:ext uri="{FF2B5EF4-FFF2-40B4-BE49-F238E27FC236}">
              <a16:creationId xmlns:a16="http://schemas.microsoft.com/office/drawing/2014/main" id="{31A51CB1-4A3D-E44B-AF71-AE773009AFB7}"/>
            </a:ext>
          </a:extLst>
        </xdr:cNvPr>
        <xdr:cNvSpPr/>
      </xdr:nvSpPr>
      <xdr:spPr>
        <a:xfrm>
          <a:off x="3204210" y="4331970"/>
          <a:ext cx="2905125" cy="609600"/>
        </a:xfrm>
        <a:prstGeom prst="cloudCallout">
          <a:avLst>
            <a:gd name="adj1" fmla="val -62862"/>
            <a:gd name="adj2" fmla="val 83333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Task 2</a:t>
          </a:r>
          <a:endParaRPr sz="1400"/>
        </a:p>
      </xdr:txBody>
    </xdr:sp>
    <xdr:clientData fLocksWithSheet="0"/>
  </xdr:oneCellAnchor>
  <xdr:twoCellAnchor>
    <xdr:from>
      <xdr:col>11</xdr:col>
      <xdr:colOff>12700</xdr:colOff>
      <xdr:row>24</xdr:row>
      <xdr:rowOff>101600</xdr:rowOff>
    </xdr:from>
    <xdr:to>
      <xdr:col>22</xdr:col>
      <xdr:colOff>12700</xdr:colOff>
      <xdr:row>45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E2B9F2D-470B-3747-A0F3-1848AC148C27}"/>
            </a:ext>
          </a:extLst>
        </xdr:cNvPr>
        <xdr:cNvSpPr txBox="1"/>
      </xdr:nvSpPr>
      <xdr:spPr>
        <a:xfrm>
          <a:off x="9829800" y="4673600"/>
          <a:ext cx="8801100" cy="405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assumption for this simulation is that data comes from a Normal Distribution with a mean of 0.0077 and a standard deviation of 0.0349. In the cell A12 , generate a random value from this normal distribution by using the Normal Excel function.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are supposed to use this value to do the entire simulation using the “Data Table” feature in Excel.</a:t>
          </a:r>
        </a:p>
        <a:p>
          <a:br>
            <a:rPr lang="en-IN"/>
          </a:br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1: generate 1 year or return.  The strategy is as follows: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Using data table feature populate cells C15:N15 with a randomly generated value for monthly returns, indicating the returns for January – December for a year.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Calculate the returns on our hypothetical investment of $10,000 for each month since the returns are compounding each month.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Compounding can be calculated be looking at the value of investment in the previous month ($10,000) for January and multiplying it by (1+monthly return) to reflect end of the month return.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2: simulating  yearly returns 100 times by using the Excel’s Data Table feature again to populate cells B19:B118 with yearly portfolio values using the information that you generated in Task 1.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Once you finish the task,  Compute the Mean and standard deviation  in Cells F18 and F19.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3: calculate the percentiles shown in Cells H18:I38.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Answer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 Questions in Next Sheet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8</xdr:row>
      <xdr:rowOff>88900</xdr:rowOff>
    </xdr:from>
    <xdr:to>
      <xdr:col>0</xdr:col>
      <xdr:colOff>7124700</xdr:colOff>
      <xdr:row>41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99E7E3-544D-AEDB-25BF-63EF7408625C}"/>
            </a:ext>
          </a:extLst>
        </xdr:cNvPr>
        <xdr:cNvSpPr txBox="1"/>
      </xdr:nvSpPr>
      <xdr:spPr>
        <a:xfrm>
          <a:off x="355600" y="1714500"/>
          <a:ext cx="6769100" cy="673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Q7: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a specific instance of the percentile calculations, we obtained the following Percentile table? Based on this data, the probability of making a positive return is: .75</a:t>
          </a:r>
          <a:endParaRPr lang="en-GB" sz="1100"/>
        </a:p>
      </xdr:txBody>
    </xdr:sp>
    <xdr:clientData/>
  </xdr:twoCellAnchor>
  <xdr:twoCellAnchor editAs="oneCell">
    <xdr:from>
      <xdr:col>0</xdr:col>
      <xdr:colOff>520700</xdr:colOff>
      <xdr:row>11</xdr:row>
      <xdr:rowOff>0</xdr:rowOff>
    </xdr:from>
    <xdr:to>
      <xdr:col>0</xdr:col>
      <xdr:colOff>2705100</xdr:colOff>
      <xdr:row>33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03A406-3992-4AD3-3EBA-4620DC5FD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700" y="2235200"/>
          <a:ext cx="2184400" cy="4584700"/>
        </a:xfrm>
        <a:prstGeom prst="rect">
          <a:avLst/>
        </a:prstGeom>
      </xdr:spPr>
    </xdr:pic>
    <xdr:clientData/>
  </xdr:twoCellAnchor>
  <xdr:twoCellAnchor>
    <xdr:from>
      <xdr:col>0</xdr:col>
      <xdr:colOff>7785100</xdr:colOff>
      <xdr:row>8</xdr:row>
      <xdr:rowOff>88900</xdr:rowOff>
    </xdr:from>
    <xdr:to>
      <xdr:col>0</xdr:col>
      <xdr:colOff>14554200</xdr:colOff>
      <xdr:row>41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BCACDB-79E1-A84F-BBB1-0225A7B23252}"/>
            </a:ext>
          </a:extLst>
        </xdr:cNvPr>
        <xdr:cNvSpPr txBox="1"/>
      </xdr:nvSpPr>
      <xdr:spPr>
        <a:xfrm>
          <a:off x="7785100" y="1714500"/>
          <a:ext cx="6769100" cy="673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Q7: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a specific instance of the percentile calculations, we obtained the following Percentile table. Based on this data, the mean value or expected return is: 10197.74323</a:t>
          </a:r>
        </a:p>
        <a:p>
          <a:endParaRPr lang="en-GB" sz="1100"/>
        </a:p>
      </xdr:txBody>
    </xdr:sp>
    <xdr:clientData/>
  </xdr:twoCellAnchor>
  <xdr:twoCellAnchor editAs="oneCell">
    <xdr:from>
      <xdr:col>0</xdr:col>
      <xdr:colOff>8394700</xdr:colOff>
      <xdr:row>13</xdr:row>
      <xdr:rowOff>190500</xdr:rowOff>
    </xdr:from>
    <xdr:to>
      <xdr:col>0</xdr:col>
      <xdr:colOff>10579100</xdr:colOff>
      <xdr:row>36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B1607D8-FD15-2DB3-5DD7-6D1C1DA18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4700" y="2832100"/>
          <a:ext cx="2184400" cy="4584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  <wetp:taskpane dockstate="right" visibility="0" width="438" row="7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979D1787-58F5-4230-AA39-177F1A335F70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-HXbQpA_nssJyeyuyqUGR&quot;"/>
  </we:properties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9530ABD8-401D-4ED2-A2C8-1408FB75AE40}">
  <we:reference id="wa200005171" version="1.0.0.0" store="en-US" storeType="OMEX"/>
  <we:alternateReferences>
    <we:reference id="WA200005171" version="1.0.0.0" store="WA2000051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_xldudf_GPT_GPTINTERACT</we:customFunctionIds>
        <we:customFunctionIds>_xldudf_GPT_GPTPROMPT</we:customFunctionIds>
        <we:customFunctionIds>_xldudf_GPT_GPTPREDICT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opLeftCell="A34" workbookViewId="0">
      <selection activeCell="L18" sqref="L18"/>
    </sheetView>
  </sheetViews>
  <sheetFormatPr defaultColWidth="11.19921875" defaultRowHeight="15" customHeight="1" x14ac:dyDescent="0.3"/>
  <cols>
    <col min="1" max="1" width="24.19921875" customWidth="1"/>
    <col min="2" max="2" width="20.296875" customWidth="1"/>
    <col min="3" max="3" width="16.296875" customWidth="1"/>
    <col min="4" max="5" width="13" customWidth="1"/>
    <col min="6" max="6" width="12.796875" customWidth="1"/>
    <col min="7" max="7" width="13" bestFit="1" customWidth="1"/>
    <col min="8" max="8" width="20.69921875" customWidth="1"/>
    <col min="9" max="9" width="10.5" customWidth="1"/>
    <col min="10" max="10" width="14.19921875" customWidth="1"/>
    <col min="11" max="11" width="13.19921875" customWidth="1"/>
    <col min="12" max="26" width="10.5" customWidth="1"/>
  </cols>
  <sheetData>
    <row r="1" spans="1:12" ht="15.75" customHeight="1" x14ac:dyDescent="0.4">
      <c r="A1" s="1" t="s">
        <v>0</v>
      </c>
      <c r="C1" s="1" t="s">
        <v>1</v>
      </c>
    </row>
    <row r="2" spans="1:12" ht="15.75" customHeight="1" x14ac:dyDescent="0.35">
      <c r="A2" s="2" t="s">
        <v>2</v>
      </c>
      <c r="B2" s="3">
        <v>0.1</v>
      </c>
      <c r="C2" s="3">
        <v>0.2</v>
      </c>
    </row>
    <row r="3" spans="1:12" ht="15.75" customHeight="1" x14ac:dyDescent="0.35">
      <c r="A3" s="2" t="s">
        <v>3</v>
      </c>
      <c r="B3" s="4">
        <v>0.1</v>
      </c>
      <c r="C3" s="4">
        <v>0.15</v>
      </c>
    </row>
    <row r="4" spans="1:12" ht="15.75" customHeight="1" x14ac:dyDescent="0.3"/>
    <row r="5" spans="1:12" ht="15.75" customHeight="1" x14ac:dyDescent="0.35">
      <c r="A5" s="32" t="s">
        <v>1059</v>
      </c>
      <c r="B5" s="5"/>
      <c r="C5" s="5"/>
    </row>
    <row r="6" spans="1:12" ht="15.75" customHeight="1" x14ac:dyDescent="0.3"/>
    <row r="7" spans="1:12" ht="15.75" customHeight="1" thickBot="1" x14ac:dyDescent="0.35"/>
    <row r="8" spans="1:12" ht="15.75" customHeight="1" thickTop="1" thickBot="1" x14ac:dyDescent="0.45">
      <c r="A8" s="6" t="s">
        <v>4</v>
      </c>
      <c r="B8" s="7" t="s">
        <v>5</v>
      </c>
      <c r="C8" s="7" t="s">
        <v>6</v>
      </c>
      <c r="D8" s="37" t="s">
        <v>7</v>
      </c>
      <c r="E8" s="7" t="s">
        <v>8</v>
      </c>
      <c r="F8" s="7" t="s">
        <v>9</v>
      </c>
      <c r="G8" s="8" t="s">
        <v>10</v>
      </c>
      <c r="H8" s="1"/>
      <c r="I8" s="40" t="s">
        <v>11</v>
      </c>
      <c r="J8" s="41" t="s">
        <v>9</v>
      </c>
      <c r="K8" s="42" t="s">
        <v>10</v>
      </c>
      <c r="L8" s="39" t="s">
        <v>1022</v>
      </c>
    </row>
    <row r="9" spans="1:12" ht="15.75" customHeight="1" thickTop="1" x14ac:dyDescent="0.3">
      <c r="A9" s="9" t="s">
        <v>12</v>
      </c>
      <c r="B9" s="10" t="s">
        <v>13</v>
      </c>
      <c r="C9" s="33">
        <v>7.92</v>
      </c>
      <c r="D9" s="38">
        <f ca="1">_xlfn.NORM.INV(RAND(),$B$2,$B$3)</f>
        <v>0.25357474162846494</v>
      </c>
      <c r="E9" s="36">
        <f ca="1">_xlfn.NORM.INV(RAND(),$C$2,$C$3)</f>
        <v>0.33394211145519109</v>
      </c>
      <c r="F9" s="10">
        <f ca="1">C9+D9</f>
        <v>8.1735747416284656</v>
      </c>
      <c r="G9" s="11">
        <f ca="1">C9+E9</f>
        <v>8.2539421114551903</v>
      </c>
      <c r="I9" s="43">
        <v>0</v>
      </c>
      <c r="J9" s="44">
        <f ca="1">PERCENTILE(F$9:F$513,I9)</f>
        <v>-27.793423527350427</v>
      </c>
      <c r="K9" s="45">
        <f ca="1">PERCENTILE(G$9:G$513,I9)</f>
        <v>-27.707618120934573</v>
      </c>
      <c r="L9" s="11">
        <f ca="1">SUM(J9:K9)</f>
        <v>-55.501041648284996</v>
      </c>
    </row>
    <row r="10" spans="1:12" ht="15.75" customHeight="1" x14ac:dyDescent="0.3">
      <c r="A10" s="12" t="s">
        <v>14</v>
      </c>
      <c r="B10" s="13" t="s">
        <v>15</v>
      </c>
      <c r="C10" s="34">
        <v>1.7</v>
      </c>
      <c r="D10" s="38">
        <f t="shared" ref="D10:D73" ca="1" si="0">_xlfn.NORM.INV(RAND(),$B$2,$B$3)</f>
        <v>-6.2859134442408232E-2</v>
      </c>
      <c r="E10" s="36">
        <f t="shared" ref="E10:E73" ca="1" si="1">_xlfn.NORM.INV(RAND(),$C$2,$C$3)</f>
        <v>-7.6640052495430766E-2</v>
      </c>
      <c r="F10" s="10">
        <f t="shared" ref="F10:F73" ca="1" si="2">C10+D10</f>
        <v>1.6371408655575916</v>
      </c>
      <c r="G10" s="11">
        <f t="shared" ref="G10:G73" ca="1" si="3">C10+E10</f>
        <v>1.6233599475045692</v>
      </c>
      <c r="I10" s="46">
        <v>0.05</v>
      </c>
      <c r="J10" s="44">
        <f t="shared" ref="J10:J29" ca="1" si="4">PERCENTILE(F$9:F$513,I11)</f>
        <v>5.923353941089584E-2</v>
      </c>
      <c r="K10" s="45">
        <f t="shared" ref="K10:K29" ca="1" si="5">PERCENTILE(G$9:G$513,I10)</f>
        <v>-1.1681156631321141</v>
      </c>
      <c r="L10" s="11">
        <f t="shared" ref="L10:L29" ca="1" si="6">SUM(J10:K10)</f>
        <v>-1.1088821237212183</v>
      </c>
    </row>
    <row r="11" spans="1:12" ht="15.75" customHeight="1" x14ac:dyDescent="0.4">
      <c r="A11" s="12" t="s">
        <v>16</v>
      </c>
      <c r="B11" s="13" t="s">
        <v>17</v>
      </c>
      <c r="C11" s="34">
        <v>0.26</v>
      </c>
      <c r="D11" s="38">
        <f t="shared" ca="1" si="0"/>
        <v>0.13451306035660782</v>
      </c>
      <c r="E11" s="36">
        <f t="shared" ca="1" si="1"/>
        <v>9.4397743864771941E-2</v>
      </c>
      <c r="F11" s="10">
        <f t="shared" ca="1" si="2"/>
        <v>0.39451306035660783</v>
      </c>
      <c r="G11" s="11">
        <f t="shared" ca="1" si="3"/>
        <v>0.35439774386477196</v>
      </c>
      <c r="H11" s="1"/>
      <c r="I11" s="43">
        <v>0.1</v>
      </c>
      <c r="J11" s="44">
        <f t="shared" ca="1" si="4"/>
        <v>0.89228182687623714</v>
      </c>
      <c r="K11" s="45">
        <f t="shared" ca="1" si="5"/>
        <v>0.191076802750967</v>
      </c>
      <c r="L11" s="11">
        <f t="shared" ca="1" si="6"/>
        <v>1.0833586296272042</v>
      </c>
    </row>
    <row r="12" spans="1:12" ht="15.75" customHeight="1" x14ac:dyDescent="0.3">
      <c r="A12" s="12" t="s">
        <v>18</v>
      </c>
      <c r="B12" s="13" t="s">
        <v>19</v>
      </c>
      <c r="C12" s="34">
        <v>3.29</v>
      </c>
      <c r="D12" s="38">
        <f t="shared" ca="1" si="0"/>
        <v>0.13317509781493511</v>
      </c>
      <c r="E12" s="36">
        <f t="shared" ca="1" si="1"/>
        <v>0.12561841992298473</v>
      </c>
      <c r="F12" s="10">
        <f t="shared" ca="1" si="2"/>
        <v>3.4231750978149353</v>
      </c>
      <c r="G12" s="11">
        <f t="shared" ca="1" si="3"/>
        <v>3.4156184199229846</v>
      </c>
      <c r="I12" s="46">
        <v>0.15</v>
      </c>
      <c r="J12" s="44">
        <f t="shared" ca="1" si="4"/>
        <v>1.2876558868783579</v>
      </c>
      <c r="K12" s="45">
        <f t="shared" ca="1" si="5"/>
        <v>0.99165924849412423</v>
      </c>
      <c r="L12" s="11">
        <f t="shared" ca="1" si="6"/>
        <v>2.2793151353724821</v>
      </c>
    </row>
    <row r="13" spans="1:12" ht="15.75" customHeight="1" x14ac:dyDescent="0.4">
      <c r="A13" s="12" t="s">
        <v>20</v>
      </c>
      <c r="B13" s="13" t="s">
        <v>21</v>
      </c>
      <c r="C13" s="34">
        <v>5.44</v>
      </c>
      <c r="D13" s="38">
        <f t="shared" ca="1" si="0"/>
        <v>0.15722020669135628</v>
      </c>
      <c r="E13" s="36">
        <f t="shared" ca="1" si="1"/>
        <v>5.6595827346214017E-2</v>
      </c>
      <c r="F13" s="10">
        <f t="shared" ca="1" si="2"/>
        <v>5.5972202066913566</v>
      </c>
      <c r="G13" s="11">
        <f t="shared" ca="1" si="3"/>
        <v>5.4965958273462148</v>
      </c>
      <c r="H13" s="1"/>
      <c r="I13" s="43">
        <v>0.2</v>
      </c>
      <c r="J13" s="44">
        <f t="shared" ca="1" si="4"/>
        <v>1.602220741519661</v>
      </c>
      <c r="K13" s="45">
        <f t="shared" ca="1" si="5"/>
        <v>1.4206209766182554</v>
      </c>
      <c r="L13" s="11">
        <f t="shared" ca="1" si="6"/>
        <v>3.0228417181379164</v>
      </c>
    </row>
    <row r="14" spans="1:12" ht="15.75" customHeight="1" x14ac:dyDescent="0.3">
      <c r="A14" s="12" t="s">
        <v>22</v>
      </c>
      <c r="B14" s="13" t="s">
        <v>23</v>
      </c>
      <c r="C14" s="34">
        <v>1.28</v>
      </c>
      <c r="D14" s="38">
        <f t="shared" ca="1" si="0"/>
        <v>0.12406505619635658</v>
      </c>
      <c r="E14" s="36">
        <f t="shared" ca="1" si="1"/>
        <v>0.1224553927884436</v>
      </c>
      <c r="F14" s="10">
        <f t="shared" ca="1" si="2"/>
        <v>1.4040650561963566</v>
      </c>
      <c r="G14" s="11">
        <f t="shared" ca="1" si="3"/>
        <v>1.4024553927884436</v>
      </c>
      <c r="I14" s="46">
        <v>0.25</v>
      </c>
      <c r="J14" s="44">
        <f t="shared" ca="1" si="4"/>
        <v>1.8656041392256719</v>
      </c>
      <c r="K14" s="45">
        <f t="shared" ca="1" si="5"/>
        <v>1.6276080165834579</v>
      </c>
      <c r="L14" s="11">
        <f t="shared" ca="1" si="6"/>
        <v>3.4932121558091298</v>
      </c>
    </row>
    <row r="15" spans="1:12" ht="15.75" customHeight="1" x14ac:dyDescent="0.3">
      <c r="A15" s="12" t="s">
        <v>24</v>
      </c>
      <c r="B15" s="13" t="s">
        <v>25</v>
      </c>
      <c r="C15" s="34">
        <v>7.43</v>
      </c>
      <c r="D15" s="38">
        <f t="shared" ca="1" si="0"/>
        <v>0.14479471528222781</v>
      </c>
      <c r="E15" s="36">
        <f t="shared" ca="1" si="1"/>
        <v>0.35521129029181464</v>
      </c>
      <c r="F15" s="10">
        <f t="shared" ca="1" si="2"/>
        <v>7.5747947152822279</v>
      </c>
      <c r="G15" s="11">
        <f t="shared" ca="1" si="3"/>
        <v>7.785211290291814</v>
      </c>
      <c r="I15" s="43">
        <v>0.3</v>
      </c>
      <c r="J15" s="44">
        <f t="shared" ca="1" si="4"/>
        <v>2.0658326690903088</v>
      </c>
      <c r="K15" s="45">
        <f t="shared" ca="1" si="5"/>
        <v>1.9358865636843963</v>
      </c>
      <c r="L15" s="11">
        <f t="shared" ca="1" si="6"/>
        <v>4.0017192327747049</v>
      </c>
    </row>
    <row r="16" spans="1:12" ht="15.75" customHeight="1" x14ac:dyDescent="0.3">
      <c r="A16" s="12" t="s">
        <v>26</v>
      </c>
      <c r="B16" s="13" t="s">
        <v>27</v>
      </c>
      <c r="C16" s="34">
        <v>3.39</v>
      </c>
      <c r="D16" s="38">
        <f t="shared" ca="1" si="0"/>
        <v>0.24018973748056147</v>
      </c>
      <c r="E16" s="36">
        <f t="shared" ca="1" si="1"/>
        <v>0.39766229724151581</v>
      </c>
      <c r="F16" s="10">
        <f t="shared" ca="1" si="2"/>
        <v>3.6301897374805616</v>
      </c>
      <c r="G16" s="11">
        <f t="shared" ca="1" si="3"/>
        <v>3.7876622972415159</v>
      </c>
      <c r="I16" s="46">
        <v>0.35</v>
      </c>
      <c r="J16" s="44">
        <f t="shared" ca="1" si="4"/>
        <v>2.4382659690047088</v>
      </c>
      <c r="K16" s="45">
        <f t="shared" ca="1" si="5"/>
        <v>2.1947653980155541</v>
      </c>
      <c r="L16" s="11">
        <f t="shared" ca="1" si="6"/>
        <v>4.633031367020263</v>
      </c>
    </row>
    <row r="17" spans="1:12" ht="15.75" customHeight="1" x14ac:dyDescent="0.3">
      <c r="A17" s="12" t="s">
        <v>28</v>
      </c>
      <c r="B17" s="13" t="s">
        <v>29</v>
      </c>
      <c r="C17" s="34">
        <v>6.19</v>
      </c>
      <c r="D17" s="38">
        <f t="shared" ca="1" si="0"/>
        <v>-0.13454622289452331</v>
      </c>
      <c r="E17" s="36">
        <f t="shared" ca="1" si="1"/>
        <v>0.17280871126103806</v>
      </c>
      <c r="F17" s="10">
        <f t="shared" ca="1" si="2"/>
        <v>6.0554537771054768</v>
      </c>
      <c r="G17" s="11">
        <f t="shared" ca="1" si="3"/>
        <v>6.3628087112610388</v>
      </c>
      <c r="I17" s="43">
        <v>0.4</v>
      </c>
      <c r="J17" s="44">
        <f t="shared" ca="1" si="4"/>
        <v>2.7562074817007827</v>
      </c>
      <c r="K17" s="45">
        <f t="shared" ca="1" si="5"/>
        <v>2.5066547740901313</v>
      </c>
      <c r="L17" s="11">
        <f t="shared" ca="1" si="6"/>
        <v>5.2628622557909139</v>
      </c>
    </row>
    <row r="18" spans="1:12" ht="15.75" customHeight="1" x14ac:dyDescent="0.3">
      <c r="A18" s="12" t="s">
        <v>30</v>
      </c>
      <c r="B18" s="13" t="s">
        <v>31</v>
      </c>
      <c r="C18" s="34">
        <v>0.03</v>
      </c>
      <c r="D18" s="38">
        <f t="shared" ca="1" si="0"/>
        <v>-7.633772735988717E-2</v>
      </c>
      <c r="E18" s="36">
        <f t="shared" ca="1" si="1"/>
        <v>0.25009676709352818</v>
      </c>
      <c r="F18" s="10">
        <f t="shared" ca="1" si="2"/>
        <v>-4.6337727359887171E-2</v>
      </c>
      <c r="G18" s="11">
        <f t="shared" ca="1" si="3"/>
        <v>0.28009676709352815</v>
      </c>
      <c r="I18" s="46">
        <v>0.45</v>
      </c>
      <c r="J18" s="44">
        <f t="shared" ca="1" si="4"/>
        <v>2.9899121504288577</v>
      </c>
      <c r="K18" s="45">
        <f t="shared" ca="1" si="5"/>
        <v>2.8056570995964312</v>
      </c>
      <c r="L18" s="11">
        <f t="shared" ca="1" si="6"/>
        <v>5.7955692500252889</v>
      </c>
    </row>
    <row r="19" spans="1:12" ht="15.75" customHeight="1" x14ac:dyDescent="0.3">
      <c r="A19" s="12" t="s">
        <v>32</v>
      </c>
      <c r="B19" s="13" t="s">
        <v>33</v>
      </c>
      <c r="C19" s="34">
        <v>-1.72</v>
      </c>
      <c r="D19" s="38">
        <f t="shared" ca="1" si="0"/>
        <v>0.18418624057528965</v>
      </c>
      <c r="E19" s="36">
        <f t="shared" ca="1" si="1"/>
        <v>0.33503845445000396</v>
      </c>
      <c r="F19" s="10">
        <f t="shared" ca="1" si="2"/>
        <v>-1.5358137594247103</v>
      </c>
      <c r="G19" s="11">
        <f t="shared" ca="1" si="3"/>
        <v>-1.384961545549996</v>
      </c>
      <c r="I19" s="43">
        <v>0.5</v>
      </c>
      <c r="J19" s="44">
        <f t="shared" ca="1" si="4"/>
        <v>3.3713580068933333</v>
      </c>
      <c r="K19" s="45">
        <f t="shared" ca="1" si="5"/>
        <v>3.115070627600514</v>
      </c>
      <c r="L19" s="11">
        <f t="shared" ca="1" si="6"/>
        <v>6.4864286344938478</v>
      </c>
    </row>
    <row r="20" spans="1:12" ht="15.75" customHeight="1" x14ac:dyDescent="0.3">
      <c r="A20" s="12" t="s">
        <v>34</v>
      </c>
      <c r="B20" s="13" t="s">
        <v>35</v>
      </c>
      <c r="C20" s="34">
        <v>5.75</v>
      </c>
      <c r="D20" s="38">
        <f t="shared" ca="1" si="0"/>
        <v>0.27070288669237563</v>
      </c>
      <c r="E20" s="36">
        <f t="shared" ca="1" si="1"/>
        <v>-8.7392343250292714E-2</v>
      </c>
      <c r="F20" s="10">
        <f t="shared" ca="1" si="2"/>
        <v>6.0207028866923755</v>
      </c>
      <c r="G20" s="11">
        <f t="shared" ca="1" si="3"/>
        <v>5.6626076567497075</v>
      </c>
      <c r="I20" s="46">
        <v>0.55000000000000004</v>
      </c>
      <c r="J20" s="44">
        <f t="shared" ca="1" si="4"/>
        <v>3.7746198630981556</v>
      </c>
      <c r="K20" s="45">
        <f t="shared" ca="1" si="5"/>
        <v>3.4180228894323683</v>
      </c>
      <c r="L20" s="11">
        <f t="shared" ca="1" si="6"/>
        <v>7.1926427525305243</v>
      </c>
    </row>
    <row r="21" spans="1:12" ht="15.75" customHeight="1" x14ac:dyDescent="0.3">
      <c r="A21" s="12" t="s">
        <v>36</v>
      </c>
      <c r="B21" s="13" t="s">
        <v>37</v>
      </c>
      <c r="C21" s="34">
        <v>12.07</v>
      </c>
      <c r="D21" s="38">
        <f t="shared" ca="1" si="0"/>
        <v>-3.3343394172476171E-4</v>
      </c>
      <c r="E21" s="36">
        <f t="shared" ca="1" si="1"/>
        <v>0.21306651324694864</v>
      </c>
      <c r="F21" s="10">
        <f t="shared" ca="1" si="2"/>
        <v>12.069666566058276</v>
      </c>
      <c r="G21" s="11">
        <f t="shared" ca="1" si="3"/>
        <v>12.283066513246949</v>
      </c>
      <c r="I21" s="43">
        <v>0.6</v>
      </c>
      <c r="J21" s="44">
        <f t="shared" ca="1" si="4"/>
        <v>4.2302690013337108</v>
      </c>
      <c r="K21" s="45">
        <f t="shared" ca="1" si="5"/>
        <v>3.8301096536780417</v>
      </c>
      <c r="L21" s="11">
        <f t="shared" ca="1" si="6"/>
        <v>8.0603786550117533</v>
      </c>
    </row>
    <row r="22" spans="1:12" ht="15.75" customHeight="1" x14ac:dyDescent="0.3">
      <c r="A22" s="12" t="s">
        <v>38</v>
      </c>
      <c r="B22" s="13" t="s">
        <v>39</v>
      </c>
      <c r="C22" s="34">
        <v>11.01</v>
      </c>
      <c r="D22" s="38">
        <f t="shared" ca="1" si="0"/>
        <v>-1.3591665579035211E-2</v>
      </c>
      <c r="E22" s="36">
        <f t="shared" ca="1" si="1"/>
        <v>0.1283006244140692</v>
      </c>
      <c r="F22" s="10">
        <f t="shared" ca="1" si="2"/>
        <v>10.996408334420964</v>
      </c>
      <c r="G22" s="11">
        <f t="shared" ca="1" si="3"/>
        <v>11.138300624414068</v>
      </c>
      <c r="I22" s="46">
        <v>0.65</v>
      </c>
      <c r="J22" s="44">
        <f t="shared" ca="1" si="4"/>
        <v>4.7479169386550852</v>
      </c>
      <c r="K22" s="45">
        <f t="shared" ca="1" si="5"/>
        <v>4.333994904978212</v>
      </c>
      <c r="L22" s="11">
        <f t="shared" ca="1" si="6"/>
        <v>9.0819118436332964</v>
      </c>
    </row>
    <row r="23" spans="1:12" ht="15.75" customHeight="1" x14ac:dyDescent="0.3">
      <c r="A23" s="12" t="s">
        <v>40</v>
      </c>
      <c r="B23" s="13" t="s">
        <v>41</v>
      </c>
      <c r="C23" s="34">
        <v>2.1</v>
      </c>
      <c r="D23" s="38">
        <f t="shared" ca="1" si="0"/>
        <v>0.10723777578298764</v>
      </c>
      <c r="E23" s="36">
        <f t="shared" ca="1" si="1"/>
        <v>0.31689834895799895</v>
      </c>
      <c r="F23" s="10">
        <f t="shared" ca="1" si="2"/>
        <v>2.2072377757829877</v>
      </c>
      <c r="G23" s="11">
        <f t="shared" ca="1" si="3"/>
        <v>2.4168983489579992</v>
      </c>
      <c r="I23" s="43">
        <v>0.7</v>
      </c>
      <c r="J23" s="44">
        <f t="shared" ca="1" si="4"/>
        <v>5.229122542663843</v>
      </c>
      <c r="K23" s="45">
        <f t="shared" ca="1" si="5"/>
        <v>4.797650806479024</v>
      </c>
      <c r="L23" s="11">
        <f t="shared" ca="1" si="6"/>
        <v>10.026773349142868</v>
      </c>
    </row>
    <row r="24" spans="1:12" ht="15.75" customHeight="1" x14ac:dyDescent="0.3">
      <c r="A24" s="12" t="s">
        <v>42</v>
      </c>
      <c r="B24" s="13" t="s">
        <v>43</v>
      </c>
      <c r="C24" s="34">
        <v>13.66</v>
      </c>
      <c r="D24" s="38">
        <f t="shared" ca="1" si="0"/>
        <v>8.9648509016345468E-2</v>
      </c>
      <c r="E24" s="36">
        <f t="shared" ca="1" si="1"/>
        <v>0.15600384990749938</v>
      </c>
      <c r="F24" s="10">
        <f t="shared" ca="1" si="2"/>
        <v>13.749648509016346</v>
      </c>
      <c r="G24" s="11">
        <f t="shared" ca="1" si="3"/>
        <v>13.816003849907499</v>
      </c>
      <c r="I24" s="46">
        <v>0.75</v>
      </c>
      <c r="J24" s="44">
        <f t="shared" ca="1" si="4"/>
        <v>6.0887082841495612</v>
      </c>
      <c r="K24" s="45">
        <f t="shared" ca="1" si="5"/>
        <v>5.3302219859511357</v>
      </c>
      <c r="L24" s="11">
        <f t="shared" ca="1" si="6"/>
        <v>11.418930270100697</v>
      </c>
    </row>
    <row r="25" spans="1:12" ht="15.75" customHeight="1" x14ac:dyDescent="0.3">
      <c r="A25" s="12" t="s">
        <v>44</v>
      </c>
      <c r="B25" s="13" t="s">
        <v>45</v>
      </c>
      <c r="C25" s="34">
        <v>1.79</v>
      </c>
      <c r="D25" s="38">
        <f t="shared" ca="1" si="0"/>
        <v>-4.5741292942929834E-2</v>
      </c>
      <c r="E25" s="36">
        <f t="shared" ca="1" si="1"/>
        <v>0.30848691378120241</v>
      </c>
      <c r="F25" s="10">
        <f t="shared" ca="1" si="2"/>
        <v>1.7442587070570701</v>
      </c>
      <c r="G25" s="11">
        <f t="shared" ca="1" si="3"/>
        <v>2.0984869137812026</v>
      </c>
      <c r="I25" s="43">
        <v>0.8</v>
      </c>
      <c r="J25" s="44">
        <f t="shared" ca="1" si="4"/>
        <v>6.8824756088982495</v>
      </c>
      <c r="K25" s="45">
        <f t="shared" ca="1" si="5"/>
        <v>6.2039921739572321</v>
      </c>
      <c r="L25" s="11">
        <f t="shared" ca="1" si="6"/>
        <v>13.086467782855483</v>
      </c>
    </row>
    <row r="26" spans="1:12" ht="15.75" customHeight="1" x14ac:dyDescent="0.3">
      <c r="A26" s="12" t="s">
        <v>46</v>
      </c>
      <c r="B26" s="13" t="s">
        <v>47</v>
      </c>
      <c r="C26" s="34">
        <v>8.2799999999999994</v>
      </c>
      <c r="D26" s="38">
        <f t="shared" ca="1" si="0"/>
        <v>0.2319298712759722</v>
      </c>
      <c r="E26" s="36">
        <f t="shared" ca="1" si="1"/>
        <v>8.5624489316637992E-2</v>
      </c>
      <c r="F26" s="10">
        <f t="shared" ca="1" si="2"/>
        <v>8.5119298712759708</v>
      </c>
      <c r="G26" s="11">
        <f t="shared" ca="1" si="3"/>
        <v>8.3656244893166374</v>
      </c>
      <c r="I26" s="46">
        <v>0.85</v>
      </c>
      <c r="J26" s="44">
        <f t="shared" ca="1" si="4"/>
        <v>8.707274326769511</v>
      </c>
      <c r="K26" s="45">
        <f t="shared" ca="1" si="5"/>
        <v>7.0764245451900445</v>
      </c>
      <c r="L26" s="11">
        <f t="shared" ca="1" si="6"/>
        <v>15.783698871959555</v>
      </c>
    </row>
    <row r="27" spans="1:12" ht="15.75" customHeight="1" x14ac:dyDescent="0.3">
      <c r="A27" s="12" t="s">
        <v>48</v>
      </c>
      <c r="B27" s="13" t="s">
        <v>49</v>
      </c>
      <c r="C27" s="34">
        <v>5.66</v>
      </c>
      <c r="D27" s="38">
        <f t="shared" ca="1" si="0"/>
        <v>0.1148697427750419</v>
      </c>
      <c r="E27" s="36">
        <f t="shared" ca="1" si="1"/>
        <v>6.6492258912626417E-2</v>
      </c>
      <c r="F27" s="10">
        <f t="shared" ca="1" si="2"/>
        <v>5.7748697427750422</v>
      </c>
      <c r="G27" s="11">
        <f t="shared" ca="1" si="3"/>
        <v>5.7264922589126268</v>
      </c>
      <c r="I27" s="43">
        <v>0.9</v>
      </c>
      <c r="J27" s="44">
        <f t="shared" ca="1" si="4"/>
        <v>11.340035139636674</v>
      </c>
      <c r="K27" s="45">
        <f t="shared" ca="1" si="5"/>
        <v>8.8106996748358117</v>
      </c>
      <c r="L27" s="11">
        <f t="shared" ca="1" si="6"/>
        <v>20.150734814472486</v>
      </c>
    </row>
    <row r="28" spans="1:12" ht="15.75" customHeight="1" x14ac:dyDescent="0.3">
      <c r="A28" s="12" t="s">
        <v>50</v>
      </c>
      <c r="B28" s="13" t="s">
        <v>51</v>
      </c>
      <c r="C28" s="34">
        <v>1.57</v>
      </c>
      <c r="D28" s="38">
        <f t="shared" ca="1" si="0"/>
        <v>0.17220824676159024</v>
      </c>
      <c r="E28" s="36">
        <f t="shared" ca="1" si="1"/>
        <v>4.1277604030867943E-2</v>
      </c>
      <c r="F28" s="10">
        <f t="shared" ca="1" si="2"/>
        <v>1.7422082467615903</v>
      </c>
      <c r="G28" s="11">
        <f t="shared" ca="1" si="3"/>
        <v>1.6112776040308681</v>
      </c>
      <c r="I28" s="46">
        <v>0.95</v>
      </c>
      <c r="J28" s="44">
        <f t="shared" ca="1" si="4"/>
        <v>44.180652626354913</v>
      </c>
      <c r="K28" s="45">
        <f t="shared" ca="1" si="5"/>
        <v>11.417806813252245</v>
      </c>
      <c r="L28" s="11">
        <f t="shared" ca="1" si="6"/>
        <v>55.598459439607154</v>
      </c>
    </row>
    <row r="29" spans="1:12" ht="15.75" customHeight="1" x14ac:dyDescent="0.3">
      <c r="A29" s="12" t="s">
        <v>52</v>
      </c>
      <c r="B29" s="13" t="s">
        <v>53</v>
      </c>
      <c r="C29" s="34">
        <v>1.77</v>
      </c>
      <c r="D29" s="38">
        <f t="shared" ca="1" si="0"/>
        <v>9.520433418126148E-2</v>
      </c>
      <c r="E29" s="36">
        <f t="shared" ca="1" si="1"/>
        <v>1.6175326273991181E-2</v>
      </c>
      <c r="F29" s="10">
        <f t="shared" ca="1" si="2"/>
        <v>1.8652043341812614</v>
      </c>
      <c r="G29" s="11">
        <f t="shared" ca="1" si="3"/>
        <v>1.7861753262739912</v>
      </c>
      <c r="I29" s="43">
        <v>1</v>
      </c>
      <c r="J29" s="44">
        <f t="shared" ca="1" si="4"/>
        <v>-27.793423527350427</v>
      </c>
      <c r="K29" s="45">
        <f t="shared" ca="1" si="5"/>
        <v>44.041670109148185</v>
      </c>
      <c r="L29" s="11">
        <f t="shared" ca="1" si="6"/>
        <v>16.248246581797758</v>
      </c>
    </row>
    <row r="30" spans="1:12" ht="15.75" customHeight="1" x14ac:dyDescent="0.3">
      <c r="A30" s="12" t="s">
        <v>54</v>
      </c>
      <c r="B30" s="13" t="s">
        <v>55</v>
      </c>
      <c r="C30" s="34">
        <v>2.84</v>
      </c>
      <c r="D30" s="38">
        <f t="shared" ca="1" si="0"/>
        <v>9.6530597295937076E-2</v>
      </c>
      <c r="E30" s="36">
        <f t="shared" ca="1" si="1"/>
        <v>0.36720557513002011</v>
      </c>
      <c r="F30" s="10">
        <f t="shared" ca="1" si="2"/>
        <v>2.936530597295937</v>
      </c>
      <c r="G30" s="11">
        <f t="shared" ca="1" si="3"/>
        <v>3.2072055751300201</v>
      </c>
    </row>
    <row r="31" spans="1:12" ht="15.75" customHeight="1" x14ac:dyDescent="0.3">
      <c r="A31" s="12" t="s">
        <v>56</v>
      </c>
      <c r="B31" s="13" t="s">
        <v>57</v>
      </c>
      <c r="C31" s="34">
        <v>2.37</v>
      </c>
      <c r="D31" s="38">
        <f t="shared" ca="1" si="0"/>
        <v>-6.4112497203523244E-2</v>
      </c>
      <c r="E31" s="36">
        <f t="shared" ca="1" si="1"/>
        <v>0.13849481064902724</v>
      </c>
      <c r="F31" s="10">
        <f t="shared" ca="1" si="2"/>
        <v>2.3058875027964767</v>
      </c>
      <c r="G31" s="11">
        <f t="shared" ca="1" si="3"/>
        <v>2.5084948106490272</v>
      </c>
    </row>
    <row r="32" spans="1:12" ht="15.75" customHeight="1" x14ac:dyDescent="0.3">
      <c r="A32" s="12" t="s">
        <v>58</v>
      </c>
      <c r="B32" s="13" t="s">
        <v>59</v>
      </c>
      <c r="C32" s="34">
        <v>38.35</v>
      </c>
      <c r="D32" s="38">
        <f t="shared" ca="1" si="0"/>
        <v>0.15630378167730835</v>
      </c>
      <c r="E32" s="36">
        <f t="shared" ca="1" si="1"/>
        <v>6.5881344724178392E-2</v>
      </c>
      <c r="F32" s="10">
        <f t="shared" ca="1" si="2"/>
        <v>38.50630378167731</v>
      </c>
      <c r="G32" s="11">
        <f t="shared" ca="1" si="3"/>
        <v>38.415881344724177</v>
      </c>
    </row>
    <row r="33" spans="1:7" ht="15.75" customHeight="1" x14ac:dyDescent="0.3">
      <c r="A33" s="12" t="s">
        <v>60</v>
      </c>
      <c r="B33" s="13" t="s">
        <v>61</v>
      </c>
      <c r="C33" s="34">
        <v>14.13</v>
      </c>
      <c r="D33" s="38">
        <f t="shared" ca="1" si="0"/>
        <v>0.20353706145075623</v>
      </c>
      <c r="E33" s="36">
        <f t="shared" ca="1" si="1"/>
        <v>8.6537955118167753E-3</v>
      </c>
      <c r="F33" s="10">
        <f t="shared" ca="1" si="2"/>
        <v>14.333537061450757</v>
      </c>
      <c r="G33" s="11">
        <f t="shared" ca="1" si="3"/>
        <v>14.138653795511818</v>
      </c>
    </row>
    <row r="34" spans="1:7" ht="15.75" customHeight="1" x14ac:dyDescent="0.3">
      <c r="A34" s="12" t="s">
        <v>62</v>
      </c>
      <c r="B34" s="13" t="s">
        <v>63</v>
      </c>
      <c r="C34" s="34">
        <v>1.65</v>
      </c>
      <c r="D34" s="38">
        <f t="shared" ca="1" si="0"/>
        <v>1.474568359958453E-2</v>
      </c>
      <c r="E34" s="36">
        <f t="shared" ca="1" si="1"/>
        <v>0.38815594949178733</v>
      </c>
      <c r="F34" s="10">
        <f t="shared" ca="1" si="2"/>
        <v>1.6647456835995844</v>
      </c>
      <c r="G34" s="11">
        <f t="shared" ca="1" si="3"/>
        <v>2.0381559494917871</v>
      </c>
    </row>
    <row r="35" spans="1:7" ht="15.75" customHeight="1" x14ac:dyDescent="0.3">
      <c r="A35" s="12" t="s">
        <v>64</v>
      </c>
      <c r="B35" s="13" t="s">
        <v>65</v>
      </c>
      <c r="C35" s="34">
        <v>4.68</v>
      </c>
      <c r="D35" s="38">
        <f t="shared" ca="1" si="0"/>
        <v>0.14669616746512687</v>
      </c>
      <c r="E35" s="36">
        <f t="shared" ca="1" si="1"/>
        <v>0.30390821553215552</v>
      </c>
      <c r="F35" s="10">
        <f t="shared" ca="1" si="2"/>
        <v>4.8266961674651263</v>
      </c>
      <c r="G35" s="11">
        <f t="shared" ca="1" si="3"/>
        <v>4.9839082155321552</v>
      </c>
    </row>
    <row r="36" spans="1:7" ht="15.75" customHeight="1" x14ac:dyDescent="0.3">
      <c r="A36" s="12" t="s">
        <v>66</v>
      </c>
      <c r="B36" s="13" t="s">
        <v>67</v>
      </c>
      <c r="C36" s="34">
        <v>22.27</v>
      </c>
      <c r="D36" s="38">
        <f t="shared" ca="1" si="0"/>
        <v>0.14293911518357005</v>
      </c>
      <c r="E36" s="36">
        <f t="shared" ca="1" si="1"/>
        <v>0.20632763441252966</v>
      </c>
      <c r="F36" s="10">
        <f t="shared" ca="1" si="2"/>
        <v>22.412939115183569</v>
      </c>
      <c r="G36" s="11">
        <f t="shared" ca="1" si="3"/>
        <v>22.476327634412531</v>
      </c>
    </row>
    <row r="37" spans="1:7" ht="15.75" customHeight="1" x14ac:dyDescent="0.3">
      <c r="A37" s="12" t="s">
        <v>68</v>
      </c>
      <c r="B37" s="13" t="s">
        <v>69</v>
      </c>
      <c r="C37" s="34">
        <v>22.27</v>
      </c>
      <c r="D37" s="38">
        <f t="shared" ca="1" si="0"/>
        <v>-1.1448774795060596E-2</v>
      </c>
      <c r="E37" s="36">
        <f t="shared" ca="1" si="1"/>
        <v>0.30995314847691469</v>
      </c>
      <c r="F37" s="10">
        <f t="shared" ca="1" si="2"/>
        <v>22.25855122520494</v>
      </c>
      <c r="G37" s="11">
        <f t="shared" ca="1" si="3"/>
        <v>22.579953148476914</v>
      </c>
    </row>
    <row r="38" spans="1:7" ht="15.75" customHeight="1" x14ac:dyDescent="0.3">
      <c r="A38" s="12" t="s">
        <v>70</v>
      </c>
      <c r="B38" s="13" t="s">
        <v>71</v>
      </c>
      <c r="C38" s="34">
        <v>5.31</v>
      </c>
      <c r="D38" s="38">
        <f t="shared" ca="1" si="0"/>
        <v>-6.3432769479244616E-2</v>
      </c>
      <c r="E38" s="36">
        <f t="shared" ca="1" si="1"/>
        <v>0.27527502540327031</v>
      </c>
      <c r="F38" s="10">
        <f t="shared" ca="1" si="2"/>
        <v>5.2465672305207551</v>
      </c>
      <c r="G38" s="11">
        <f t="shared" ca="1" si="3"/>
        <v>5.5852750254032699</v>
      </c>
    </row>
    <row r="39" spans="1:7" ht="15.75" customHeight="1" x14ac:dyDescent="0.3">
      <c r="A39" s="12" t="s">
        <v>72</v>
      </c>
      <c r="B39" s="13" t="s">
        <v>73</v>
      </c>
      <c r="C39" s="34">
        <v>6.16</v>
      </c>
      <c r="D39" s="38">
        <f t="shared" ca="1" si="0"/>
        <v>0.15532867157933727</v>
      </c>
      <c r="E39" s="36">
        <f t="shared" ca="1" si="1"/>
        <v>0.31911664824900243</v>
      </c>
      <c r="F39" s="10">
        <f t="shared" ca="1" si="2"/>
        <v>6.3153286715793371</v>
      </c>
      <c r="G39" s="11">
        <f t="shared" ca="1" si="3"/>
        <v>6.4791166482490024</v>
      </c>
    </row>
    <row r="40" spans="1:7" ht="15.75" customHeight="1" x14ac:dyDescent="0.3">
      <c r="A40" s="12" t="s">
        <v>74</v>
      </c>
      <c r="B40" s="13" t="s">
        <v>75</v>
      </c>
      <c r="C40" s="34">
        <v>2.68</v>
      </c>
      <c r="D40" s="38">
        <f t="shared" ca="1" si="0"/>
        <v>0.17545081519923234</v>
      </c>
      <c r="E40" s="36">
        <f t="shared" ca="1" si="1"/>
        <v>-0.10661386182877414</v>
      </c>
      <c r="F40" s="10">
        <f t="shared" ca="1" si="2"/>
        <v>2.8554508151992324</v>
      </c>
      <c r="G40" s="11">
        <f t="shared" ca="1" si="3"/>
        <v>2.5733861381712262</v>
      </c>
    </row>
    <row r="41" spans="1:7" ht="15.75" customHeight="1" x14ac:dyDescent="0.3">
      <c r="A41" s="12" t="s">
        <v>76</v>
      </c>
      <c r="B41" s="13" t="s">
        <v>77</v>
      </c>
      <c r="C41" s="34">
        <v>3.91</v>
      </c>
      <c r="D41" s="38">
        <f t="shared" ca="1" si="0"/>
        <v>1.7919643276465738E-2</v>
      </c>
      <c r="E41" s="36">
        <f t="shared" ca="1" si="1"/>
        <v>6.0242982327765787E-2</v>
      </c>
      <c r="F41" s="10">
        <f t="shared" ca="1" si="2"/>
        <v>3.927919643276466</v>
      </c>
      <c r="G41" s="11">
        <f t="shared" ca="1" si="3"/>
        <v>3.9702429823277661</v>
      </c>
    </row>
    <row r="42" spans="1:7" ht="15.75" customHeight="1" x14ac:dyDescent="0.3">
      <c r="A42" s="12" t="s">
        <v>78</v>
      </c>
      <c r="B42" s="13" t="s">
        <v>79</v>
      </c>
      <c r="C42" s="34">
        <v>1.24</v>
      </c>
      <c r="D42" s="38">
        <f t="shared" ca="1" si="0"/>
        <v>4.5171266403650906E-2</v>
      </c>
      <c r="E42" s="36">
        <f t="shared" ca="1" si="1"/>
        <v>0.2986671930272074</v>
      </c>
      <c r="F42" s="10">
        <f t="shared" ca="1" si="2"/>
        <v>1.285171266403651</v>
      </c>
      <c r="G42" s="11">
        <f t="shared" ca="1" si="3"/>
        <v>1.5386671930272073</v>
      </c>
    </row>
    <row r="43" spans="1:7" ht="15.75" customHeight="1" x14ac:dyDescent="0.3">
      <c r="A43" s="12" t="s">
        <v>80</v>
      </c>
      <c r="B43" s="13" t="s">
        <v>81</v>
      </c>
      <c r="C43" s="34">
        <v>2.9</v>
      </c>
      <c r="D43" s="38">
        <f t="shared" ca="1" si="0"/>
        <v>0.1340836505070612</v>
      </c>
      <c r="E43" s="36">
        <f t="shared" ca="1" si="1"/>
        <v>0.21507062760051429</v>
      </c>
      <c r="F43" s="10">
        <f t="shared" ca="1" si="2"/>
        <v>3.034083650507061</v>
      </c>
      <c r="G43" s="11">
        <f t="shared" ca="1" si="3"/>
        <v>3.115070627600514</v>
      </c>
    </row>
    <row r="44" spans="1:7" ht="15.75" customHeight="1" x14ac:dyDescent="0.3">
      <c r="A44" s="12" t="s">
        <v>82</v>
      </c>
      <c r="B44" s="13" t="s">
        <v>83</v>
      </c>
      <c r="C44" s="34">
        <v>-0.76</v>
      </c>
      <c r="D44" s="38">
        <f t="shared" ca="1" si="0"/>
        <v>0.10575310085391917</v>
      </c>
      <c r="E44" s="36">
        <f t="shared" ca="1" si="1"/>
        <v>8.1463469326444077E-2</v>
      </c>
      <c r="F44" s="10">
        <f t="shared" ca="1" si="2"/>
        <v>-0.65424689914608081</v>
      </c>
      <c r="G44" s="11">
        <f t="shared" ca="1" si="3"/>
        <v>-0.6785365306735559</v>
      </c>
    </row>
    <row r="45" spans="1:7" ht="15.75" customHeight="1" x14ac:dyDescent="0.3">
      <c r="A45" s="12" t="s">
        <v>84</v>
      </c>
      <c r="B45" s="13" t="s">
        <v>85</v>
      </c>
      <c r="C45" s="34">
        <v>1.97</v>
      </c>
      <c r="D45" s="38">
        <f t="shared" ca="1" si="0"/>
        <v>6.074707643285316E-2</v>
      </c>
      <c r="E45" s="36">
        <f t="shared" ca="1" si="1"/>
        <v>0.46548259532580638</v>
      </c>
      <c r="F45" s="10">
        <f t="shared" ca="1" si="2"/>
        <v>2.0307470764328532</v>
      </c>
      <c r="G45" s="11">
        <f t="shared" ca="1" si="3"/>
        <v>2.4354825953258064</v>
      </c>
    </row>
    <row r="46" spans="1:7" ht="15.75" customHeight="1" x14ac:dyDescent="0.3">
      <c r="A46" s="12" t="s">
        <v>86</v>
      </c>
      <c r="B46" s="13" t="s">
        <v>87</v>
      </c>
      <c r="C46" s="34">
        <v>2.63</v>
      </c>
      <c r="D46" s="38">
        <f t="shared" ca="1" si="0"/>
        <v>-5.5417528320178294E-2</v>
      </c>
      <c r="E46" s="36">
        <f t="shared" ca="1" si="1"/>
        <v>0.10029550645425639</v>
      </c>
      <c r="F46" s="10">
        <f t="shared" ca="1" si="2"/>
        <v>2.5745824716798218</v>
      </c>
      <c r="G46" s="11">
        <f t="shared" ca="1" si="3"/>
        <v>2.7302955064542562</v>
      </c>
    </row>
    <row r="47" spans="1:7" ht="15.75" customHeight="1" x14ac:dyDescent="0.3">
      <c r="A47" s="12" t="s">
        <v>88</v>
      </c>
      <c r="B47" s="13" t="s">
        <v>89</v>
      </c>
      <c r="C47" s="34">
        <v>9.44</v>
      </c>
      <c r="D47" s="38">
        <f t="shared" ca="1" si="0"/>
        <v>0.18913165137634333</v>
      </c>
      <c r="E47" s="36">
        <f t="shared" ca="1" si="1"/>
        <v>0.2642290908525079</v>
      </c>
      <c r="F47" s="10">
        <f t="shared" ca="1" si="2"/>
        <v>9.6291316513763423</v>
      </c>
      <c r="G47" s="11">
        <f t="shared" ca="1" si="3"/>
        <v>9.7042290908525075</v>
      </c>
    </row>
    <row r="48" spans="1:7" ht="15.75" customHeight="1" x14ac:dyDescent="0.3">
      <c r="A48" s="12" t="s">
        <v>90</v>
      </c>
      <c r="B48" s="13" t="s">
        <v>91</v>
      </c>
      <c r="C48" s="34">
        <v>1.64</v>
      </c>
      <c r="D48" s="38">
        <f t="shared" ca="1" si="0"/>
        <v>3.2921447444891117E-2</v>
      </c>
      <c r="E48" s="36">
        <f t="shared" ca="1" si="1"/>
        <v>0.29792605044961262</v>
      </c>
      <c r="F48" s="10">
        <f t="shared" ca="1" si="2"/>
        <v>1.672921447444891</v>
      </c>
      <c r="G48" s="11">
        <f t="shared" ca="1" si="3"/>
        <v>1.9379260504496125</v>
      </c>
    </row>
    <row r="49" spans="1:7" ht="15.75" customHeight="1" x14ac:dyDescent="0.3">
      <c r="A49" s="12" t="s">
        <v>92</v>
      </c>
      <c r="B49" s="13" t="s">
        <v>93</v>
      </c>
      <c r="C49" s="34">
        <v>2.94</v>
      </c>
      <c r="D49" s="38">
        <f t="shared" ca="1" si="0"/>
        <v>0.34170366124440626</v>
      </c>
      <c r="E49" s="36">
        <f t="shared" ca="1" si="1"/>
        <v>0.22593910989310637</v>
      </c>
      <c r="F49" s="10">
        <f t="shared" ca="1" si="2"/>
        <v>3.2817036612444062</v>
      </c>
      <c r="G49" s="11">
        <f t="shared" ca="1" si="3"/>
        <v>3.1659391098931065</v>
      </c>
    </row>
    <row r="50" spans="1:7" ht="15.75" customHeight="1" x14ac:dyDescent="0.3">
      <c r="A50" s="12" t="s">
        <v>94</v>
      </c>
      <c r="B50" s="13" t="s">
        <v>95</v>
      </c>
      <c r="C50" s="34">
        <v>2.57</v>
      </c>
      <c r="D50" s="38">
        <f t="shared" ca="1" si="0"/>
        <v>4.451282550377849E-2</v>
      </c>
      <c r="E50" s="36">
        <f t="shared" ca="1" si="1"/>
        <v>1.5341147890127665E-2</v>
      </c>
      <c r="F50" s="10">
        <f t="shared" ca="1" si="2"/>
        <v>2.6145128255037782</v>
      </c>
      <c r="G50" s="11">
        <f t="shared" ca="1" si="3"/>
        <v>2.5853411478901274</v>
      </c>
    </row>
    <row r="51" spans="1:7" ht="15.75" customHeight="1" x14ac:dyDescent="0.3">
      <c r="A51" s="12" t="s">
        <v>96</v>
      </c>
      <c r="B51" s="13" t="s">
        <v>97</v>
      </c>
      <c r="C51" s="34">
        <v>2.0499999999999998</v>
      </c>
      <c r="D51" s="38">
        <f t="shared" ca="1" si="0"/>
        <v>0.23804776236640812</v>
      </c>
      <c r="E51" s="36">
        <f t="shared" ca="1" si="1"/>
        <v>0.23859432629951502</v>
      </c>
      <c r="F51" s="10">
        <f t="shared" ca="1" si="2"/>
        <v>2.2880477623664079</v>
      </c>
      <c r="G51" s="11">
        <f t="shared" ca="1" si="3"/>
        <v>2.2885943262995148</v>
      </c>
    </row>
    <row r="52" spans="1:7" ht="15.75" customHeight="1" x14ac:dyDescent="0.3">
      <c r="A52" s="12" t="s">
        <v>98</v>
      </c>
      <c r="B52" s="13" t="s">
        <v>99</v>
      </c>
      <c r="C52" s="34">
        <v>-5.9</v>
      </c>
      <c r="D52" s="38">
        <f t="shared" ca="1" si="0"/>
        <v>-3.6821181591545848E-2</v>
      </c>
      <c r="E52" s="36">
        <f t="shared" ca="1" si="1"/>
        <v>0.13153554276180857</v>
      </c>
      <c r="F52" s="10">
        <f t="shared" ca="1" si="2"/>
        <v>-5.9368211815915464</v>
      </c>
      <c r="G52" s="11">
        <f t="shared" ca="1" si="3"/>
        <v>-5.768464457238192</v>
      </c>
    </row>
    <row r="53" spans="1:7" ht="15.75" customHeight="1" x14ac:dyDescent="0.3">
      <c r="A53" s="12" t="s">
        <v>100</v>
      </c>
      <c r="B53" s="13" t="s">
        <v>101</v>
      </c>
      <c r="C53" s="34">
        <v>2.11</v>
      </c>
      <c r="D53" s="38">
        <f t="shared" ca="1" si="0"/>
        <v>7.9585675231486977E-2</v>
      </c>
      <c r="E53" s="36">
        <f t="shared" ca="1" si="1"/>
        <v>0.27810636515583598</v>
      </c>
      <c r="F53" s="10">
        <f t="shared" ca="1" si="2"/>
        <v>2.1895856752314868</v>
      </c>
      <c r="G53" s="11">
        <f t="shared" ca="1" si="3"/>
        <v>2.3881063651558359</v>
      </c>
    </row>
    <row r="54" spans="1:7" ht="15.75" customHeight="1" x14ac:dyDescent="0.3">
      <c r="A54" s="12" t="s">
        <v>102</v>
      </c>
      <c r="B54" s="13" t="s">
        <v>103</v>
      </c>
      <c r="C54" s="34">
        <v>6.13</v>
      </c>
      <c r="D54" s="38">
        <f t="shared" ca="1" si="0"/>
        <v>2.9797630062509378E-2</v>
      </c>
      <c r="E54" s="36">
        <f t="shared" ca="1" si="1"/>
        <v>8.5229509752424368E-2</v>
      </c>
      <c r="F54" s="10">
        <f t="shared" ca="1" si="2"/>
        <v>6.159797630062509</v>
      </c>
      <c r="G54" s="11">
        <f t="shared" ca="1" si="3"/>
        <v>6.2152295097524242</v>
      </c>
    </row>
    <row r="55" spans="1:7" ht="15.75" customHeight="1" x14ac:dyDescent="0.3">
      <c r="A55" s="12" t="s">
        <v>104</v>
      </c>
      <c r="B55" s="13" t="s">
        <v>105</v>
      </c>
      <c r="C55" s="34">
        <v>2.99</v>
      </c>
      <c r="D55" s="38">
        <f t="shared" ca="1" si="0"/>
        <v>-5.668189395870471E-2</v>
      </c>
      <c r="E55" s="36">
        <f t="shared" ca="1" si="1"/>
        <v>6.8025444924422723E-2</v>
      </c>
      <c r="F55" s="10">
        <f t="shared" ca="1" si="2"/>
        <v>2.9333181060412956</v>
      </c>
      <c r="G55" s="11">
        <f t="shared" ca="1" si="3"/>
        <v>3.0580254449244229</v>
      </c>
    </row>
    <row r="56" spans="1:7" ht="15.75" customHeight="1" x14ac:dyDescent="0.3">
      <c r="A56" s="12" t="s">
        <v>106</v>
      </c>
      <c r="B56" s="13" t="s">
        <v>107</v>
      </c>
      <c r="C56" s="34">
        <v>14.36</v>
      </c>
      <c r="D56" s="38">
        <f t="shared" ca="1" si="0"/>
        <v>0.15080376495703432</v>
      </c>
      <c r="E56" s="36">
        <f t="shared" ca="1" si="1"/>
        <v>0.18386843848587872</v>
      </c>
      <c r="F56" s="10">
        <f t="shared" ca="1" si="2"/>
        <v>14.510803764957034</v>
      </c>
      <c r="G56" s="11">
        <f t="shared" ca="1" si="3"/>
        <v>14.543868438485879</v>
      </c>
    </row>
    <row r="57" spans="1:7" ht="15.75" customHeight="1" x14ac:dyDescent="0.3">
      <c r="A57" s="12" t="s">
        <v>108</v>
      </c>
      <c r="B57" s="13" t="s">
        <v>109</v>
      </c>
      <c r="C57" s="34">
        <v>4.66</v>
      </c>
      <c r="D57" s="38">
        <f t="shared" ca="1" si="0"/>
        <v>9.59824426836971E-2</v>
      </c>
      <c r="E57" s="36">
        <f t="shared" ca="1" si="1"/>
        <v>0.14510618642105588</v>
      </c>
      <c r="F57" s="10">
        <f t="shared" ca="1" si="2"/>
        <v>4.7559824426836972</v>
      </c>
      <c r="G57" s="11">
        <f t="shared" ca="1" si="3"/>
        <v>4.8051061864210558</v>
      </c>
    </row>
    <row r="58" spans="1:7" ht="15.75" customHeight="1" x14ac:dyDescent="0.3">
      <c r="A58" s="12" t="s">
        <v>110</v>
      </c>
      <c r="B58" s="13" t="s">
        <v>111</v>
      </c>
      <c r="C58" s="34">
        <v>-3.72</v>
      </c>
      <c r="D58" s="38">
        <f t="shared" ca="1" si="0"/>
        <v>3.9190791221890869E-2</v>
      </c>
      <c r="E58" s="36">
        <f t="shared" ca="1" si="1"/>
        <v>0.16766812312252907</v>
      </c>
      <c r="F58" s="10">
        <f t="shared" ca="1" si="2"/>
        <v>-3.6808092087781095</v>
      </c>
      <c r="G58" s="11">
        <f t="shared" ca="1" si="3"/>
        <v>-3.5523318768774712</v>
      </c>
    </row>
    <row r="59" spans="1:7" ht="15.75" customHeight="1" x14ac:dyDescent="0.3">
      <c r="A59" s="12" t="s">
        <v>112</v>
      </c>
      <c r="B59" s="13" t="s">
        <v>113</v>
      </c>
      <c r="C59" s="34">
        <v>1.95</v>
      </c>
      <c r="D59" s="38">
        <f t="shared" ca="1" si="0"/>
        <v>7.174142410022151E-2</v>
      </c>
      <c r="E59" s="36">
        <f t="shared" ca="1" si="1"/>
        <v>0.2936215374543607</v>
      </c>
      <c r="F59" s="10">
        <f t="shared" ca="1" si="2"/>
        <v>2.0217414241002216</v>
      </c>
      <c r="G59" s="11">
        <f t="shared" ca="1" si="3"/>
        <v>2.2436215374543607</v>
      </c>
    </row>
    <row r="60" spans="1:7" ht="15.75" customHeight="1" x14ac:dyDescent="0.3">
      <c r="A60" s="12" t="s">
        <v>114</v>
      </c>
      <c r="B60" s="13" t="s">
        <v>115</v>
      </c>
      <c r="C60" s="34">
        <v>9.1999999999999993</v>
      </c>
      <c r="D60" s="38">
        <f t="shared" ca="1" si="0"/>
        <v>8.8463298271966029E-3</v>
      </c>
      <c r="E60" s="36">
        <f t="shared" ca="1" si="1"/>
        <v>0.14181382517090604</v>
      </c>
      <c r="F60" s="10">
        <f t="shared" ca="1" si="2"/>
        <v>9.2088463298271961</v>
      </c>
      <c r="G60" s="11">
        <f t="shared" ca="1" si="3"/>
        <v>9.341813825170906</v>
      </c>
    </row>
    <row r="61" spans="1:7" ht="15.75" customHeight="1" x14ac:dyDescent="0.3">
      <c r="A61" s="12" t="s">
        <v>116</v>
      </c>
      <c r="B61" s="13" t="s">
        <v>117</v>
      </c>
      <c r="C61" s="34">
        <v>3.17</v>
      </c>
      <c r="D61" s="38">
        <f t="shared" ca="1" si="0"/>
        <v>0.21224293618359896</v>
      </c>
      <c r="E61" s="36">
        <f t="shared" ca="1" si="1"/>
        <v>0.21377931670931932</v>
      </c>
      <c r="F61" s="10">
        <f t="shared" ca="1" si="2"/>
        <v>3.3822429361835988</v>
      </c>
      <c r="G61" s="11">
        <f t="shared" ca="1" si="3"/>
        <v>3.3837793167093193</v>
      </c>
    </row>
    <row r="62" spans="1:7" ht="15.75" customHeight="1" x14ac:dyDescent="0.3">
      <c r="A62" s="12" t="s">
        <v>118</v>
      </c>
      <c r="B62" s="13" t="s">
        <v>119</v>
      </c>
      <c r="C62" s="34">
        <v>5.05</v>
      </c>
      <c r="D62" s="38">
        <f t="shared" ca="1" si="0"/>
        <v>-9.4363006349927309E-2</v>
      </c>
      <c r="E62" s="36">
        <f t="shared" ca="1" si="1"/>
        <v>0.23934218711647978</v>
      </c>
      <c r="F62" s="10">
        <f t="shared" ca="1" si="2"/>
        <v>4.9556369936500726</v>
      </c>
      <c r="G62" s="11">
        <f t="shared" ca="1" si="3"/>
        <v>5.2893421871164792</v>
      </c>
    </row>
    <row r="63" spans="1:7" ht="15.75" customHeight="1" x14ac:dyDescent="0.3">
      <c r="A63" s="12" t="s">
        <v>120</v>
      </c>
      <c r="B63" s="13" t="s">
        <v>121</v>
      </c>
      <c r="C63" s="34">
        <v>2.17</v>
      </c>
      <c r="D63" s="38">
        <f t="shared" ca="1" si="0"/>
        <v>0.30681587697490853</v>
      </c>
      <c r="E63" s="36">
        <f t="shared" ca="1" si="1"/>
        <v>0.32178798893895327</v>
      </c>
      <c r="F63" s="10">
        <f t="shared" ca="1" si="2"/>
        <v>2.4768158769749085</v>
      </c>
      <c r="G63" s="11">
        <f t="shared" ca="1" si="3"/>
        <v>2.4917879889389534</v>
      </c>
    </row>
    <row r="64" spans="1:7" ht="15.75" customHeight="1" x14ac:dyDescent="0.3">
      <c r="A64" s="12" t="s">
        <v>122</v>
      </c>
      <c r="B64" s="13" t="s">
        <v>123</v>
      </c>
      <c r="C64" s="34">
        <v>-0.21</v>
      </c>
      <c r="D64" s="38">
        <f t="shared" ca="1" si="0"/>
        <v>0.28679870937675483</v>
      </c>
      <c r="E64" s="36">
        <f t="shared" ca="1" si="1"/>
        <v>0.13641662843761759</v>
      </c>
      <c r="F64" s="10">
        <f t="shared" ca="1" si="2"/>
        <v>7.6798709376754842E-2</v>
      </c>
      <c r="G64" s="11">
        <f t="shared" ca="1" si="3"/>
        <v>-7.3583371562382399E-2</v>
      </c>
    </row>
    <row r="65" spans="1:7" ht="15.75" customHeight="1" x14ac:dyDescent="0.3">
      <c r="A65" s="12" t="s">
        <v>124</v>
      </c>
      <c r="B65" s="13" t="s">
        <v>125</v>
      </c>
      <c r="C65" s="34">
        <v>2.54</v>
      </c>
      <c r="D65" s="38">
        <f t="shared" ca="1" si="0"/>
        <v>7.7855910322988581E-2</v>
      </c>
      <c r="E65" s="36">
        <f t="shared" ca="1" si="1"/>
        <v>-1.168747791284247E-2</v>
      </c>
      <c r="F65" s="10">
        <f t="shared" ca="1" si="2"/>
        <v>2.6178559103229886</v>
      </c>
      <c r="G65" s="11">
        <f t="shared" ca="1" si="3"/>
        <v>2.5283125220871576</v>
      </c>
    </row>
    <row r="66" spans="1:7" ht="15.75" customHeight="1" x14ac:dyDescent="0.3">
      <c r="A66" s="12" t="s">
        <v>126</v>
      </c>
      <c r="B66" s="13" t="s">
        <v>127</v>
      </c>
      <c r="C66" s="34">
        <v>9.08</v>
      </c>
      <c r="D66" s="38">
        <f t="shared" ca="1" si="0"/>
        <v>6.7889874967002051E-3</v>
      </c>
      <c r="E66" s="36">
        <f t="shared" ca="1" si="1"/>
        <v>0.38814715018478463</v>
      </c>
      <c r="F66" s="10">
        <f t="shared" ca="1" si="2"/>
        <v>9.0867889874966998</v>
      </c>
      <c r="G66" s="11">
        <f t="shared" ca="1" si="3"/>
        <v>9.4681471501847838</v>
      </c>
    </row>
    <row r="67" spans="1:7" ht="15.75" customHeight="1" x14ac:dyDescent="0.3">
      <c r="A67" s="12" t="s">
        <v>128</v>
      </c>
      <c r="B67" s="13" t="s">
        <v>129</v>
      </c>
      <c r="C67" s="34">
        <v>4.76</v>
      </c>
      <c r="D67" s="38">
        <f t="shared" ca="1" si="0"/>
        <v>0.11968356053784528</v>
      </c>
      <c r="E67" s="36">
        <f t="shared" ca="1" si="1"/>
        <v>-2.0860735046510093E-4</v>
      </c>
      <c r="F67" s="10">
        <f t="shared" ca="1" si="2"/>
        <v>4.8796835605378455</v>
      </c>
      <c r="G67" s="11">
        <f t="shared" ca="1" si="3"/>
        <v>4.759791392649535</v>
      </c>
    </row>
    <row r="68" spans="1:7" ht="15.75" customHeight="1" x14ac:dyDescent="0.3">
      <c r="A68" s="12" t="s">
        <v>130</v>
      </c>
      <c r="B68" s="13" t="s">
        <v>131</v>
      </c>
      <c r="C68" s="34">
        <v>-2.61</v>
      </c>
      <c r="D68" s="38">
        <f t="shared" ca="1" si="0"/>
        <v>0.12801441077033729</v>
      </c>
      <c r="E68" s="36">
        <f t="shared" ca="1" si="1"/>
        <v>0.22542119810178457</v>
      </c>
      <c r="F68" s="10">
        <f t="shared" ca="1" si="2"/>
        <v>-2.4819855892296627</v>
      </c>
      <c r="G68" s="11">
        <f t="shared" ca="1" si="3"/>
        <v>-2.3845788018982153</v>
      </c>
    </row>
    <row r="69" spans="1:7" ht="15.75" customHeight="1" x14ac:dyDescent="0.3">
      <c r="A69" s="12" t="s">
        <v>132</v>
      </c>
      <c r="B69" s="13" t="s">
        <v>133</v>
      </c>
      <c r="C69" s="34">
        <v>3.85</v>
      </c>
      <c r="D69" s="38">
        <f t="shared" ca="1" si="0"/>
        <v>-6.5413494620234991E-2</v>
      </c>
      <c r="E69" s="36">
        <f t="shared" ca="1" si="1"/>
        <v>0.286117359256153</v>
      </c>
      <c r="F69" s="10">
        <f t="shared" ca="1" si="2"/>
        <v>3.7845865053797652</v>
      </c>
      <c r="G69" s="11">
        <f t="shared" ca="1" si="3"/>
        <v>4.1361173592561533</v>
      </c>
    </row>
    <row r="70" spans="1:7" ht="15.75" customHeight="1" x14ac:dyDescent="0.3">
      <c r="A70" s="12" t="s">
        <v>134</v>
      </c>
      <c r="B70" s="13" t="s">
        <v>135</v>
      </c>
      <c r="C70" s="34">
        <v>44.09</v>
      </c>
      <c r="D70" s="38">
        <f t="shared" ca="1" si="0"/>
        <v>9.0652626354909102E-2</v>
      </c>
      <c r="E70" s="36">
        <f t="shared" ca="1" si="1"/>
        <v>-4.8329890851814578E-2</v>
      </c>
      <c r="F70" s="10">
        <f t="shared" ca="1" si="2"/>
        <v>44.180652626354913</v>
      </c>
      <c r="G70" s="11">
        <f t="shared" ca="1" si="3"/>
        <v>44.041670109148185</v>
      </c>
    </row>
    <row r="71" spans="1:7" ht="15.75" customHeight="1" x14ac:dyDescent="0.3">
      <c r="A71" s="12" t="s">
        <v>136</v>
      </c>
      <c r="B71" s="13" t="s">
        <v>137</v>
      </c>
      <c r="C71" s="34">
        <v>6.36</v>
      </c>
      <c r="D71" s="38">
        <f t="shared" ca="1" si="0"/>
        <v>0.22687710324153262</v>
      </c>
      <c r="E71" s="36">
        <f t="shared" ca="1" si="1"/>
        <v>0.55136349772248083</v>
      </c>
      <c r="F71" s="10">
        <f t="shared" ca="1" si="2"/>
        <v>6.586877103241533</v>
      </c>
      <c r="G71" s="11">
        <f t="shared" ca="1" si="3"/>
        <v>6.9113634977224816</v>
      </c>
    </row>
    <row r="72" spans="1:7" ht="15.75" customHeight="1" x14ac:dyDescent="0.3">
      <c r="A72" s="12" t="s">
        <v>138</v>
      </c>
      <c r="B72" s="13" t="s">
        <v>139</v>
      </c>
      <c r="C72" s="34">
        <v>3.11</v>
      </c>
      <c r="D72" s="38">
        <f t="shared" ca="1" si="0"/>
        <v>9.6514029504904106E-2</v>
      </c>
      <c r="E72" s="36">
        <f t="shared" ca="1" si="1"/>
        <v>0.21707455219129521</v>
      </c>
      <c r="F72" s="10">
        <f t="shared" ca="1" si="2"/>
        <v>3.2065140295049042</v>
      </c>
      <c r="G72" s="11">
        <f t="shared" ca="1" si="3"/>
        <v>3.327074552191295</v>
      </c>
    </row>
    <row r="73" spans="1:7" ht="15.75" customHeight="1" x14ac:dyDescent="0.3">
      <c r="A73" s="12" t="s">
        <v>140</v>
      </c>
      <c r="B73" s="13" t="s">
        <v>141</v>
      </c>
      <c r="C73" s="34">
        <v>-0.31</v>
      </c>
      <c r="D73" s="38">
        <f t="shared" ca="1" si="0"/>
        <v>5.2280328727061155E-2</v>
      </c>
      <c r="E73" s="36">
        <f t="shared" ca="1" si="1"/>
        <v>0.45917449349824707</v>
      </c>
      <c r="F73" s="10">
        <f t="shared" ca="1" si="2"/>
        <v>-0.25771967127293882</v>
      </c>
      <c r="G73" s="11">
        <f t="shared" ca="1" si="3"/>
        <v>0.14917449349824707</v>
      </c>
    </row>
    <row r="74" spans="1:7" ht="15.75" customHeight="1" x14ac:dyDescent="0.3">
      <c r="A74" s="12" t="s">
        <v>142</v>
      </c>
      <c r="B74" s="13" t="s">
        <v>143</v>
      </c>
      <c r="C74" s="34">
        <v>0.85</v>
      </c>
      <c r="D74" s="38">
        <f t="shared" ref="D74:D137" ca="1" si="7">_xlfn.NORM.INV(RAND(),$B$2,$B$3)</f>
        <v>-4.5079225352042285E-2</v>
      </c>
      <c r="E74" s="36">
        <f t="shared" ref="E74:E137" ca="1" si="8">_xlfn.NORM.INV(RAND(),$C$2,$C$3)</f>
        <v>0.27633173168366537</v>
      </c>
      <c r="F74" s="10">
        <f t="shared" ref="F74:F137" ca="1" si="9">C74+D74</f>
        <v>0.80492077464795764</v>
      </c>
      <c r="G74" s="11">
        <f t="shared" ref="G74:G137" ca="1" si="10">C74+E74</f>
        <v>1.1263317316836654</v>
      </c>
    </row>
    <row r="75" spans="1:7" ht="15.75" customHeight="1" x14ac:dyDescent="0.3">
      <c r="A75" s="12" t="s">
        <v>144</v>
      </c>
      <c r="B75" s="13" t="s">
        <v>145</v>
      </c>
      <c r="C75" s="34">
        <v>1.55</v>
      </c>
      <c r="D75" s="38">
        <f t="shared" ca="1" si="7"/>
        <v>0.17522850474419913</v>
      </c>
      <c r="E75" s="36">
        <f t="shared" ca="1" si="8"/>
        <v>-0.28233343387854321</v>
      </c>
      <c r="F75" s="10">
        <f t="shared" ca="1" si="9"/>
        <v>1.7252285047441991</v>
      </c>
      <c r="G75" s="11">
        <f t="shared" ca="1" si="10"/>
        <v>1.2676665661214568</v>
      </c>
    </row>
    <row r="76" spans="1:7" ht="15.75" customHeight="1" x14ac:dyDescent="0.3">
      <c r="A76" s="12" t="s">
        <v>146</v>
      </c>
      <c r="B76" s="13" t="s">
        <v>147</v>
      </c>
      <c r="C76" s="34">
        <v>1.29</v>
      </c>
      <c r="D76" s="38">
        <f t="shared" ca="1" si="7"/>
        <v>-1.5427757714114906E-2</v>
      </c>
      <c r="E76" s="36">
        <f t="shared" ca="1" si="8"/>
        <v>0.27977653375826517</v>
      </c>
      <c r="F76" s="10">
        <f t="shared" ca="1" si="9"/>
        <v>1.2745722422858852</v>
      </c>
      <c r="G76" s="11">
        <f t="shared" ca="1" si="10"/>
        <v>1.5697765337582652</v>
      </c>
    </row>
    <row r="77" spans="1:7" ht="15.75" customHeight="1" x14ac:dyDescent="0.3">
      <c r="A77" s="12" t="s">
        <v>148</v>
      </c>
      <c r="B77" s="13" t="s">
        <v>149</v>
      </c>
      <c r="C77" s="34">
        <v>2.74</v>
      </c>
      <c r="D77" s="38">
        <f t="shared" ca="1" si="7"/>
        <v>-3.3388632704960453E-2</v>
      </c>
      <c r="E77" s="36">
        <f t="shared" ca="1" si="8"/>
        <v>4.0002428840468035E-2</v>
      </c>
      <c r="F77" s="10">
        <f t="shared" ca="1" si="9"/>
        <v>2.7066113672950398</v>
      </c>
      <c r="G77" s="11">
        <f t="shared" ca="1" si="10"/>
        <v>2.7800024288404681</v>
      </c>
    </row>
    <row r="78" spans="1:7" ht="15.75" customHeight="1" x14ac:dyDescent="0.3">
      <c r="A78" s="12" t="s">
        <v>150</v>
      </c>
      <c r="B78" s="13" t="s">
        <v>151</v>
      </c>
      <c r="C78" s="34">
        <v>4.6500000000000004</v>
      </c>
      <c r="D78" s="38">
        <f t="shared" ca="1" si="7"/>
        <v>-1.8749474339740946E-4</v>
      </c>
      <c r="E78" s="36">
        <f t="shared" ca="1" si="8"/>
        <v>0.18041306424126685</v>
      </c>
      <c r="F78" s="10">
        <f t="shared" ca="1" si="9"/>
        <v>4.6498125052566026</v>
      </c>
      <c r="G78" s="11">
        <f t="shared" ca="1" si="10"/>
        <v>4.8304130642412675</v>
      </c>
    </row>
    <row r="79" spans="1:7" ht="15.75" customHeight="1" x14ac:dyDescent="0.3">
      <c r="A79" s="12" t="s">
        <v>152</v>
      </c>
      <c r="B79" s="13" t="s">
        <v>153</v>
      </c>
      <c r="C79" s="34">
        <v>9.76</v>
      </c>
      <c r="D79" s="38">
        <f t="shared" ca="1" si="7"/>
        <v>9.7272757493308978E-2</v>
      </c>
      <c r="E79" s="36">
        <f t="shared" ca="1" si="8"/>
        <v>0.26217713911088014</v>
      </c>
      <c r="F79" s="10">
        <f t="shared" ca="1" si="9"/>
        <v>9.857272757493309</v>
      </c>
      <c r="G79" s="11">
        <f t="shared" ca="1" si="10"/>
        <v>10.02217713911088</v>
      </c>
    </row>
    <row r="80" spans="1:7" ht="15.75" customHeight="1" x14ac:dyDescent="0.3">
      <c r="A80" s="12" t="s">
        <v>154</v>
      </c>
      <c r="B80" s="13" t="s">
        <v>155</v>
      </c>
      <c r="C80" s="34">
        <v>3.81</v>
      </c>
      <c r="D80" s="38">
        <f t="shared" ca="1" si="7"/>
        <v>7.3757275840305253E-2</v>
      </c>
      <c r="E80" s="36">
        <f t="shared" ca="1" si="8"/>
        <v>0.24545935351122933</v>
      </c>
      <c r="F80" s="10">
        <f t="shared" ca="1" si="9"/>
        <v>3.8837572758403054</v>
      </c>
      <c r="G80" s="11">
        <f t="shared" ca="1" si="10"/>
        <v>4.0554593535112291</v>
      </c>
    </row>
    <row r="81" spans="1:7" ht="15.75" customHeight="1" x14ac:dyDescent="0.3">
      <c r="A81" s="12" t="s">
        <v>156</v>
      </c>
      <c r="B81" s="13" t="s">
        <v>157</v>
      </c>
      <c r="C81" s="34">
        <v>11.94</v>
      </c>
      <c r="D81" s="38">
        <f t="shared" ca="1" si="7"/>
        <v>9.6791090708444244E-2</v>
      </c>
      <c r="E81" s="36">
        <f t="shared" ca="1" si="8"/>
        <v>7.8479187963795549E-2</v>
      </c>
      <c r="F81" s="10">
        <f t="shared" ca="1" si="9"/>
        <v>12.036791090708444</v>
      </c>
      <c r="G81" s="11">
        <f t="shared" ca="1" si="10"/>
        <v>12.018479187963795</v>
      </c>
    </row>
    <row r="82" spans="1:7" ht="15.75" customHeight="1" x14ac:dyDescent="0.3">
      <c r="A82" s="12" t="s">
        <v>158</v>
      </c>
      <c r="B82" s="13" t="s">
        <v>159</v>
      </c>
      <c r="C82" s="34">
        <v>30.3</v>
      </c>
      <c r="D82" s="38">
        <f t="shared" ca="1" si="7"/>
        <v>8.7588751888369371E-2</v>
      </c>
      <c r="E82" s="36">
        <f t="shared" ca="1" si="8"/>
        <v>0.18494575658481016</v>
      </c>
      <c r="F82" s="10">
        <f t="shared" ca="1" si="9"/>
        <v>30.387588751888369</v>
      </c>
      <c r="G82" s="11">
        <f t="shared" ca="1" si="10"/>
        <v>30.484945756584811</v>
      </c>
    </row>
    <row r="83" spans="1:7" ht="15.75" customHeight="1" x14ac:dyDescent="0.3">
      <c r="A83" s="12" t="s">
        <v>160</v>
      </c>
      <c r="B83" s="13" t="s">
        <v>161</v>
      </c>
      <c r="C83" s="34">
        <v>1.92</v>
      </c>
      <c r="D83" s="38">
        <f t="shared" ca="1" si="7"/>
        <v>0.13055481316689896</v>
      </c>
      <c r="E83" s="36">
        <f t="shared" ca="1" si="8"/>
        <v>-0.12233210092136437</v>
      </c>
      <c r="F83" s="10">
        <f t="shared" ca="1" si="9"/>
        <v>2.0505548131668987</v>
      </c>
      <c r="G83" s="11">
        <f t="shared" ca="1" si="10"/>
        <v>1.7976678990786357</v>
      </c>
    </row>
    <row r="84" spans="1:7" ht="15.75" customHeight="1" x14ac:dyDescent="0.3">
      <c r="A84" s="12" t="s">
        <v>162</v>
      </c>
      <c r="B84" s="13" t="s">
        <v>163</v>
      </c>
      <c r="C84" s="34">
        <v>13.47</v>
      </c>
      <c r="D84" s="38">
        <f t="shared" ca="1" si="7"/>
        <v>3.0274503688570237E-2</v>
      </c>
      <c r="E84" s="36">
        <f t="shared" ca="1" si="8"/>
        <v>0.28541406474466308</v>
      </c>
      <c r="F84" s="10">
        <f t="shared" ca="1" si="9"/>
        <v>13.500274503688571</v>
      </c>
      <c r="G84" s="11">
        <f t="shared" ca="1" si="10"/>
        <v>13.755414064744663</v>
      </c>
    </row>
    <row r="85" spans="1:7" ht="15.75" customHeight="1" x14ac:dyDescent="0.3">
      <c r="A85" s="12" t="s">
        <v>164</v>
      </c>
      <c r="B85" s="13" t="s">
        <v>165</v>
      </c>
      <c r="C85" s="34">
        <v>0.55000000000000004</v>
      </c>
      <c r="D85" s="38">
        <f t="shared" ca="1" si="7"/>
        <v>0.1379977117513877</v>
      </c>
      <c r="E85" s="36">
        <f t="shared" ca="1" si="8"/>
        <v>0.11752986043817791</v>
      </c>
      <c r="F85" s="10">
        <f t="shared" ca="1" si="9"/>
        <v>0.6879977117513878</v>
      </c>
      <c r="G85" s="11">
        <f t="shared" ca="1" si="10"/>
        <v>0.66752986043817797</v>
      </c>
    </row>
    <row r="86" spans="1:7" ht="15.75" customHeight="1" x14ac:dyDescent="0.3">
      <c r="A86" s="12" t="s">
        <v>166</v>
      </c>
      <c r="B86" s="13" t="s">
        <v>167</v>
      </c>
      <c r="C86" s="34">
        <v>2.93</v>
      </c>
      <c r="D86" s="38">
        <f t="shared" ca="1" si="7"/>
        <v>5.9912150428857648E-2</v>
      </c>
      <c r="E86" s="36">
        <f t="shared" ca="1" si="8"/>
        <v>0.14266926092297427</v>
      </c>
      <c r="F86" s="10">
        <f t="shared" ca="1" si="9"/>
        <v>2.9899121504288577</v>
      </c>
      <c r="G86" s="11">
        <f t="shared" ca="1" si="10"/>
        <v>3.0726692609229742</v>
      </c>
    </row>
    <row r="87" spans="1:7" ht="15.75" customHeight="1" x14ac:dyDescent="0.3">
      <c r="A87" s="12" t="s">
        <v>168</v>
      </c>
      <c r="B87" s="13" t="s">
        <v>169</v>
      </c>
      <c r="C87" s="34">
        <v>7.0000000000000007E-2</v>
      </c>
      <c r="D87" s="38">
        <f t="shared" ca="1" si="7"/>
        <v>0.10837804274627623</v>
      </c>
      <c r="E87" s="36">
        <f t="shared" ca="1" si="8"/>
        <v>0.12546486949936547</v>
      </c>
      <c r="F87" s="10">
        <f t="shared" ca="1" si="9"/>
        <v>0.17837804274627622</v>
      </c>
      <c r="G87" s="11">
        <f t="shared" ca="1" si="10"/>
        <v>0.19546486949936548</v>
      </c>
    </row>
    <row r="88" spans="1:7" ht="15.75" customHeight="1" x14ac:dyDescent="0.3">
      <c r="A88" s="12" t="s">
        <v>170</v>
      </c>
      <c r="B88" s="13" t="s">
        <v>171</v>
      </c>
      <c r="C88" s="34">
        <v>-24.62</v>
      </c>
      <c r="D88" s="38">
        <f t="shared" ca="1" si="7"/>
        <v>-6.2289746250937389E-2</v>
      </c>
      <c r="E88" s="36">
        <f t="shared" ca="1" si="8"/>
        <v>0.24731192178771719</v>
      </c>
      <c r="F88" s="10">
        <f t="shared" ca="1" si="9"/>
        <v>-24.682289746250937</v>
      </c>
      <c r="G88" s="11">
        <f t="shared" ca="1" si="10"/>
        <v>-24.372688078212285</v>
      </c>
    </row>
    <row r="89" spans="1:7" ht="15.75" customHeight="1" x14ac:dyDescent="0.3">
      <c r="A89" s="12" t="s">
        <v>172</v>
      </c>
      <c r="B89" s="13" t="s">
        <v>173</v>
      </c>
      <c r="C89" s="34">
        <v>2.65</v>
      </c>
      <c r="D89" s="38">
        <f t="shared" ca="1" si="7"/>
        <v>0.1065656752036004</v>
      </c>
      <c r="E89" s="36">
        <f t="shared" ca="1" si="8"/>
        <v>6.7688906270687188E-2</v>
      </c>
      <c r="F89" s="10">
        <f t="shared" ca="1" si="9"/>
        <v>2.7565656752036003</v>
      </c>
      <c r="G89" s="11">
        <f t="shared" ca="1" si="10"/>
        <v>2.7176889062706873</v>
      </c>
    </row>
    <row r="90" spans="1:7" ht="15.75" customHeight="1" x14ac:dyDescent="0.3">
      <c r="A90" s="12" t="s">
        <v>174</v>
      </c>
      <c r="B90" s="13" t="s">
        <v>175</v>
      </c>
      <c r="C90" s="34">
        <v>4.01</v>
      </c>
      <c r="D90" s="38">
        <f t="shared" ca="1" si="7"/>
        <v>0.18771943066465935</v>
      </c>
      <c r="E90" s="36">
        <f t="shared" ca="1" si="8"/>
        <v>0.16419004942034252</v>
      </c>
      <c r="F90" s="10">
        <f t="shared" ca="1" si="9"/>
        <v>4.1977194306646588</v>
      </c>
      <c r="G90" s="11">
        <f t="shared" ca="1" si="10"/>
        <v>4.1741900494203419</v>
      </c>
    </row>
    <row r="91" spans="1:7" ht="15.75" customHeight="1" x14ac:dyDescent="0.3">
      <c r="A91" s="12" t="s">
        <v>176</v>
      </c>
      <c r="B91" s="13" t="s">
        <v>177</v>
      </c>
      <c r="C91" s="34">
        <v>1.7</v>
      </c>
      <c r="D91" s="38">
        <f t="shared" ca="1" si="7"/>
        <v>9.9349035268331803E-2</v>
      </c>
      <c r="E91" s="36">
        <f t="shared" ca="1" si="8"/>
        <v>0.16440438730679524</v>
      </c>
      <c r="F91" s="10">
        <f t="shared" ca="1" si="9"/>
        <v>1.7993490352683317</v>
      </c>
      <c r="G91" s="11">
        <f t="shared" ca="1" si="10"/>
        <v>1.8644043873067953</v>
      </c>
    </row>
    <row r="92" spans="1:7" ht="15.75" customHeight="1" x14ac:dyDescent="0.3">
      <c r="A92" s="12" t="s">
        <v>178</v>
      </c>
      <c r="B92" s="13" t="s">
        <v>179</v>
      </c>
      <c r="C92" s="34">
        <v>3.57</v>
      </c>
      <c r="D92" s="38">
        <f t="shared" ca="1" si="7"/>
        <v>0.1285088548803251</v>
      </c>
      <c r="E92" s="36">
        <f t="shared" ca="1" si="8"/>
        <v>-1.5002165306182424E-3</v>
      </c>
      <c r="F92" s="10">
        <f t="shared" ca="1" si="9"/>
        <v>3.6985088548803251</v>
      </c>
      <c r="G92" s="11">
        <f t="shared" ca="1" si="10"/>
        <v>3.5684997834693815</v>
      </c>
    </row>
    <row r="93" spans="1:7" ht="15.75" customHeight="1" x14ac:dyDescent="0.3">
      <c r="A93" s="12" t="s">
        <v>180</v>
      </c>
      <c r="B93" s="13" t="s">
        <v>181</v>
      </c>
      <c r="C93" s="34">
        <v>1.85</v>
      </c>
      <c r="D93" s="38">
        <f t="shared" ca="1" si="7"/>
        <v>0.11629328471515465</v>
      </c>
      <c r="E93" s="36">
        <f t="shared" ca="1" si="8"/>
        <v>0.42880673491309457</v>
      </c>
      <c r="F93" s="10">
        <f t="shared" ca="1" si="9"/>
        <v>1.9662932847151549</v>
      </c>
      <c r="G93" s="11">
        <f t="shared" ca="1" si="10"/>
        <v>2.2788067349130947</v>
      </c>
    </row>
    <row r="94" spans="1:7" ht="15.75" customHeight="1" x14ac:dyDescent="0.3">
      <c r="A94" s="12" t="s">
        <v>182</v>
      </c>
      <c r="B94" s="13" t="s">
        <v>183</v>
      </c>
      <c r="C94" s="34">
        <v>-0.92</v>
      </c>
      <c r="D94" s="38">
        <f t="shared" ca="1" si="7"/>
        <v>0.10480532597495561</v>
      </c>
      <c r="E94" s="36">
        <f t="shared" ca="1" si="8"/>
        <v>0.1563054169931683</v>
      </c>
      <c r="F94" s="10">
        <f t="shared" ca="1" si="9"/>
        <v>-0.81519467402504442</v>
      </c>
      <c r="G94" s="11">
        <f t="shared" ca="1" si="10"/>
        <v>-0.7636945830068318</v>
      </c>
    </row>
    <row r="95" spans="1:7" ht="15.75" customHeight="1" x14ac:dyDescent="0.3">
      <c r="A95" s="12" t="s">
        <v>184</v>
      </c>
      <c r="B95" s="13" t="s">
        <v>185</v>
      </c>
      <c r="C95" s="34">
        <v>0.74</v>
      </c>
      <c r="D95" s="38">
        <f t="shared" ca="1" si="7"/>
        <v>2.5265463148250594E-3</v>
      </c>
      <c r="E95" s="36">
        <f t="shared" ca="1" si="8"/>
        <v>-2.7268369649855517E-2</v>
      </c>
      <c r="F95" s="10">
        <f t="shared" ca="1" si="9"/>
        <v>0.74252654631482506</v>
      </c>
      <c r="G95" s="11">
        <f t="shared" ca="1" si="10"/>
        <v>0.71273163035014453</v>
      </c>
    </row>
    <row r="96" spans="1:7" ht="15.75" customHeight="1" x14ac:dyDescent="0.3">
      <c r="A96" s="12" t="s">
        <v>186</v>
      </c>
      <c r="B96" s="13" t="s">
        <v>187</v>
      </c>
      <c r="C96" s="34">
        <v>2.89</v>
      </c>
      <c r="D96" s="38">
        <f t="shared" ca="1" si="7"/>
        <v>-7.7338114440386713E-2</v>
      </c>
      <c r="E96" s="36">
        <f t="shared" ca="1" si="8"/>
        <v>0.29673122138039543</v>
      </c>
      <c r="F96" s="10">
        <f t="shared" ca="1" si="9"/>
        <v>2.8126618855596135</v>
      </c>
      <c r="G96" s="11">
        <f t="shared" ca="1" si="10"/>
        <v>3.1867312213803958</v>
      </c>
    </row>
    <row r="97" spans="1:7" ht="15.75" customHeight="1" x14ac:dyDescent="0.3">
      <c r="A97" s="12" t="s">
        <v>188</v>
      </c>
      <c r="B97" s="13" t="s">
        <v>189</v>
      </c>
      <c r="C97" s="34">
        <v>3.45</v>
      </c>
      <c r="D97" s="38">
        <f t="shared" ca="1" si="7"/>
        <v>0.17947572787698193</v>
      </c>
      <c r="E97" s="36">
        <f t="shared" ca="1" si="8"/>
        <v>0.34049154803226445</v>
      </c>
      <c r="F97" s="10">
        <f t="shared" ca="1" si="9"/>
        <v>3.629475727876982</v>
      </c>
      <c r="G97" s="11">
        <f t="shared" ca="1" si="10"/>
        <v>3.7904915480322647</v>
      </c>
    </row>
    <row r="98" spans="1:7" ht="15.75" customHeight="1" x14ac:dyDescent="0.3">
      <c r="A98" s="12" t="s">
        <v>190</v>
      </c>
      <c r="B98" s="13" t="s">
        <v>191</v>
      </c>
      <c r="C98" s="34">
        <v>4.04</v>
      </c>
      <c r="D98" s="38">
        <f t="shared" ca="1" si="7"/>
        <v>7.7363041893681664E-2</v>
      </c>
      <c r="E98" s="36">
        <f t="shared" ca="1" si="8"/>
        <v>0.30939966721508771</v>
      </c>
      <c r="F98" s="10">
        <f t="shared" ca="1" si="9"/>
        <v>4.1173630418936815</v>
      </c>
      <c r="G98" s="11">
        <f t="shared" ca="1" si="10"/>
        <v>4.3493996672150876</v>
      </c>
    </row>
    <row r="99" spans="1:7" ht="15.75" customHeight="1" x14ac:dyDescent="0.3">
      <c r="A99" s="12" t="s">
        <v>192</v>
      </c>
      <c r="B99" s="13" t="s">
        <v>193</v>
      </c>
      <c r="C99" s="34">
        <v>3.97</v>
      </c>
      <c r="D99" s="38">
        <f t="shared" ca="1" si="7"/>
        <v>0.10417603436977435</v>
      </c>
      <c r="E99" s="36">
        <f t="shared" ca="1" si="8"/>
        <v>0.25977451514733901</v>
      </c>
      <c r="F99" s="10">
        <f t="shared" ca="1" si="9"/>
        <v>4.0741760343697742</v>
      </c>
      <c r="G99" s="11">
        <f t="shared" ca="1" si="10"/>
        <v>4.2297745151473389</v>
      </c>
    </row>
    <row r="100" spans="1:7" ht="15.75" customHeight="1" x14ac:dyDescent="0.3">
      <c r="A100" s="12" t="s">
        <v>194</v>
      </c>
      <c r="B100" s="13" t="s">
        <v>195</v>
      </c>
      <c r="C100" s="34">
        <v>3.58</v>
      </c>
      <c r="D100" s="38">
        <f t="shared" ca="1" si="7"/>
        <v>0.11668888362617112</v>
      </c>
      <c r="E100" s="36">
        <f t="shared" ca="1" si="8"/>
        <v>0.14843697278893014</v>
      </c>
      <c r="F100" s="10">
        <f t="shared" ca="1" si="9"/>
        <v>3.6966888836261713</v>
      </c>
      <c r="G100" s="11">
        <f t="shared" ca="1" si="10"/>
        <v>3.7284369727889302</v>
      </c>
    </row>
    <row r="101" spans="1:7" ht="15.75" customHeight="1" x14ac:dyDescent="0.3">
      <c r="A101" s="12" t="s">
        <v>196</v>
      </c>
      <c r="B101" s="13" t="s">
        <v>197</v>
      </c>
      <c r="C101" s="34">
        <v>1.26</v>
      </c>
      <c r="D101" s="38">
        <f t="shared" ca="1" si="7"/>
        <v>-6.6544844165894179E-2</v>
      </c>
      <c r="E101" s="36">
        <f t="shared" ca="1" si="8"/>
        <v>0.16532394680110524</v>
      </c>
      <c r="F101" s="10">
        <f t="shared" ca="1" si="9"/>
        <v>1.1934551558341058</v>
      </c>
      <c r="G101" s="11">
        <f t="shared" ca="1" si="10"/>
        <v>1.4253239468011052</v>
      </c>
    </row>
    <row r="102" spans="1:7" ht="15.75" customHeight="1" x14ac:dyDescent="0.3">
      <c r="A102" s="12" t="s">
        <v>198</v>
      </c>
      <c r="B102" s="13" t="s">
        <v>199</v>
      </c>
      <c r="C102" s="34">
        <v>2.27</v>
      </c>
      <c r="D102" s="38">
        <f t="shared" ca="1" si="7"/>
        <v>2.1935524587300859E-2</v>
      </c>
      <c r="E102" s="36">
        <f t="shared" ca="1" si="8"/>
        <v>0.49643378859863813</v>
      </c>
      <c r="F102" s="10">
        <f t="shared" ca="1" si="9"/>
        <v>2.2919355245873008</v>
      </c>
      <c r="G102" s="11">
        <f t="shared" ca="1" si="10"/>
        <v>2.7664337885986381</v>
      </c>
    </row>
    <row r="103" spans="1:7" ht="15.75" customHeight="1" x14ac:dyDescent="0.3">
      <c r="A103" s="12" t="s">
        <v>200</v>
      </c>
      <c r="B103" s="13" t="s">
        <v>201</v>
      </c>
      <c r="C103" s="34">
        <v>1.69</v>
      </c>
      <c r="D103" s="38">
        <f t="shared" ca="1" si="7"/>
        <v>0.17720335940331414</v>
      </c>
      <c r="E103" s="36">
        <f t="shared" ca="1" si="8"/>
        <v>8.5590946397893775E-2</v>
      </c>
      <c r="F103" s="10">
        <f t="shared" ca="1" si="9"/>
        <v>1.8672033594033142</v>
      </c>
      <c r="G103" s="11">
        <f t="shared" ca="1" si="10"/>
        <v>1.7755909463978936</v>
      </c>
    </row>
    <row r="104" spans="1:7" ht="15.75" customHeight="1" x14ac:dyDescent="0.3">
      <c r="A104" s="12" t="s">
        <v>202</v>
      </c>
      <c r="B104" s="13" t="s">
        <v>203</v>
      </c>
      <c r="C104" s="34">
        <v>2.81</v>
      </c>
      <c r="D104" s="38">
        <f t="shared" ca="1" si="7"/>
        <v>7.6884786488771131E-2</v>
      </c>
      <c r="E104" s="36">
        <f t="shared" ca="1" si="8"/>
        <v>0.12773569921833022</v>
      </c>
      <c r="F104" s="10">
        <f t="shared" ca="1" si="9"/>
        <v>2.8868847864887712</v>
      </c>
      <c r="G104" s="11">
        <f t="shared" ca="1" si="10"/>
        <v>2.9377356992183303</v>
      </c>
    </row>
    <row r="105" spans="1:7" ht="15.75" customHeight="1" x14ac:dyDescent="0.3">
      <c r="A105" s="12" t="s">
        <v>204</v>
      </c>
      <c r="B105" s="13" t="s">
        <v>205</v>
      </c>
      <c r="C105" s="34">
        <v>3.58</v>
      </c>
      <c r="D105" s="38">
        <f t="shared" ca="1" si="7"/>
        <v>0.18797543491041624</v>
      </c>
      <c r="E105" s="36">
        <f t="shared" ca="1" si="8"/>
        <v>0.24961350698561774</v>
      </c>
      <c r="F105" s="10">
        <f t="shared" ca="1" si="9"/>
        <v>3.7679754349104164</v>
      </c>
      <c r="G105" s="11">
        <f t="shared" ca="1" si="10"/>
        <v>3.8296135069856176</v>
      </c>
    </row>
    <row r="106" spans="1:7" ht="15.75" customHeight="1" x14ac:dyDescent="0.3">
      <c r="A106" s="12" t="s">
        <v>206</v>
      </c>
      <c r="B106" s="13" t="s">
        <v>207</v>
      </c>
      <c r="C106" s="34">
        <v>3.23</v>
      </c>
      <c r="D106" s="38">
        <f t="shared" ca="1" si="7"/>
        <v>0.18811767476467617</v>
      </c>
      <c r="E106" s="36">
        <f t="shared" ca="1" si="8"/>
        <v>0.20299006136683703</v>
      </c>
      <c r="F106" s="10">
        <f t="shared" ca="1" si="9"/>
        <v>3.4181176747646762</v>
      </c>
      <c r="G106" s="11">
        <f t="shared" ca="1" si="10"/>
        <v>3.4329900613668372</v>
      </c>
    </row>
    <row r="107" spans="1:7" ht="15.75" customHeight="1" x14ac:dyDescent="0.3">
      <c r="A107" s="12" t="s">
        <v>208</v>
      </c>
      <c r="B107" s="13" t="s">
        <v>209</v>
      </c>
      <c r="C107" s="34">
        <v>1</v>
      </c>
      <c r="D107" s="38">
        <f t="shared" ca="1" si="7"/>
        <v>0.10255398673780473</v>
      </c>
      <c r="E107" s="36">
        <f t="shared" ca="1" si="8"/>
        <v>1.9588012259173226E-2</v>
      </c>
      <c r="F107" s="10">
        <f t="shared" ca="1" si="9"/>
        <v>1.1025539867378047</v>
      </c>
      <c r="G107" s="11">
        <f t="shared" ca="1" si="10"/>
        <v>1.0195880122591732</v>
      </c>
    </row>
    <row r="108" spans="1:7" ht="15.75" customHeight="1" x14ac:dyDescent="0.3">
      <c r="A108" s="12" t="s">
        <v>210</v>
      </c>
      <c r="B108" s="13" t="s">
        <v>211</v>
      </c>
      <c r="C108" s="34">
        <v>1.1599999999999999</v>
      </c>
      <c r="D108" s="38">
        <f t="shared" ca="1" si="7"/>
        <v>0.1588347588618878</v>
      </c>
      <c r="E108" s="36">
        <f t="shared" ca="1" si="8"/>
        <v>0.23580677307023357</v>
      </c>
      <c r="F108" s="10">
        <f t="shared" ca="1" si="9"/>
        <v>1.3188347588618878</v>
      </c>
      <c r="G108" s="11">
        <f t="shared" ca="1" si="10"/>
        <v>1.3958067730702335</v>
      </c>
    </row>
    <row r="109" spans="1:7" ht="15.75" customHeight="1" x14ac:dyDescent="0.3">
      <c r="A109" s="12" t="s">
        <v>212</v>
      </c>
      <c r="B109" s="13" t="s">
        <v>213</v>
      </c>
      <c r="C109" s="34">
        <v>1.84</v>
      </c>
      <c r="D109" s="38">
        <f t="shared" ca="1" si="7"/>
        <v>4.7004336849802313E-2</v>
      </c>
      <c r="E109" s="36">
        <f t="shared" ca="1" si="8"/>
        <v>0.27985739969887596</v>
      </c>
      <c r="F109" s="10">
        <f t="shared" ca="1" si="9"/>
        <v>1.8870043368498024</v>
      </c>
      <c r="G109" s="11">
        <f t="shared" ca="1" si="10"/>
        <v>2.1198573996988759</v>
      </c>
    </row>
    <row r="110" spans="1:7" ht="15.75" customHeight="1" x14ac:dyDescent="0.3">
      <c r="A110" s="12" t="s">
        <v>214</v>
      </c>
      <c r="B110" s="13" t="s">
        <v>215</v>
      </c>
      <c r="C110" s="34">
        <v>-1.2</v>
      </c>
      <c r="D110" s="38">
        <f t="shared" ca="1" si="7"/>
        <v>6.1751471230558394E-2</v>
      </c>
      <c r="E110" s="36">
        <f t="shared" ca="1" si="8"/>
        <v>9.3953319276787017E-2</v>
      </c>
      <c r="F110" s="10">
        <f t="shared" ca="1" si="9"/>
        <v>-1.1382485287694415</v>
      </c>
      <c r="G110" s="11">
        <f t="shared" ca="1" si="10"/>
        <v>-1.106046680723213</v>
      </c>
    </row>
    <row r="111" spans="1:7" ht="15.75" customHeight="1" x14ac:dyDescent="0.3">
      <c r="A111" s="12" t="s">
        <v>216</v>
      </c>
      <c r="B111" s="13" t="s">
        <v>217</v>
      </c>
      <c r="C111" s="34">
        <v>1.61</v>
      </c>
      <c r="D111" s="38">
        <f t="shared" ca="1" si="7"/>
        <v>-0.10607938140594247</v>
      </c>
      <c r="E111" s="36">
        <f t="shared" ca="1" si="8"/>
        <v>8.9490349091758403E-3</v>
      </c>
      <c r="F111" s="10">
        <f t="shared" ca="1" si="9"/>
        <v>1.5039206185940577</v>
      </c>
      <c r="G111" s="11">
        <f t="shared" ca="1" si="10"/>
        <v>1.618949034909176</v>
      </c>
    </row>
    <row r="112" spans="1:7" ht="15.75" customHeight="1" x14ac:dyDescent="0.3">
      <c r="A112" s="12" t="s">
        <v>218</v>
      </c>
      <c r="B112" s="13" t="s">
        <v>219</v>
      </c>
      <c r="C112" s="34">
        <v>34.08</v>
      </c>
      <c r="D112" s="38">
        <f t="shared" ca="1" si="7"/>
        <v>7.0034044955336897E-2</v>
      </c>
      <c r="E112" s="36">
        <f t="shared" ca="1" si="8"/>
        <v>0.26388532335609421</v>
      </c>
      <c r="F112" s="10">
        <f t="shared" ca="1" si="9"/>
        <v>34.150034044955333</v>
      </c>
      <c r="G112" s="11">
        <f t="shared" ca="1" si="10"/>
        <v>34.343885323356091</v>
      </c>
    </row>
    <row r="113" spans="1:7" ht="15.75" customHeight="1" x14ac:dyDescent="0.3">
      <c r="A113" s="12" t="s">
        <v>220</v>
      </c>
      <c r="B113" s="13" t="s">
        <v>221</v>
      </c>
      <c r="C113" s="34">
        <v>-6.44</v>
      </c>
      <c r="D113" s="38">
        <f t="shared" ca="1" si="7"/>
        <v>8.7505000189175342E-2</v>
      </c>
      <c r="E113" s="36">
        <f t="shared" ca="1" si="8"/>
        <v>0.23842307846224983</v>
      </c>
      <c r="F113" s="10">
        <f t="shared" ca="1" si="9"/>
        <v>-6.3524949998108253</v>
      </c>
      <c r="G113" s="11">
        <f t="shared" ca="1" si="10"/>
        <v>-6.2015769215377503</v>
      </c>
    </row>
    <row r="114" spans="1:7" ht="15.75" customHeight="1" x14ac:dyDescent="0.3">
      <c r="A114" s="12" t="s">
        <v>222</v>
      </c>
      <c r="B114" s="13" t="s">
        <v>223</v>
      </c>
      <c r="C114" s="34">
        <v>4.8499999999999996</v>
      </c>
      <c r="D114" s="38">
        <f t="shared" ca="1" si="7"/>
        <v>0.25918058671806715</v>
      </c>
      <c r="E114" s="36">
        <f t="shared" ca="1" si="8"/>
        <v>0.1962774218589349</v>
      </c>
      <c r="F114" s="10">
        <f t="shared" ca="1" si="9"/>
        <v>5.1091805867180664</v>
      </c>
      <c r="G114" s="11">
        <f t="shared" ca="1" si="10"/>
        <v>5.0462774218589344</v>
      </c>
    </row>
    <row r="115" spans="1:7" ht="15.75" customHeight="1" x14ac:dyDescent="0.3">
      <c r="A115" s="12" t="s">
        <v>224</v>
      </c>
      <c r="B115" s="13" t="s">
        <v>225</v>
      </c>
      <c r="C115" s="34">
        <v>0.8</v>
      </c>
      <c r="D115" s="38">
        <f t="shared" ca="1" si="7"/>
        <v>0.16757449103299038</v>
      </c>
      <c r="E115" s="36">
        <f t="shared" ca="1" si="8"/>
        <v>0.21076010106100751</v>
      </c>
      <c r="F115" s="10">
        <f t="shared" ca="1" si="9"/>
        <v>0.96757449103299042</v>
      </c>
      <c r="G115" s="11">
        <f t="shared" ca="1" si="10"/>
        <v>1.0107601010610074</v>
      </c>
    </row>
    <row r="116" spans="1:7" ht="15.75" customHeight="1" x14ac:dyDescent="0.3">
      <c r="A116" s="12" t="s">
        <v>226</v>
      </c>
      <c r="B116" s="13" t="s">
        <v>227</v>
      </c>
      <c r="C116" s="34">
        <v>8.1999999999999993</v>
      </c>
      <c r="D116" s="38">
        <f t="shared" ca="1" si="7"/>
        <v>0.17981281368767724</v>
      </c>
      <c r="E116" s="36">
        <f t="shared" ca="1" si="8"/>
        <v>0.1653209539926882</v>
      </c>
      <c r="F116" s="10">
        <f t="shared" ca="1" si="9"/>
        <v>8.3798128136876766</v>
      </c>
      <c r="G116" s="11">
        <f t="shared" ca="1" si="10"/>
        <v>8.365320953992688</v>
      </c>
    </row>
    <row r="117" spans="1:7" ht="15.75" customHeight="1" x14ac:dyDescent="0.3">
      <c r="A117" s="12" t="s">
        <v>228</v>
      </c>
      <c r="B117" s="13" t="s">
        <v>229</v>
      </c>
      <c r="C117" s="34">
        <v>2.92</v>
      </c>
      <c r="D117" s="38">
        <f t="shared" ca="1" si="7"/>
        <v>6.3119693319831263E-2</v>
      </c>
      <c r="E117" s="36">
        <f t="shared" ca="1" si="8"/>
        <v>0.21605305043926065</v>
      </c>
      <c r="F117" s="10">
        <f t="shared" ca="1" si="9"/>
        <v>2.9831196933198312</v>
      </c>
      <c r="G117" s="11">
        <f t="shared" ca="1" si="10"/>
        <v>3.1360530504392607</v>
      </c>
    </row>
    <row r="118" spans="1:7" ht="15.75" customHeight="1" x14ac:dyDescent="0.3">
      <c r="A118" s="12" t="s">
        <v>230</v>
      </c>
      <c r="B118" s="13" t="s">
        <v>231</v>
      </c>
      <c r="C118" s="34">
        <v>7.2</v>
      </c>
      <c r="D118" s="38">
        <f t="shared" ca="1" si="7"/>
        <v>9.5027331537066315E-2</v>
      </c>
      <c r="E118" s="36">
        <f t="shared" ca="1" si="8"/>
        <v>0.2991565357402084</v>
      </c>
      <c r="F118" s="10">
        <f t="shared" ca="1" si="9"/>
        <v>7.2950273315370664</v>
      </c>
      <c r="G118" s="11">
        <f t="shared" ca="1" si="10"/>
        <v>7.4991565357402088</v>
      </c>
    </row>
    <row r="119" spans="1:7" ht="15.75" customHeight="1" x14ac:dyDescent="0.3">
      <c r="A119" s="12" t="s">
        <v>232</v>
      </c>
      <c r="B119" s="13" t="s">
        <v>233</v>
      </c>
      <c r="C119" s="34">
        <v>-4.6399999999999997</v>
      </c>
      <c r="D119" s="38">
        <f t="shared" ca="1" si="7"/>
        <v>1.3943844278775028E-2</v>
      </c>
      <c r="E119" s="36">
        <f t="shared" ca="1" si="8"/>
        <v>0.19673129878205528</v>
      </c>
      <c r="F119" s="10">
        <f t="shared" ca="1" si="9"/>
        <v>-4.6260561557212245</v>
      </c>
      <c r="G119" s="11">
        <f t="shared" ca="1" si="10"/>
        <v>-4.4432687012179448</v>
      </c>
    </row>
    <row r="120" spans="1:7" ht="15.75" customHeight="1" x14ac:dyDescent="0.3">
      <c r="A120" s="12" t="s">
        <v>234</v>
      </c>
      <c r="B120" s="13" t="s">
        <v>235</v>
      </c>
      <c r="C120" s="34">
        <v>3.55</v>
      </c>
      <c r="D120" s="38">
        <f t="shared" ca="1" si="7"/>
        <v>-4.4242695826350181E-3</v>
      </c>
      <c r="E120" s="36">
        <f t="shared" ca="1" si="8"/>
        <v>0.10955189730359978</v>
      </c>
      <c r="F120" s="10">
        <f t="shared" ca="1" si="9"/>
        <v>3.5455757304173647</v>
      </c>
      <c r="G120" s="11">
        <f t="shared" ca="1" si="10"/>
        <v>3.6595518973035994</v>
      </c>
    </row>
    <row r="121" spans="1:7" ht="15.75" customHeight="1" x14ac:dyDescent="0.3">
      <c r="A121" s="12" t="s">
        <v>236</v>
      </c>
      <c r="B121" s="13" t="s">
        <v>237</v>
      </c>
      <c r="C121" s="34">
        <v>4.38</v>
      </c>
      <c r="D121" s="38">
        <f t="shared" ca="1" si="7"/>
        <v>6.6819458716173938E-2</v>
      </c>
      <c r="E121" s="36">
        <f t="shared" ca="1" si="8"/>
        <v>0.25433208691002812</v>
      </c>
      <c r="F121" s="10">
        <f t="shared" ca="1" si="9"/>
        <v>4.446819458716174</v>
      </c>
      <c r="G121" s="11">
        <f t="shared" ca="1" si="10"/>
        <v>4.6343320869100282</v>
      </c>
    </row>
    <row r="122" spans="1:7" ht="15.75" customHeight="1" x14ac:dyDescent="0.3">
      <c r="A122" s="12" t="s">
        <v>238</v>
      </c>
      <c r="B122" s="13" t="s">
        <v>239</v>
      </c>
      <c r="C122" s="34">
        <v>1.91</v>
      </c>
      <c r="D122" s="38">
        <f t="shared" ca="1" si="7"/>
        <v>0.17209134899302791</v>
      </c>
      <c r="E122" s="36">
        <f t="shared" ca="1" si="8"/>
        <v>0.28732590672358438</v>
      </c>
      <c r="F122" s="10">
        <f t="shared" ca="1" si="9"/>
        <v>2.0820913489930279</v>
      </c>
      <c r="G122" s="11">
        <f t="shared" ca="1" si="10"/>
        <v>2.1973259067235844</v>
      </c>
    </row>
    <row r="123" spans="1:7" ht="15.75" customHeight="1" x14ac:dyDescent="0.3">
      <c r="A123" s="12" t="s">
        <v>240</v>
      </c>
      <c r="B123" s="13" t="s">
        <v>241</v>
      </c>
      <c r="C123" s="34">
        <v>-3.1</v>
      </c>
      <c r="D123" s="38">
        <f t="shared" ca="1" si="7"/>
        <v>0.28921046717206278</v>
      </c>
      <c r="E123" s="36">
        <f t="shared" ca="1" si="8"/>
        <v>0.23988097843404127</v>
      </c>
      <c r="F123" s="10">
        <f t="shared" ca="1" si="9"/>
        <v>-2.8107895328279371</v>
      </c>
      <c r="G123" s="11">
        <f t="shared" ca="1" si="10"/>
        <v>-2.8601190215659589</v>
      </c>
    </row>
    <row r="124" spans="1:7" ht="15.75" customHeight="1" x14ac:dyDescent="0.3">
      <c r="A124" s="12" t="s">
        <v>242</v>
      </c>
      <c r="B124" s="13" t="s">
        <v>243</v>
      </c>
      <c r="C124" s="34">
        <v>3.27</v>
      </c>
      <c r="D124" s="38">
        <f t="shared" ca="1" si="7"/>
        <v>8.3883211639795799E-2</v>
      </c>
      <c r="E124" s="36">
        <f t="shared" ca="1" si="8"/>
        <v>0.28904897132826218</v>
      </c>
      <c r="F124" s="10">
        <f t="shared" ca="1" si="9"/>
        <v>3.3538832116397956</v>
      </c>
      <c r="G124" s="11">
        <f t="shared" ca="1" si="10"/>
        <v>3.559048971328262</v>
      </c>
    </row>
    <row r="125" spans="1:7" ht="15.75" customHeight="1" x14ac:dyDescent="0.3">
      <c r="A125" s="12" t="s">
        <v>244</v>
      </c>
      <c r="B125" s="13" t="s">
        <v>245</v>
      </c>
      <c r="C125" s="34">
        <v>-0.24</v>
      </c>
      <c r="D125" s="38">
        <f t="shared" ca="1" si="7"/>
        <v>-2.1695713320834975E-2</v>
      </c>
      <c r="E125" s="36">
        <f t="shared" ca="1" si="8"/>
        <v>0.15762433877488849</v>
      </c>
      <c r="F125" s="10">
        <f t="shared" ca="1" si="9"/>
        <v>-0.26169571332083497</v>
      </c>
      <c r="G125" s="11">
        <f t="shared" ca="1" si="10"/>
        <v>-8.2375661225111502E-2</v>
      </c>
    </row>
    <row r="126" spans="1:7" ht="15.75" customHeight="1" x14ac:dyDescent="0.3">
      <c r="A126" s="12" t="s">
        <v>246</v>
      </c>
      <c r="B126" s="13" t="s">
        <v>247</v>
      </c>
      <c r="C126" s="34">
        <v>11.94</v>
      </c>
      <c r="D126" s="38">
        <f t="shared" ca="1" si="7"/>
        <v>0.17830849678439303</v>
      </c>
      <c r="E126" s="36">
        <f t="shared" ca="1" si="8"/>
        <v>0.17037362326596317</v>
      </c>
      <c r="F126" s="10">
        <f t="shared" ca="1" si="9"/>
        <v>12.118308496784392</v>
      </c>
      <c r="G126" s="11">
        <f t="shared" ca="1" si="10"/>
        <v>12.110373623265962</v>
      </c>
    </row>
    <row r="127" spans="1:7" ht="15.75" customHeight="1" x14ac:dyDescent="0.3">
      <c r="A127" s="12" t="s">
        <v>248</v>
      </c>
      <c r="B127" s="13" t="s">
        <v>249</v>
      </c>
      <c r="C127" s="34">
        <v>1.99</v>
      </c>
      <c r="D127" s="38">
        <f t="shared" ca="1" si="7"/>
        <v>0.35969558388210554</v>
      </c>
      <c r="E127" s="36">
        <f t="shared" ca="1" si="8"/>
        <v>0.18190720248670303</v>
      </c>
      <c r="F127" s="10">
        <f t="shared" ca="1" si="9"/>
        <v>2.3496955838821054</v>
      </c>
      <c r="G127" s="11">
        <f t="shared" ca="1" si="10"/>
        <v>2.171907202486703</v>
      </c>
    </row>
    <row r="128" spans="1:7" ht="15.75" customHeight="1" x14ac:dyDescent="0.3">
      <c r="A128" s="12" t="s">
        <v>250</v>
      </c>
      <c r="B128" s="13" t="s">
        <v>251</v>
      </c>
      <c r="C128" s="34">
        <v>1.49</v>
      </c>
      <c r="D128" s="38">
        <f t="shared" ca="1" si="7"/>
        <v>9.2506503839047946E-2</v>
      </c>
      <c r="E128" s="36">
        <f t="shared" ca="1" si="8"/>
        <v>-5.5836500510668907E-2</v>
      </c>
      <c r="F128" s="10">
        <f t="shared" ca="1" si="9"/>
        <v>1.582506503839048</v>
      </c>
      <c r="G128" s="11">
        <f t="shared" ca="1" si="10"/>
        <v>1.4341634994893311</v>
      </c>
    </row>
    <row r="129" spans="1:7" ht="15.75" customHeight="1" x14ac:dyDescent="0.3">
      <c r="A129" s="12" t="s">
        <v>252</v>
      </c>
      <c r="B129" s="13" t="s">
        <v>253</v>
      </c>
      <c r="C129" s="34">
        <v>2.54</v>
      </c>
      <c r="D129" s="38">
        <f t="shared" ca="1" si="7"/>
        <v>-5.7263273892717181E-2</v>
      </c>
      <c r="E129" s="36">
        <f t="shared" ca="1" si="8"/>
        <v>0.42967343690889054</v>
      </c>
      <c r="F129" s="10">
        <f t="shared" ca="1" si="9"/>
        <v>2.4827367261072828</v>
      </c>
      <c r="G129" s="11">
        <f t="shared" ca="1" si="10"/>
        <v>2.9696734369088906</v>
      </c>
    </row>
    <row r="130" spans="1:7" ht="15.75" customHeight="1" x14ac:dyDescent="0.3">
      <c r="A130" s="12" t="s">
        <v>254</v>
      </c>
      <c r="B130" s="13" t="s">
        <v>255</v>
      </c>
      <c r="C130" s="34">
        <v>2.2799999999999998</v>
      </c>
      <c r="D130" s="38">
        <f t="shared" ca="1" si="7"/>
        <v>0.13671024493594711</v>
      </c>
      <c r="E130" s="36">
        <f t="shared" ca="1" si="8"/>
        <v>0.25041319560381259</v>
      </c>
      <c r="F130" s="10">
        <f t="shared" ca="1" si="9"/>
        <v>2.4167102449359468</v>
      </c>
      <c r="G130" s="11">
        <f t="shared" ca="1" si="10"/>
        <v>2.5304131956038125</v>
      </c>
    </row>
    <row r="131" spans="1:7" ht="15.75" customHeight="1" x14ac:dyDescent="0.3">
      <c r="A131" s="12" t="s">
        <v>256</v>
      </c>
      <c r="B131" s="13" t="s">
        <v>257</v>
      </c>
      <c r="C131" s="34">
        <v>4.74</v>
      </c>
      <c r="D131" s="38">
        <f t="shared" ca="1" si="7"/>
        <v>0.31323419751391945</v>
      </c>
      <c r="E131" s="36">
        <f t="shared" ca="1" si="8"/>
        <v>0.40220293453013467</v>
      </c>
      <c r="F131" s="10">
        <f t="shared" ca="1" si="9"/>
        <v>5.0532341975139197</v>
      </c>
      <c r="G131" s="11">
        <f t="shared" ca="1" si="10"/>
        <v>5.1422029345301352</v>
      </c>
    </row>
    <row r="132" spans="1:7" ht="15.75" customHeight="1" x14ac:dyDescent="0.3">
      <c r="A132" s="12" t="s">
        <v>258</v>
      </c>
      <c r="B132" s="13" t="s">
        <v>259</v>
      </c>
      <c r="C132" s="34">
        <v>4.13</v>
      </c>
      <c r="D132" s="38">
        <f t="shared" ca="1" si="7"/>
        <v>0.12346235519559758</v>
      </c>
      <c r="E132" s="36">
        <f t="shared" ca="1" si="8"/>
        <v>0.45411287884691431</v>
      </c>
      <c r="F132" s="10">
        <f t="shared" ca="1" si="9"/>
        <v>4.2534623551955972</v>
      </c>
      <c r="G132" s="11">
        <f t="shared" ca="1" si="10"/>
        <v>4.5841128788469145</v>
      </c>
    </row>
    <row r="133" spans="1:7" ht="15.75" customHeight="1" x14ac:dyDescent="0.3">
      <c r="A133" s="12" t="s">
        <v>260</v>
      </c>
      <c r="B133" s="13" t="s">
        <v>261</v>
      </c>
      <c r="C133" s="34">
        <v>1.46</v>
      </c>
      <c r="D133" s="38">
        <f t="shared" ca="1" si="7"/>
        <v>5.5529972797533675E-2</v>
      </c>
      <c r="E133" s="36">
        <f t="shared" ca="1" si="8"/>
        <v>0.1088745394116917</v>
      </c>
      <c r="F133" s="10">
        <f t="shared" ca="1" si="9"/>
        <v>1.5155299727975335</v>
      </c>
      <c r="G133" s="11">
        <f t="shared" ca="1" si="10"/>
        <v>1.5688745394116916</v>
      </c>
    </row>
    <row r="134" spans="1:7" ht="15.75" customHeight="1" x14ac:dyDescent="0.3">
      <c r="A134" s="12" t="s">
        <v>262</v>
      </c>
      <c r="B134" s="13" t="s">
        <v>263</v>
      </c>
      <c r="C134" s="34">
        <v>-11.04</v>
      </c>
      <c r="D134" s="38">
        <f t="shared" ca="1" si="7"/>
        <v>0.34651113788718979</v>
      </c>
      <c r="E134" s="36">
        <f t="shared" ca="1" si="8"/>
        <v>0.32248224716891016</v>
      </c>
      <c r="F134" s="10">
        <f t="shared" ca="1" si="9"/>
        <v>-10.69348886211281</v>
      </c>
      <c r="G134" s="11">
        <f t="shared" ca="1" si="10"/>
        <v>-10.717517752831089</v>
      </c>
    </row>
    <row r="135" spans="1:7" ht="15.75" customHeight="1" x14ac:dyDescent="0.3">
      <c r="A135" s="12" t="s">
        <v>264</v>
      </c>
      <c r="B135" s="13" t="s">
        <v>265</v>
      </c>
      <c r="C135" s="34">
        <v>-0.65</v>
      </c>
      <c r="D135" s="38">
        <f t="shared" ca="1" si="7"/>
        <v>0.12059902713496531</v>
      </c>
      <c r="E135" s="36">
        <f t="shared" ca="1" si="8"/>
        <v>0.33656374767819508</v>
      </c>
      <c r="F135" s="10">
        <f t="shared" ca="1" si="9"/>
        <v>-0.52940097286503474</v>
      </c>
      <c r="G135" s="11">
        <f t="shared" ca="1" si="10"/>
        <v>-0.31343625232180494</v>
      </c>
    </row>
    <row r="136" spans="1:7" ht="15.75" customHeight="1" x14ac:dyDescent="0.3">
      <c r="A136" s="12" t="s">
        <v>266</v>
      </c>
      <c r="B136" s="13" t="s">
        <v>267</v>
      </c>
      <c r="C136" s="34">
        <v>4.0999999999999996</v>
      </c>
      <c r="D136" s="38">
        <f t="shared" ca="1" si="7"/>
        <v>0.11604448672840166</v>
      </c>
      <c r="E136" s="36">
        <f t="shared" ca="1" si="8"/>
        <v>0.13795194024342183</v>
      </c>
      <c r="F136" s="10">
        <f t="shared" ca="1" si="9"/>
        <v>4.2160444867284017</v>
      </c>
      <c r="G136" s="11">
        <f t="shared" ca="1" si="10"/>
        <v>4.2379519402434216</v>
      </c>
    </row>
    <row r="137" spans="1:7" ht="15.75" customHeight="1" x14ac:dyDescent="0.3">
      <c r="A137" s="12" t="s">
        <v>268</v>
      </c>
      <c r="B137" s="13" t="s">
        <v>269</v>
      </c>
      <c r="C137" s="34">
        <v>8.7100000000000009</v>
      </c>
      <c r="D137" s="38">
        <f t="shared" ca="1" si="7"/>
        <v>2.6945939378716047E-2</v>
      </c>
      <c r="E137" s="36">
        <f t="shared" ca="1" si="8"/>
        <v>0.29444862035302266</v>
      </c>
      <c r="F137" s="10">
        <f t="shared" ca="1" si="9"/>
        <v>8.7369459393787174</v>
      </c>
      <c r="G137" s="11">
        <f t="shared" ca="1" si="10"/>
        <v>9.0044486203530241</v>
      </c>
    </row>
    <row r="138" spans="1:7" ht="15.75" customHeight="1" x14ac:dyDescent="0.3">
      <c r="A138" s="12" t="s">
        <v>270</v>
      </c>
      <c r="B138" s="13" t="s">
        <v>271</v>
      </c>
      <c r="C138" s="34">
        <v>-0.78</v>
      </c>
      <c r="D138" s="38">
        <f t="shared" ref="D138:D201" ca="1" si="11">_xlfn.NORM.INV(RAND(),$B$2,$B$3)</f>
        <v>4.1560454904062863E-2</v>
      </c>
      <c r="E138" s="36">
        <f t="shared" ref="E138:E201" ca="1" si="12">_xlfn.NORM.INV(RAND(),$C$2,$C$3)</f>
        <v>0.1891736712578351</v>
      </c>
      <c r="F138" s="10">
        <f t="shared" ref="F138:F201" ca="1" si="13">C138+D138</f>
        <v>-0.73843954509593712</v>
      </c>
      <c r="G138" s="11">
        <f t="shared" ref="G138:G201" ca="1" si="14">C138+E138</f>
        <v>-0.5908263287421649</v>
      </c>
    </row>
    <row r="139" spans="1:7" ht="15.75" customHeight="1" x14ac:dyDescent="0.3">
      <c r="A139" s="12" t="s">
        <v>272</v>
      </c>
      <c r="B139" s="13" t="s">
        <v>273</v>
      </c>
      <c r="C139" s="34">
        <v>6.09</v>
      </c>
      <c r="D139" s="38">
        <f t="shared" ca="1" si="11"/>
        <v>-0.19109658420929013</v>
      </c>
      <c r="E139" s="36">
        <f t="shared" ca="1" si="12"/>
        <v>0.11118284000843343</v>
      </c>
      <c r="F139" s="10">
        <f t="shared" ca="1" si="13"/>
        <v>5.8989034157907101</v>
      </c>
      <c r="G139" s="11">
        <f t="shared" ca="1" si="14"/>
        <v>6.2011828400084337</v>
      </c>
    </row>
    <row r="140" spans="1:7" ht="15.75" customHeight="1" x14ac:dyDescent="0.3">
      <c r="A140" s="12" t="s">
        <v>274</v>
      </c>
      <c r="B140" s="13" t="s">
        <v>275</v>
      </c>
      <c r="C140" s="34">
        <v>-0.63</v>
      </c>
      <c r="D140" s="38">
        <f t="shared" ca="1" si="11"/>
        <v>7.1231324961665426E-2</v>
      </c>
      <c r="E140" s="36">
        <f t="shared" ca="1" si="12"/>
        <v>0.35618870873471825</v>
      </c>
      <c r="F140" s="10">
        <f t="shared" ca="1" si="13"/>
        <v>-0.55876867503833461</v>
      </c>
      <c r="G140" s="11">
        <f t="shared" ca="1" si="14"/>
        <v>-0.27381129126528175</v>
      </c>
    </row>
    <row r="141" spans="1:7" ht="15.75" customHeight="1" x14ac:dyDescent="0.3">
      <c r="A141" s="12" t="s">
        <v>276</v>
      </c>
      <c r="B141" s="13" t="s">
        <v>277</v>
      </c>
      <c r="C141" s="34">
        <v>1.02</v>
      </c>
      <c r="D141" s="38">
        <f t="shared" ca="1" si="11"/>
        <v>0.17706968716407698</v>
      </c>
      <c r="E141" s="36">
        <f t="shared" ca="1" si="12"/>
        <v>0.18249176644274848</v>
      </c>
      <c r="F141" s="10">
        <f t="shared" ca="1" si="13"/>
        <v>1.1970696871640769</v>
      </c>
      <c r="G141" s="11">
        <f t="shared" ca="1" si="14"/>
        <v>1.2024917664427486</v>
      </c>
    </row>
    <row r="142" spans="1:7" ht="15.75" customHeight="1" x14ac:dyDescent="0.3">
      <c r="A142" s="12" t="s">
        <v>278</v>
      </c>
      <c r="B142" s="13" t="s">
        <v>279</v>
      </c>
      <c r="C142" s="34">
        <v>1.83</v>
      </c>
      <c r="D142" s="38">
        <f t="shared" ca="1" si="11"/>
        <v>6.5343879589915596E-2</v>
      </c>
      <c r="E142" s="36">
        <f t="shared" ca="1" si="12"/>
        <v>-7.039636204040467E-3</v>
      </c>
      <c r="F142" s="10">
        <f t="shared" ca="1" si="13"/>
        <v>1.8953438795899156</v>
      </c>
      <c r="G142" s="11">
        <f t="shared" ca="1" si="14"/>
        <v>1.8229603637959597</v>
      </c>
    </row>
    <row r="143" spans="1:7" ht="15.75" customHeight="1" x14ac:dyDescent="0.3">
      <c r="A143" s="12" t="s">
        <v>280</v>
      </c>
      <c r="B143" s="13" t="s">
        <v>281</v>
      </c>
      <c r="C143" s="34">
        <v>6.07</v>
      </c>
      <c r="D143" s="38">
        <f t="shared" ca="1" si="11"/>
        <v>0.22817927439540131</v>
      </c>
      <c r="E143" s="36">
        <f t="shared" ca="1" si="12"/>
        <v>9.1686723562275321E-2</v>
      </c>
      <c r="F143" s="10">
        <f t="shared" ca="1" si="13"/>
        <v>6.2981792743954017</v>
      </c>
      <c r="G143" s="11">
        <f t="shared" ca="1" si="14"/>
        <v>6.1616867235622754</v>
      </c>
    </row>
    <row r="144" spans="1:7" ht="15.75" customHeight="1" x14ac:dyDescent="0.3">
      <c r="A144" s="12" t="s">
        <v>282</v>
      </c>
      <c r="B144" s="13" t="s">
        <v>283</v>
      </c>
      <c r="C144" s="34">
        <v>8.23</v>
      </c>
      <c r="D144" s="38">
        <f t="shared" ca="1" si="11"/>
        <v>0.14845068928964272</v>
      </c>
      <c r="E144" s="36">
        <f t="shared" ca="1" si="12"/>
        <v>0.34471832284940074</v>
      </c>
      <c r="F144" s="10">
        <f t="shared" ca="1" si="13"/>
        <v>8.3784506892896431</v>
      </c>
      <c r="G144" s="11">
        <f t="shared" ca="1" si="14"/>
        <v>8.5747183228494013</v>
      </c>
    </row>
    <row r="145" spans="1:7" ht="15.75" customHeight="1" x14ac:dyDescent="0.3">
      <c r="A145" s="12" t="s">
        <v>284</v>
      </c>
      <c r="B145" s="13" t="s">
        <v>285</v>
      </c>
      <c r="C145" s="34">
        <v>4.91</v>
      </c>
      <c r="D145" s="38">
        <f t="shared" ca="1" si="11"/>
        <v>0.18815608540957279</v>
      </c>
      <c r="E145" s="36">
        <f t="shared" ca="1" si="12"/>
        <v>0.36248804512991389</v>
      </c>
      <c r="F145" s="10">
        <f t="shared" ca="1" si="13"/>
        <v>5.0981560854095731</v>
      </c>
      <c r="G145" s="11">
        <f t="shared" ca="1" si="14"/>
        <v>5.2724880451299141</v>
      </c>
    </row>
    <row r="146" spans="1:7" ht="15.75" customHeight="1" x14ac:dyDescent="0.3">
      <c r="A146" s="12" t="s">
        <v>286</v>
      </c>
      <c r="B146" s="13" t="s">
        <v>287</v>
      </c>
      <c r="C146" s="34">
        <v>2.73</v>
      </c>
      <c r="D146" s="38">
        <f t="shared" ca="1" si="11"/>
        <v>0.18663858494471178</v>
      </c>
      <c r="E146" s="36">
        <f t="shared" ca="1" si="12"/>
        <v>8.4235543946520108E-2</v>
      </c>
      <c r="F146" s="10">
        <f t="shared" ca="1" si="13"/>
        <v>2.9166385849447116</v>
      </c>
      <c r="G146" s="11">
        <f t="shared" ca="1" si="14"/>
        <v>2.8142355439465199</v>
      </c>
    </row>
    <row r="147" spans="1:7" ht="15.75" customHeight="1" x14ac:dyDescent="0.3">
      <c r="A147" s="12" t="s">
        <v>288</v>
      </c>
      <c r="B147" s="13" t="s">
        <v>289</v>
      </c>
      <c r="C147" s="34">
        <v>3.53</v>
      </c>
      <c r="D147" s="38">
        <f t="shared" ca="1" si="11"/>
        <v>7.6082859170038E-2</v>
      </c>
      <c r="E147" s="36">
        <f t="shared" ca="1" si="12"/>
        <v>0.2311170699289177</v>
      </c>
      <c r="F147" s="10">
        <f t="shared" ca="1" si="13"/>
        <v>3.606082859170038</v>
      </c>
      <c r="G147" s="11">
        <f t="shared" ca="1" si="14"/>
        <v>3.7611170699289174</v>
      </c>
    </row>
    <row r="148" spans="1:7" ht="15.75" customHeight="1" x14ac:dyDescent="0.3">
      <c r="A148" s="12" t="s">
        <v>290</v>
      </c>
      <c r="B148" s="13" t="s">
        <v>291</v>
      </c>
      <c r="C148" s="34">
        <v>3.81</v>
      </c>
      <c r="D148" s="38">
        <f t="shared" ca="1" si="11"/>
        <v>0.27503398467125162</v>
      </c>
      <c r="E148" s="36">
        <f t="shared" ca="1" si="12"/>
        <v>0.35181745071228465</v>
      </c>
      <c r="F148" s="10">
        <f t="shared" ca="1" si="13"/>
        <v>4.0850339846712513</v>
      </c>
      <c r="G148" s="11">
        <f t="shared" ca="1" si="14"/>
        <v>4.1618174507122845</v>
      </c>
    </row>
    <row r="149" spans="1:7" ht="15.75" customHeight="1" x14ac:dyDescent="0.3">
      <c r="A149" s="12" t="s">
        <v>292</v>
      </c>
      <c r="B149" s="13" t="s">
        <v>293</v>
      </c>
      <c r="C149" s="34">
        <v>4.3</v>
      </c>
      <c r="D149" s="38">
        <f t="shared" ca="1" si="11"/>
        <v>-5.1577327940673129E-2</v>
      </c>
      <c r="E149" s="36">
        <f t="shared" ca="1" si="12"/>
        <v>0.25587854744554206</v>
      </c>
      <c r="F149" s="10">
        <f t="shared" ca="1" si="13"/>
        <v>4.248422672059327</v>
      </c>
      <c r="G149" s="11">
        <f t="shared" ca="1" si="14"/>
        <v>4.5558785474455421</v>
      </c>
    </row>
    <row r="150" spans="1:7" ht="15.75" customHeight="1" x14ac:dyDescent="0.3">
      <c r="A150" s="12" t="s">
        <v>294</v>
      </c>
      <c r="B150" s="13" t="s">
        <v>295</v>
      </c>
      <c r="C150" s="34">
        <v>6.64</v>
      </c>
      <c r="D150" s="38">
        <f t="shared" ca="1" si="11"/>
        <v>0.17792267160788897</v>
      </c>
      <c r="E150" s="36">
        <f t="shared" ca="1" si="12"/>
        <v>0.22244507512300429</v>
      </c>
      <c r="F150" s="10">
        <f t="shared" ca="1" si="13"/>
        <v>6.8179226716078887</v>
      </c>
      <c r="G150" s="11">
        <f t="shared" ca="1" si="14"/>
        <v>6.8624450751230039</v>
      </c>
    </row>
    <row r="151" spans="1:7" ht="15.75" customHeight="1" x14ac:dyDescent="0.3">
      <c r="A151" s="12" t="s">
        <v>296</v>
      </c>
      <c r="B151" s="13" t="s">
        <v>297</v>
      </c>
      <c r="C151" s="34">
        <v>4.9400000000000004</v>
      </c>
      <c r="D151" s="38">
        <f t="shared" ca="1" si="11"/>
        <v>0.23787839377410258</v>
      </c>
      <c r="E151" s="36">
        <f t="shared" ca="1" si="12"/>
        <v>0.31824522404407318</v>
      </c>
      <c r="F151" s="10">
        <f t="shared" ca="1" si="13"/>
        <v>5.1778783937741029</v>
      </c>
      <c r="G151" s="11">
        <f t="shared" ca="1" si="14"/>
        <v>5.2582452240440736</v>
      </c>
    </row>
    <row r="152" spans="1:7" ht="15.75" customHeight="1" x14ac:dyDescent="0.3">
      <c r="A152" s="12" t="s">
        <v>298</v>
      </c>
      <c r="B152" s="13" t="s">
        <v>299</v>
      </c>
      <c r="C152" s="34">
        <v>1.99</v>
      </c>
      <c r="D152" s="38">
        <f t="shared" ca="1" si="11"/>
        <v>0.22390282086334962</v>
      </c>
      <c r="E152" s="36">
        <f t="shared" ca="1" si="12"/>
        <v>0.37339223242924913</v>
      </c>
      <c r="F152" s="10">
        <f t="shared" ca="1" si="13"/>
        <v>2.2139028208633498</v>
      </c>
      <c r="G152" s="11">
        <f t="shared" ca="1" si="14"/>
        <v>2.3633922324292493</v>
      </c>
    </row>
    <row r="153" spans="1:7" ht="15.75" customHeight="1" x14ac:dyDescent="0.3">
      <c r="A153" s="12" t="s">
        <v>300</v>
      </c>
      <c r="B153" s="13" t="s">
        <v>301</v>
      </c>
      <c r="C153" s="34">
        <v>-6.89</v>
      </c>
      <c r="D153" s="38">
        <f t="shared" ca="1" si="11"/>
        <v>8.5611199478855204E-2</v>
      </c>
      <c r="E153" s="36">
        <f t="shared" ca="1" si="12"/>
        <v>0.12722400642690981</v>
      </c>
      <c r="F153" s="10">
        <f t="shared" ca="1" si="13"/>
        <v>-6.8043888005211448</v>
      </c>
      <c r="G153" s="11">
        <f t="shared" ca="1" si="14"/>
        <v>-6.76277599357309</v>
      </c>
    </row>
    <row r="154" spans="1:7" ht="15.75" customHeight="1" x14ac:dyDescent="0.3">
      <c r="A154" s="12" t="s">
        <v>302</v>
      </c>
      <c r="B154" s="13" t="s">
        <v>303</v>
      </c>
      <c r="C154" s="34">
        <v>2.19</v>
      </c>
      <c r="D154" s="38">
        <f t="shared" ca="1" si="11"/>
        <v>5.9613098182019528E-2</v>
      </c>
      <c r="E154" s="36">
        <f t="shared" ca="1" si="12"/>
        <v>0.52175040746881929</v>
      </c>
      <c r="F154" s="10">
        <f t="shared" ca="1" si="13"/>
        <v>2.2496130981820195</v>
      </c>
      <c r="G154" s="11">
        <f t="shared" ca="1" si="14"/>
        <v>2.711750407468819</v>
      </c>
    </row>
    <row r="155" spans="1:7" ht="15.75" customHeight="1" x14ac:dyDescent="0.3">
      <c r="A155" s="12" t="s">
        <v>304</v>
      </c>
      <c r="B155" s="13" t="s">
        <v>305</v>
      </c>
      <c r="C155" s="34">
        <v>5.41</v>
      </c>
      <c r="D155" s="38">
        <f t="shared" ca="1" si="11"/>
        <v>-4.14464521469253E-3</v>
      </c>
      <c r="E155" s="36">
        <f t="shared" ca="1" si="12"/>
        <v>0.51720009889031204</v>
      </c>
      <c r="F155" s="10">
        <f t="shared" ca="1" si="13"/>
        <v>5.4058553547853077</v>
      </c>
      <c r="G155" s="11">
        <f t="shared" ca="1" si="14"/>
        <v>5.927200098890312</v>
      </c>
    </row>
    <row r="156" spans="1:7" ht="15.75" customHeight="1" x14ac:dyDescent="0.3">
      <c r="A156" s="12" t="s">
        <v>306</v>
      </c>
      <c r="B156" s="13" t="s">
        <v>307</v>
      </c>
      <c r="C156" s="34">
        <v>1.96</v>
      </c>
      <c r="D156" s="38">
        <f t="shared" ca="1" si="11"/>
        <v>9.7213239865928711E-2</v>
      </c>
      <c r="E156" s="36">
        <f t="shared" ca="1" si="12"/>
        <v>0.32864518100055817</v>
      </c>
      <c r="F156" s="10">
        <f t="shared" ca="1" si="13"/>
        <v>2.0572132398659289</v>
      </c>
      <c r="G156" s="11">
        <f t="shared" ca="1" si="14"/>
        <v>2.2886451810005584</v>
      </c>
    </row>
    <row r="157" spans="1:7" ht="15.75" customHeight="1" x14ac:dyDescent="0.3">
      <c r="A157" s="12" t="s">
        <v>308</v>
      </c>
      <c r="B157" s="13" t="s">
        <v>309</v>
      </c>
      <c r="C157" s="34">
        <v>1.96</v>
      </c>
      <c r="D157" s="38">
        <f t="shared" ca="1" si="11"/>
        <v>0.14448399771248693</v>
      </c>
      <c r="E157" s="36">
        <f t="shared" ca="1" si="12"/>
        <v>0.45594220291661203</v>
      </c>
      <c r="F157" s="10">
        <f t="shared" ca="1" si="13"/>
        <v>2.104483997712487</v>
      </c>
      <c r="G157" s="11">
        <f t="shared" ca="1" si="14"/>
        <v>2.4159422029166118</v>
      </c>
    </row>
    <row r="158" spans="1:7" ht="15.75" customHeight="1" x14ac:dyDescent="0.3">
      <c r="A158" s="12" t="s">
        <v>310</v>
      </c>
      <c r="B158" s="13" t="s">
        <v>311</v>
      </c>
      <c r="C158" s="34">
        <v>3.06</v>
      </c>
      <c r="D158" s="38">
        <f t="shared" ca="1" si="11"/>
        <v>0.21261464823849921</v>
      </c>
      <c r="E158" s="36">
        <f t="shared" ca="1" si="12"/>
        <v>4.6120103710002497E-2</v>
      </c>
      <c r="F158" s="10">
        <f t="shared" ca="1" si="13"/>
        <v>3.2726146482384992</v>
      </c>
      <c r="G158" s="11">
        <f t="shared" ca="1" si="14"/>
        <v>3.1061201037100026</v>
      </c>
    </row>
    <row r="159" spans="1:7" ht="15.75" customHeight="1" x14ac:dyDescent="0.3">
      <c r="A159" s="12" t="s">
        <v>312</v>
      </c>
      <c r="B159" s="13" t="s">
        <v>313</v>
      </c>
      <c r="C159" s="34">
        <v>4.43</v>
      </c>
      <c r="D159" s="38">
        <f t="shared" ca="1" si="11"/>
        <v>0.26837507523245707</v>
      </c>
      <c r="E159" s="36">
        <f t="shared" ca="1" si="12"/>
        <v>0.29848224543143392</v>
      </c>
      <c r="F159" s="10">
        <f t="shared" ca="1" si="13"/>
        <v>4.6983750752324571</v>
      </c>
      <c r="G159" s="11">
        <f t="shared" ca="1" si="14"/>
        <v>4.7284822454314339</v>
      </c>
    </row>
    <row r="160" spans="1:7" ht="15.75" customHeight="1" x14ac:dyDescent="0.3">
      <c r="A160" s="12" t="s">
        <v>314</v>
      </c>
      <c r="B160" s="13" t="s">
        <v>315</v>
      </c>
      <c r="C160" s="34">
        <v>3.77</v>
      </c>
      <c r="D160" s="38">
        <f t="shared" ca="1" si="11"/>
        <v>0.43115190654213997</v>
      </c>
      <c r="E160" s="36">
        <f t="shared" ca="1" si="12"/>
        <v>0.22708597887930126</v>
      </c>
      <c r="F160" s="10">
        <f t="shared" ca="1" si="13"/>
        <v>4.2011519065421403</v>
      </c>
      <c r="G160" s="11">
        <f t="shared" ca="1" si="14"/>
        <v>3.9970859788793014</v>
      </c>
    </row>
    <row r="161" spans="1:7" ht="15.75" customHeight="1" x14ac:dyDescent="0.3">
      <c r="A161" s="12" t="s">
        <v>316</v>
      </c>
      <c r="B161" s="13" t="s">
        <v>317</v>
      </c>
      <c r="C161" s="34">
        <v>4.91</v>
      </c>
      <c r="D161" s="38">
        <f t="shared" ca="1" si="11"/>
        <v>4.4568455758017191E-2</v>
      </c>
      <c r="E161" s="36">
        <f t="shared" ca="1" si="12"/>
        <v>0.28591232100003372</v>
      </c>
      <c r="F161" s="10">
        <f t="shared" ca="1" si="13"/>
        <v>4.9545684557580172</v>
      </c>
      <c r="G161" s="11">
        <f t="shared" ca="1" si="14"/>
        <v>5.1959123210000335</v>
      </c>
    </row>
    <row r="162" spans="1:7" ht="15.75" customHeight="1" x14ac:dyDescent="0.3">
      <c r="A162" s="12" t="s">
        <v>318</v>
      </c>
      <c r="B162" s="13" t="s">
        <v>319</v>
      </c>
      <c r="C162" s="34">
        <v>5.15</v>
      </c>
      <c r="D162" s="38">
        <f t="shared" ca="1" si="11"/>
        <v>7.7623360407486117E-2</v>
      </c>
      <c r="E162" s="36">
        <f t="shared" ca="1" si="12"/>
        <v>0.18022198595113534</v>
      </c>
      <c r="F162" s="10">
        <f t="shared" ca="1" si="13"/>
        <v>5.2276233604074864</v>
      </c>
      <c r="G162" s="11">
        <f t="shared" ca="1" si="14"/>
        <v>5.3302219859511357</v>
      </c>
    </row>
    <row r="163" spans="1:7" ht="15.75" customHeight="1" x14ac:dyDescent="0.3">
      <c r="A163" s="12" t="s">
        <v>320</v>
      </c>
      <c r="B163" s="13" t="s">
        <v>321</v>
      </c>
      <c r="C163" s="34">
        <v>1.59</v>
      </c>
      <c r="D163" s="38">
        <f t="shared" ca="1" si="11"/>
        <v>0.23496406790369728</v>
      </c>
      <c r="E163" s="36">
        <f t="shared" ca="1" si="12"/>
        <v>0.2180255101817109</v>
      </c>
      <c r="F163" s="10">
        <f t="shared" ca="1" si="13"/>
        <v>1.8249640679036974</v>
      </c>
      <c r="G163" s="11">
        <f t="shared" ca="1" si="14"/>
        <v>1.8080255101817109</v>
      </c>
    </row>
    <row r="164" spans="1:7" ht="15.75" customHeight="1" x14ac:dyDescent="0.3">
      <c r="A164" s="12" t="s">
        <v>322</v>
      </c>
      <c r="B164" s="13" t="s">
        <v>323</v>
      </c>
      <c r="C164" s="34">
        <v>4.54</v>
      </c>
      <c r="D164" s="38">
        <f t="shared" ca="1" si="11"/>
        <v>0.13445525645267967</v>
      </c>
      <c r="E164" s="36">
        <f t="shared" ca="1" si="12"/>
        <v>0.22782928671090594</v>
      </c>
      <c r="F164" s="10">
        <f t="shared" ca="1" si="13"/>
        <v>4.6744552564526796</v>
      </c>
      <c r="G164" s="11">
        <f t="shared" ca="1" si="14"/>
        <v>4.7678292867109056</v>
      </c>
    </row>
    <row r="165" spans="1:7" ht="15.75" customHeight="1" x14ac:dyDescent="0.3">
      <c r="A165" s="12" t="s">
        <v>324</v>
      </c>
      <c r="B165" s="13" t="s">
        <v>325</v>
      </c>
      <c r="C165" s="34">
        <v>4.82</v>
      </c>
      <c r="D165" s="38">
        <f t="shared" ca="1" si="11"/>
        <v>0.30354255323832163</v>
      </c>
      <c r="E165" s="36">
        <f t="shared" ca="1" si="12"/>
        <v>-5.9399784307707482E-2</v>
      </c>
      <c r="F165" s="10">
        <f t="shared" ca="1" si="13"/>
        <v>5.1235425532383223</v>
      </c>
      <c r="G165" s="11">
        <f t="shared" ca="1" si="14"/>
        <v>4.7606002156922926</v>
      </c>
    </row>
    <row r="166" spans="1:7" ht="15.75" customHeight="1" x14ac:dyDescent="0.3">
      <c r="A166" s="12" t="s">
        <v>326</v>
      </c>
      <c r="B166" s="13" t="s">
        <v>327</v>
      </c>
      <c r="C166" s="34">
        <v>3.12</v>
      </c>
      <c r="D166" s="38">
        <f t="shared" ca="1" si="11"/>
        <v>0.24863677457076622</v>
      </c>
      <c r="E166" s="36">
        <f t="shared" ca="1" si="12"/>
        <v>0.23091535090238116</v>
      </c>
      <c r="F166" s="10">
        <f t="shared" ca="1" si="13"/>
        <v>3.3686367745707662</v>
      </c>
      <c r="G166" s="11">
        <f t="shared" ca="1" si="14"/>
        <v>3.3509153509023815</v>
      </c>
    </row>
    <row r="167" spans="1:7" ht="15.75" customHeight="1" x14ac:dyDescent="0.3">
      <c r="A167" s="12" t="s">
        <v>328</v>
      </c>
      <c r="B167" s="13" t="s">
        <v>329</v>
      </c>
      <c r="C167" s="34">
        <v>0.88</v>
      </c>
      <c r="D167" s="38">
        <f t="shared" ca="1" si="11"/>
        <v>-3.9803888189502146E-2</v>
      </c>
      <c r="E167" s="36">
        <f t="shared" ca="1" si="12"/>
        <v>7.6351973878355267E-2</v>
      </c>
      <c r="F167" s="10">
        <f t="shared" ca="1" si="13"/>
        <v>0.84019611181049791</v>
      </c>
      <c r="G167" s="11">
        <f t="shared" ca="1" si="14"/>
        <v>0.95635197387835524</v>
      </c>
    </row>
    <row r="168" spans="1:7" ht="15.75" customHeight="1" x14ac:dyDescent="0.3">
      <c r="A168" s="12" t="s">
        <v>330</v>
      </c>
      <c r="B168" s="13" t="s">
        <v>331</v>
      </c>
      <c r="C168" s="34">
        <v>-0.89</v>
      </c>
      <c r="D168" s="38">
        <f t="shared" ca="1" si="11"/>
        <v>0.18231386511634351</v>
      </c>
      <c r="E168" s="36">
        <f t="shared" ca="1" si="12"/>
        <v>-0.10483493682202094</v>
      </c>
      <c r="F168" s="10">
        <f t="shared" ca="1" si="13"/>
        <v>-0.7076861348836565</v>
      </c>
      <c r="G168" s="11">
        <f t="shared" ca="1" si="14"/>
        <v>-0.99483493682202095</v>
      </c>
    </row>
    <row r="169" spans="1:7" ht="15.75" customHeight="1" x14ac:dyDescent="0.3">
      <c r="A169" s="12" t="s">
        <v>332</v>
      </c>
      <c r="B169" s="13" t="s">
        <v>333</v>
      </c>
      <c r="C169" s="34">
        <v>2.15</v>
      </c>
      <c r="D169" s="38">
        <f t="shared" ca="1" si="11"/>
        <v>0.2254979744839484</v>
      </c>
      <c r="E169" s="36">
        <f t="shared" ca="1" si="12"/>
        <v>0.35698018030028689</v>
      </c>
      <c r="F169" s="10">
        <f t="shared" ca="1" si="13"/>
        <v>2.3754979744839484</v>
      </c>
      <c r="G169" s="11">
        <f t="shared" ca="1" si="14"/>
        <v>2.5069801803002867</v>
      </c>
    </row>
    <row r="170" spans="1:7" ht="15.75" customHeight="1" x14ac:dyDescent="0.3">
      <c r="A170" s="12" t="s">
        <v>334</v>
      </c>
      <c r="B170" s="13" t="s">
        <v>335</v>
      </c>
      <c r="C170" s="34">
        <v>10.119999999999999</v>
      </c>
      <c r="D170" s="38">
        <f t="shared" ca="1" si="11"/>
        <v>0.16574691784253937</v>
      </c>
      <c r="E170" s="36">
        <f t="shared" ca="1" si="12"/>
        <v>0.13083813606205683</v>
      </c>
      <c r="F170" s="10">
        <f t="shared" ca="1" si="13"/>
        <v>10.285746917842539</v>
      </c>
      <c r="G170" s="11">
        <f t="shared" ca="1" si="14"/>
        <v>10.250838136062056</v>
      </c>
    </row>
    <row r="171" spans="1:7" ht="15.75" customHeight="1" x14ac:dyDescent="0.3">
      <c r="A171" s="12" t="s">
        <v>336</v>
      </c>
      <c r="B171" s="13" t="s">
        <v>337</v>
      </c>
      <c r="C171" s="34">
        <v>6.68</v>
      </c>
      <c r="D171" s="38">
        <f t="shared" ca="1" si="11"/>
        <v>7.2897596142745352E-2</v>
      </c>
      <c r="E171" s="36">
        <f t="shared" ca="1" si="12"/>
        <v>0.40438317371245075</v>
      </c>
      <c r="F171" s="10">
        <f t="shared" ca="1" si="13"/>
        <v>6.7528975961427449</v>
      </c>
      <c r="G171" s="11">
        <f t="shared" ca="1" si="14"/>
        <v>7.0843831737124505</v>
      </c>
    </row>
    <row r="172" spans="1:7" ht="15.75" customHeight="1" x14ac:dyDescent="0.3">
      <c r="A172" s="12" t="s">
        <v>338</v>
      </c>
      <c r="B172" s="13" t="s">
        <v>339</v>
      </c>
      <c r="C172" s="34">
        <v>-1.07</v>
      </c>
      <c r="D172" s="38">
        <f t="shared" ca="1" si="11"/>
        <v>0.19207268495802379</v>
      </c>
      <c r="E172" s="36">
        <f t="shared" ca="1" si="12"/>
        <v>0.31260163861011625</v>
      </c>
      <c r="F172" s="10">
        <f t="shared" ca="1" si="13"/>
        <v>-0.8779273150419763</v>
      </c>
      <c r="G172" s="11">
        <f t="shared" ca="1" si="14"/>
        <v>-0.75739836138988381</v>
      </c>
    </row>
    <row r="173" spans="1:7" ht="15.75" customHeight="1" x14ac:dyDescent="0.3">
      <c r="A173" s="12" t="s">
        <v>340</v>
      </c>
      <c r="B173" s="13" t="s">
        <v>341</v>
      </c>
      <c r="C173" s="34">
        <v>4.1399999999999997</v>
      </c>
      <c r="D173" s="38">
        <f t="shared" ca="1" si="11"/>
        <v>9.97520110705825E-2</v>
      </c>
      <c r="E173" s="36">
        <f t="shared" ca="1" si="12"/>
        <v>0.22991063655134295</v>
      </c>
      <c r="F173" s="10">
        <f t="shared" ca="1" si="13"/>
        <v>4.239752011070582</v>
      </c>
      <c r="G173" s="11">
        <f t="shared" ca="1" si="14"/>
        <v>4.3699106365513423</v>
      </c>
    </row>
    <row r="174" spans="1:7" ht="15.75" customHeight="1" x14ac:dyDescent="0.3">
      <c r="A174" s="12" t="s">
        <v>342</v>
      </c>
      <c r="B174" s="13" t="s">
        <v>343</v>
      </c>
      <c r="C174" s="34">
        <v>3.96</v>
      </c>
      <c r="D174" s="38">
        <f t="shared" ca="1" si="11"/>
        <v>0.1320216909387521</v>
      </c>
      <c r="E174" s="36">
        <f t="shared" ca="1" si="12"/>
        <v>0.23109627949587394</v>
      </c>
      <c r="F174" s="10">
        <f t="shared" ca="1" si="13"/>
        <v>4.0920216909387523</v>
      </c>
      <c r="G174" s="11">
        <f t="shared" ca="1" si="14"/>
        <v>4.1910962794958735</v>
      </c>
    </row>
    <row r="175" spans="1:7" ht="15.75" customHeight="1" x14ac:dyDescent="0.3">
      <c r="A175" s="12" t="s">
        <v>344</v>
      </c>
      <c r="B175" s="13" t="s">
        <v>345</v>
      </c>
      <c r="C175" s="34">
        <v>2.88</v>
      </c>
      <c r="D175" s="38">
        <f t="shared" ca="1" si="11"/>
        <v>0.16132115041973716</v>
      </c>
      <c r="E175" s="36">
        <f t="shared" ca="1" si="12"/>
        <v>0.17871008786551429</v>
      </c>
      <c r="F175" s="10">
        <f t="shared" ca="1" si="13"/>
        <v>3.0413211504197371</v>
      </c>
      <c r="G175" s="11">
        <f t="shared" ca="1" si="14"/>
        <v>3.058710087865514</v>
      </c>
    </row>
    <row r="176" spans="1:7" ht="15.75" customHeight="1" x14ac:dyDescent="0.3">
      <c r="A176" s="12" t="s">
        <v>346</v>
      </c>
      <c r="B176" s="13" t="s">
        <v>347</v>
      </c>
      <c r="C176" s="34">
        <v>3.07</v>
      </c>
      <c r="D176" s="38">
        <f t="shared" ca="1" si="11"/>
        <v>1.6337314221635701E-2</v>
      </c>
      <c r="E176" s="36">
        <f t="shared" ca="1" si="12"/>
        <v>0.36873009870553242</v>
      </c>
      <c r="F176" s="10">
        <f t="shared" ca="1" si="13"/>
        <v>3.0863373142216357</v>
      </c>
      <c r="G176" s="11">
        <f t="shared" ca="1" si="14"/>
        <v>3.4387300987055323</v>
      </c>
    </row>
    <row r="177" spans="1:7" ht="15.75" customHeight="1" x14ac:dyDescent="0.3">
      <c r="A177" s="12" t="s">
        <v>348</v>
      </c>
      <c r="B177" s="13" t="s">
        <v>349</v>
      </c>
      <c r="C177" s="34">
        <v>2.35</v>
      </c>
      <c r="D177" s="38">
        <f t="shared" ca="1" si="11"/>
        <v>3.7749621083343614E-2</v>
      </c>
      <c r="E177" s="36">
        <f t="shared" ca="1" si="12"/>
        <v>0.3515511901409516</v>
      </c>
      <c r="F177" s="10">
        <f t="shared" ca="1" si="13"/>
        <v>2.3877496210833438</v>
      </c>
      <c r="G177" s="11">
        <f t="shared" ca="1" si="14"/>
        <v>2.7015511901409517</v>
      </c>
    </row>
    <row r="178" spans="1:7" ht="15.75" customHeight="1" x14ac:dyDescent="0.3">
      <c r="A178" s="12" t="s">
        <v>350</v>
      </c>
      <c r="B178" s="13" t="s">
        <v>351</v>
      </c>
      <c r="C178" s="34">
        <v>-3.26</v>
      </c>
      <c r="D178" s="38">
        <f t="shared" ca="1" si="11"/>
        <v>0.18313595123567375</v>
      </c>
      <c r="E178" s="36">
        <f t="shared" ca="1" si="12"/>
        <v>0.19320575873074031</v>
      </c>
      <c r="F178" s="10">
        <f t="shared" ca="1" si="13"/>
        <v>-3.076864048764326</v>
      </c>
      <c r="G178" s="11">
        <f t="shared" ca="1" si="14"/>
        <v>-3.0667942412692595</v>
      </c>
    </row>
    <row r="179" spans="1:7" ht="15.75" customHeight="1" x14ac:dyDescent="0.3">
      <c r="A179" s="12" t="s">
        <v>352</v>
      </c>
      <c r="B179" s="13" t="s">
        <v>353</v>
      </c>
      <c r="C179" s="34">
        <v>-0.48</v>
      </c>
      <c r="D179" s="38">
        <f t="shared" ca="1" si="11"/>
        <v>0.14279363137932163</v>
      </c>
      <c r="E179" s="36">
        <f t="shared" ca="1" si="12"/>
        <v>0.42054303792313041</v>
      </c>
      <c r="F179" s="10">
        <f t="shared" ca="1" si="13"/>
        <v>-0.33720636862067832</v>
      </c>
      <c r="G179" s="11">
        <f t="shared" ca="1" si="14"/>
        <v>-5.9456962076869568E-2</v>
      </c>
    </row>
    <row r="180" spans="1:7" ht="15.75" customHeight="1" x14ac:dyDescent="0.3">
      <c r="A180" s="12" t="s">
        <v>354</v>
      </c>
      <c r="B180" s="13" t="s">
        <v>355</v>
      </c>
      <c r="C180" s="34">
        <v>-1.98</v>
      </c>
      <c r="D180" s="38">
        <f t="shared" ca="1" si="11"/>
        <v>7.0906988526184794E-2</v>
      </c>
      <c r="E180" s="36">
        <f t="shared" ca="1" si="12"/>
        <v>0.553468738652383</v>
      </c>
      <c r="F180" s="10">
        <f t="shared" ca="1" si="13"/>
        <v>-1.9090930114738152</v>
      </c>
      <c r="G180" s="11">
        <f t="shared" ca="1" si="14"/>
        <v>-1.4265312613476171</v>
      </c>
    </row>
    <row r="181" spans="1:7" ht="15.75" customHeight="1" x14ac:dyDescent="0.3">
      <c r="A181" s="12" t="s">
        <v>356</v>
      </c>
      <c r="B181" s="13" t="s">
        <v>357</v>
      </c>
      <c r="C181" s="34">
        <v>-2.69</v>
      </c>
      <c r="D181" s="38">
        <f t="shared" ca="1" si="11"/>
        <v>0.11906234247987393</v>
      </c>
      <c r="E181" s="36">
        <f t="shared" ca="1" si="12"/>
        <v>0.30954082079215123</v>
      </c>
      <c r="F181" s="10">
        <f t="shared" ca="1" si="13"/>
        <v>-2.5709376575201262</v>
      </c>
      <c r="G181" s="11">
        <f t="shared" ca="1" si="14"/>
        <v>-2.3804591792078487</v>
      </c>
    </row>
    <row r="182" spans="1:7" ht="15.75" customHeight="1" x14ac:dyDescent="0.3">
      <c r="A182" s="12" t="s">
        <v>358</v>
      </c>
      <c r="B182" s="13" t="s">
        <v>359</v>
      </c>
      <c r="C182" s="34">
        <v>4.04</v>
      </c>
      <c r="D182" s="38">
        <f t="shared" ca="1" si="11"/>
        <v>0.14212853958153171</v>
      </c>
      <c r="E182" s="36">
        <f t="shared" ca="1" si="12"/>
        <v>0.24539803413540501</v>
      </c>
      <c r="F182" s="10">
        <f t="shared" ca="1" si="13"/>
        <v>4.182128539581532</v>
      </c>
      <c r="G182" s="11">
        <f t="shared" ca="1" si="14"/>
        <v>4.2853980341354054</v>
      </c>
    </row>
    <row r="183" spans="1:7" ht="15.75" customHeight="1" x14ac:dyDescent="0.3">
      <c r="A183" s="12" t="s">
        <v>360</v>
      </c>
      <c r="B183" s="13" t="s">
        <v>361</v>
      </c>
      <c r="C183" s="34">
        <v>1.77</v>
      </c>
      <c r="D183" s="38">
        <f t="shared" ca="1" si="11"/>
        <v>5.3063937027808483E-2</v>
      </c>
      <c r="E183" s="36">
        <f t="shared" ca="1" si="12"/>
        <v>0.13359064145681307</v>
      </c>
      <c r="F183" s="10">
        <f t="shared" ca="1" si="13"/>
        <v>1.8230639370278086</v>
      </c>
      <c r="G183" s="11">
        <f t="shared" ca="1" si="14"/>
        <v>1.9035906414568131</v>
      </c>
    </row>
    <row r="184" spans="1:7" ht="15.75" customHeight="1" x14ac:dyDescent="0.3">
      <c r="A184" s="12" t="s">
        <v>362</v>
      </c>
      <c r="B184" s="13" t="s">
        <v>363</v>
      </c>
      <c r="C184" s="34">
        <v>1.63</v>
      </c>
      <c r="D184" s="38">
        <f t="shared" ca="1" si="11"/>
        <v>0.21043541699539048</v>
      </c>
      <c r="E184" s="36">
        <f t="shared" ca="1" si="12"/>
        <v>-3.9028053589400896E-2</v>
      </c>
      <c r="F184" s="10">
        <f t="shared" ca="1" si="13"/>
        <v>1.8404354169953905</v>
      </c>
      <c r="G184" s="11">
        <f t="shared" ca="1" si="14"/>
        <v>1.5909719464105989</v>
      </c>
    </row>
    <row r="185" spans="1:7" ht="15.75" customHeight="1" x14ac:dyDescent="0.3">
      <c r="A185" s="12" t="s">
        <v>364</v>
      </c>
      <c r="B185" s="13" t="s">
        <v>365</v>
      </c>
      <c r="C185" s="34">
        <v>6.27</v>
      </c>
      <c r="D185" s="38">
        <f t="shared" ca="1" si="11"/>
        <v>-8.7358467747874091E-2</v>
      </c>
      <c r="E185" s="36">
        <f t="shared" ca="1" si="12"/>
        <v>5.6985263508914391E-2</v>
      </c>
      <c r="F185" s="10">
        <f t="shared" ca="1" si="13"/>
        <v>6.1826415322521253</v>
      </c>
      <c r="G185" s="11">
        <f t="shared" ca="1" si="14"/>
        <v>6.3269852635089139</v>
      </c>
    </row>
    <row r="186" spans="1:7" ht="15.75" customHeight="1" x14ac:dyDescent="0.3">
      <c r="A186" s="12" t="s">
        <v>366</v>
      </c>
      <c r="B186" s="13" t="s">
        <v>367</v>
      </c>
      <c r="C186" s="34">
        <v>3.35</v>
      </c>
      <c r="D186" s="38">
        <f t="shared" ca="1" si="11"/>
        <v>0.17120270838660184</v>
      </c>
      <c r="E186" s="36">
        <f t="shared" ca="1" si="12"/>
        <v>-7.1194785678175443E-2</v>
      </c>
      <c r="F186" s="10">
        <f t="shared" ca="1" si="13"/>
        <v>3.521202708386602</v>
      </c>
      <c r="G186" s="11">
        <f t="shared" ca="1" si="14"/>
        <v>3.2788052143218245</v>
      </c>
    </row>
    <row r="187" spans="1:7" ht="15.75" customHeight="1" x14ac:dyDescent="0.3">
      <c r="A187" s="12" t="s">
        <v>368</v>
      </c>
      <c r="B187" s="13" t="s">
        <v>369</v>
      </c>
      <c r="C187" s="34">
        <v>23.71</v>
      </c>
      <c r="D187" s="38">
        <f t="shared" ca="1" si="11"/>
        <v>0.15565988456316801</v>
      </c>
      <c r="E187" s="36">
        <f t="shared" ca="1" si="12"/>
        <v>2.7007730433449534E-2</v>
      </c>
      <c r="F187" s="10">
        <f t="shared" ca="1" si="13"/>
        <v>23.865659884563168</v>
      </c>
      <c r="G187" s="11">
        <f t="shared" ca="1" si="14"/>
        <v>23.737007730433451</v>
      </c>
    </row>
    <row r="188" spans="1:7" ht="15.75" customHeight="1" x14ac:dyDescent="0.3">
      <c r="A188" s="12" t="s">
        <v>370</v>
      </c>
      <c r="B188" s="13" t="s">
        <v>371</v>
      </c>
      <c r="C188" s="34">
        <v>2.96</v>
      </c>
      <c r="D188" s="38">
        <f t="shared" ca="1" si="11"/>
        <v>0.24513702249082697</v>
      </c>
      <c r="E188" s="36">
        <f t="shared" ca="1" si="12"/>
        <v>3.7602827927434301E-3</v>
      </c>
      <c r="F188" s="10">
        <f t="shared" ca="1" si="13"/>
        <v>3.2051370224908271</v>
      </c>
      <c r="G188" s="11">
        <f t="shared" ca="1" si="14"/>
        <v>2.9637602827927436</v>
      </c>
    </row>
    <row r="189" spans="1:7" ht="15.75" customHeight="1" x14ac:dyDescent="0.3">
      <c r="A189" s="12" t="s">
        <v>372</v>
      </c>
      <c r="B189" s="13" t="s">
        <v>373</v>
      </c>
      <c r="C189" s="34">
        <v>1.23</v>
      </c>
      <c r="D189" s="38">
        <f t="shared" ca="1" si="11"/>
        <v>0.173199498813844</v>
      </c>
      <c r="E189" s="36">
        <f t="shared" ca="1" si="12"/>
        <v>0.21140659137234538</v>
      </c>
      <c r="F189" s="10">
        <f t="shared" ca="1" si="13"/>
        <v>1.4031994988138439</v>
      </c>
      <c r="G189" s="11">
        <f t="shared" ca="1" si="14"/>
        <v>1.4414065913723453</v>
      </c>
    </row>
    <row r="190" spans="1:7" ht="15.75" customHeight="1" x14ac:dyDescent="0.3">
      <c r="A190" s="12" t="s">
        <v>374</v>
      </c>
      <c r="B190" s="13" t="s">
        <v>375</v>
      </c>
      <c r="C190" s="34">
        <v>1.81</v>
      </c>
      <c r="D190" s="38">
        <f t="shared" ca="1" si="11"/>
        <v>0.10207384445343148</v>
      </c>
      <c r="E190" s="36">
        <f t="shared" ca="1" si="12"/>
        <v>0.38305839221020033</v>
      </c>
      <c r="F190" s="10">
        <f t="shared" ca="1" si="13"/>
        <v>1.9120738444534315</v>
      </c>
      <c r="G190" s="11">
        <f t="shared" ca="1" si="14"/>
        <v>2.1930583922102005</v>
      </c>
    </row>
    <row r="191" spans="1:7" ht="15.75" customHeight="1" x14ac:dyDescent="0.3">
      <c r="A191" s="12" t="s">
        <v>376</v>
      </c>
      <c r="B191" s="13" t="s">
        <v>377</v>
      </c>
      <c r="C191" s="34">
        <v>2.36</v>
      </c>
      <c r="D191" s="38">
        <f t="shared" ca="1" si="11"/>
        <v>0.18815518977115497</v>
      </c>
      <c r="E191" s="36">
        <f t="shared" ca="1" si="12"/>
        <v>8.6113094408939453E-2</v>
      </c>
      <c r="F191" s="10">
        <f t="shared" ca="1" si="13"/>
        <v>2.5481551897711547</v>
      </c>
      <c r="G191" s="11">
        <f t="shared" ca="1" si="14"/>
        <v>2.4461130944089393</v>
      </c>
    </row>
    <row r="192" spans="1:7" ht="15.75" customHeight="1" x14ac:dyDescent="0.3">
      <c r="A192" s="12" t="s">
        <v>378</v>
      </c>
      <c r="B192" s="13" t="s">
        <v>379</v>
      </c>
      <c r="C192" s="34">
        <v>5.39</v>
      </c>
      <c r="D192" s="38">
        <f t="shared" ca="1" si="11"/>
        <v>0.14774274112409932</v>
      </c>
      <c r="E192" s="36">
        <f t="shared" ca="1" si="12"/>
        <v>0.27303062040385057</v>
      </c>
      <c r="F192" s="10">
        <f t="shared" ca="1" si="13"/>
        <v>5.5377427411240987</v>
      </c>
      <c r="G192" s="11">
        <f t="shared" ca="1" si="14"/>
        <v>5.6630306204038501</v>
      </c>
    </row>
    <row r="193" spans="1:7" ht="15.75" customHeight="1" x14ac:dyDescent="0.3">
      <c r="A193" s="12" t="s">
        <v>380</v>
      </c>
      <c r="B193" s="13" t="s">
        <v>381</v>
      </c>
      <c r="C193" s="34">
        <v>2.92</v>
      </c>
      <c r="D193" s="38">
        <f t="shared" ca="1" si="11"/>
        <v>0.29753132781628344</v>
      </c>
      <c r="E193" s="36">
        <f t="shared" ca="1" si="12"/>
        <v>0.31356959351023495</v>
      </c>
      <c r="F193" s="10">
        <f t="shared" ca="1" si="13"/>
        <v>3.2175313278162836</v>
      </c>
      <c r="G193" s="11">
        <f t="shared" ca="1" si="14"/>
        <v>3.2335695935102349</v>
      </c>
    </row>
    <row r="194" spans="1:7" ht="15.75" customHeight="1" x14ac:dyDescent="0.3">
      <c r="A194" s="12" t="s">
        <v>382</v>
      </c>
      <c r="B194" s="13" t="s">
        <v>383</v>
      </c>
      <c r="C194" s="34">
        <v>1.88</v>
      </c>
      <c r="D194" s="38">
        <f t="shared" ca="1" si="11"/>
        <v>7.3291266794108079E-2</v>
      </c>
      <c r="E194" s="36">
        <f t="shared" ca="1" si="12"/>
        <v>9.8851499901682585E-2</v>
      </c>
      <c r="F194" s="10">
        <f t="shared" ca="1" si="13"/>
        <v>1.953291266794108</v>
      </c>
      <c r="G194" s="11">
        <f t="shared" ca="1" si="14"/>
        <v>1.9788514999016824</v>
      </c>
    </row>
    <row r="195" spans="1:7" ht="15.75" customHeight="1" x14ac:dyDescent="0.3">
      <c r="A195" s="12" t="s">
        <v>384</v>
      </c>
      <c r="B195" s="13" t="s">
        <v>385</v>
      </c>
      <c r="C195" s="34">
        <v>6.51</v>
      </c>
      <c r="D195" s="38">
        <f t="shared" ca="1" si="11"/>
        <v>3.5192168654386305E-2</v>
      </c>
      <c r="E195" s="36">
        <f t="shared" ca="1" si="12"/>
        <v>0.40093400886055414</v>
      </c>
      <c r="F195" s="10">
        <f t="shared" ca="1" si="13"/>
        <v>6.5451921686543857</v>
      </c>
      <c r="G195" s="11">
        <f t="shared" ca="1" si="14"/>
        <v>6.9109340088605542</v>
      </c>
    </row>
    <row r="196" spans="1:7" ht="15.75" customHeight="1" x14ac:dyDescent="0.3">
      <c r="A196" s="12" t="s">
        <v>386</v>
      </c>
      <c r="B196" s="13" t="s">
        <v>387</v>
      </c>
      <c r="C196" s="34">
        <v>5.39</v>
      </c>
      <c r="D196" s="38">
        <f t="shared" ca="1" si="11"/>
        <v>7.1763090286442358E-2</v>
      </c>
      <c r="E196" s="36">
        <f t="shared" ca="1" si="12"/>
        <v>8.4560777324151501E-2</v>
      </c>
      <c r="F196" s="10">
        <f t="shared" ca="1" si="13"/>
        <v>5.4617630902864418</v>
      </c>
      <c r="G196" s="11">
        <f t="shared" ca="1" si="14"/>
        <v>5.4745607773241511</v>
      </c>
    </row>
    <row r="197" spans="1:7" ht="15.75" customHeight="1" x14ac:dyDescent="0.3">
      <c r="A197" s="12" t="s">
        <v>388</v>
      </c>
      <c r="B197" s="13" t="s">
        <v>389</v>
      </c>
      <c r="C197" s="34">
        <v>2.0099999999999998</v>
      </c>
      <c r="D197" s="38">
        <f t="shared" ca="1" si="11"/>
        <v>-1.4427237950814839E-2</v>
      </c>
      <c r="E197" s="36">
        <f t="shared" ca="1" si="12"/>
        <v>0.33289343068403382</v>
      </c>
      <c r="F197" s="10">
        <f t="shared" ca="1" si="13"/>
        <v>1.995572762049185</v>
      </c>
      <c r="G197" s="11">
        <f t="shared" ca="1" si="14"/>
        <v>2.3428934306840334</v>
      </c>
    </row>
    <row r="198" spans="1:7" ht="15.75" customHeight="1" x14ac:dyDescent="0.3">
      <c r="A198" s="12" t="s">
        <v>390</v>
      </c>
      <c r="B198" s="13" t="s">
        <v>391</v>
      </c>
      <c r="C198" s="34">
        <v>3.5</v>
      </c>
      <c r="D198" s="38">
        <f t="shared" ca="1" si="11"/>
        <v>1.9593516858859017E-2</v>
      </c>
      <c r="E198" s="36">
        <f t="shared" ca="1" si="12"/>
        <v>0.25570185392737776</v>
      </c>
      <c r="F198" s="10">
        <f t="shared" ca="1" si="13"/>
        <v>3.5195935168588592</v>
      </c>
      <c r="G198" s="11">
        <f t="shared" ca="1" si="14"/>
        <v>3.7557018539273779</v>
      </c>
    </row>
    <row r="199" spans="1:7" ht="15.75" customHeight="1" x14ac:dyDescent="0.3">
      <c r="A199" s="12" t="s">
        <v>392</v>
      </c>
      <c r="B199" s="13" t="s">
        <v>393</v>
      </c>
      <c r="C199" s="34">
        <v>11.07</v>
      </c>
      <c r="D199" s="38">
        <f t="shared" ca="1" si="11"/>
        <v>0.15644866666800489</v>
      </c>
      <c r="E199" s="36">
        <f t="shared" ca="1" si="12"/>
        <v>5.5701843535012202E-2</v>
      </c>
      <c r="F199" s="10">
        <f t="shared" ca="1" si="13"/>
        <v>11.226448666668006</v>
      </c>
      <c r="G199" s="11">
        <f t="shared" ca="1" si="14"/>
        <v>11.125701843535012</v>
      </c>
    </row>
    <row r="200" spans="1:7" ht="15.75" customHeight="1" x14ac:dyDescent="0.3">
      <c r="A200" s="12" t="s">
        <v>394</v>
      </c>
      <c r="B200" s="13" t="s">
        <v>395</v>
      </c>
      <c r="C200" s="34">
        <v>1.72</v>
      </c>
      <c r="D200" s="38">
        <f t="shared" ca="1" si="11"/>
        <v>1.6821257238441994E-3</v>
      </c>
      <c r="E200" s="36">
        <f t="shared" ca="1" si="12"/>
        <v>-5.9096553769380333E-2</v>
      </c>
      <c r="F200" s="10">
        <f t="shared" ca="1" si="13"/>
        <v>1.7216821257238442</v>
      </c>
      <c r="G200" s="11">
        <f t="shared" ca="1" si="14"/>
        <v>1.6609034462306196</v>
      </c>
    </row>
    <row r="201" spans="1:7" ht="15.75" customHeight="1" x14ac:dyDescent="0.3">
      <c r="A201" s="12" t="s">
        <v>396</v>
      </c>
      <c r="B201" s="13" t="s">
        <v>397</v>
      </c>
      <c r="C201" s="34">
        <v>2.85</v>
      </c>
      <c r="D201" s="38">
        <f t="shared" ca="1" si="11"/>
        <v>0.12048624693128246</v>
      </c>
      <c r="E201" s="36">
        <f t="shared" ca="1" si="12"/>
        <v>0.34433482511159519</v>
      </c>
      <c r="F201" s="10">
        <f t="shared" ca="1" si="13"/>
        <v>2.9704862469312827</v>
      </c>
      <c r="G201" s="11">
        <f t="shared" ca="1" si="14"/>
        <v>3.1943348251115955</v>
      </c>
    </row>
    <row r="202" spans="1:7" ht="15.75" customHeight="1" x14ac:dyDescent="0.3">
      <c r="A202" s="12" t="s">
        <v>398</v>
      </c>
      <c r="B202" s="13" t="s">
        <v>399</v>
      </c>
      <c r="C202" s="34">
        <v>-14.49</v>
      </c>
      <c r="D202" s="38">
        <f t="shared" ref="D202:D265" ca="1" si="15">_xlfn.NORM.INV(RAND(),$B$2,$B$3)</f>
        <v>0.10005132761061812</v>
      </c>
      <c r="E202" s="36">
        <f t="shared" ref="E202:E265" ca="1" si="16">_xlfn.NORM.INV(RAND(),$C$2,$C$3)</f>
        <v>0.2530204179115364</v>
      </c>
      <c r="F202" s="10">
        <f t="shared" ref="F202:F265" ca="1" si="17">C202+D202</f>
        <v>-14.389948672389382</v>
      </c>
      <c r="G202" s="11">
        <f t="shared" ref="G202:G265" ca="1" si="18">C202+E202</f>
        <v>-14.236979582088464</v>
      </c>
    </row>
    <row r="203" spans="1:7" ht="15.75" customHeight="1" x14ac:dyDescent="0.3">
      <c r="A203" s="12" t="s">
        <v>400</v>
      </c>
      <c r="B203" s="13" t="s">
        <v>401</v>
      </c>
      <c r="C203" s="34">
        <v>4.1399999999999997</v>
      </c>
      <c r="D203" s="38">
        <f t="shared" ca="1" si="15"/>
        <v>-3.4780199528778366E-2</v>
      </c>
      <c r="E203" s="36">
        <f t="shared" ca="1" si="16"/>
        <v>0.12558435158577119</v>
      </c>
      <c r="F203" s="10">
        <f t="shared" ca="1" si="17"/>
        <v>4.1052198004712217</v>
      </c>
      <c r="G203" s="11">
        <f t="shared" ca="1" si="18"/>
        <v>4.2655843515857708</v>
      </c>
    </row>
    <row r="204" spans="1:7" ht="15.75" customHeight="1" x14ac:dyDescent="0.3">
      <c r="A204" s="12" t="s">
        <v>402</v>
      </c>
      <c r="B204" s="13" t="s">
        <v>403</v>
      </c>
      <c r="C204" s="34">
        <v>1.21</v>
      </c>
      <c r="D204" s="38">
        <f t="shared" ca="1" si="15"/>
        <v>0.23462881689266898</v>
      </c>
      <c r="E204" s="36">
        <f t="shared" ca="1" si="16"/>
        <v>0.20243384815414348</v>
      </c>
      <c r="F204" s="10">
        <f t="shared" ca="1" si="17"/>
        <v>1.4446288168926689</v>
      </c>
      <c r="G204" s="11">
        <f t="shared" ca="1" si="18"/>
        <v>1.4124338481541434</v>
      </c>
    </row>
    <row r="205" spans="1:7" ht="15.75" customHeight="1" x14ac:dyDescent="0.3">
      <c r="A205" s="12" t="s">
        <v>404</v>
      </c>
      <c r="B205" s="13" t="s">
        <v>405</v>
      </c>
      <c r="C205" s="34">
        <v>1.1200000000000001</v>
      </c>
      <c r="D205" s="38">
        <f t="shared" ca="1" si="15"/>
        <v>-3.5756958233972569E-2</v>
      </c>
      <c r="E205" s="36">
        <f t="shared" ca="1" si="16"/>
        <v>0.44715825959468813</v>
      </c>
      <c r="F205" s="10">
        <f t="shared" ca="1" si="17"/>
        <v>1.0842430417660276</v>
      </c>
      <c r="G205" s="11">
        <f t="shared" ca="1" si="18"/>
        <v>1.5671582595946882</v>
      </c>
    </row>
    <row r="206" spans="1:7" ht="15.75" customHeight="1" x14ac:dyDescent="0.3">
      <c r="A206" s="12" t="s">
        <v>406</v>
      </c>
      <c r="B206" s="13" t="s">
        <v>407</v>
      </c>
      <c r="C206" s="34">
        <v>1.99</v>
      </c>
      <c r="D206" s="38">
        <f t="shared" ca="1" si="15"/>
        <v>-4.3935138973139665E-2</v>
      </c>
      <c r="E206" s="36">
        <f t="shared" ca="1" si="16"/>
        <v>0.13655496803145098</v>
      </c>
      <c r="F206" s="10">
        <f t="shared" ca="1" si="17"/>
        <v>1.9460648610268603</v>
      </c>
      <c r="G206" s="11">
        <f t="shared" ca="1" si="18"/>
        <v>2.1265549680314511</v>
      </c>
    </row>
    <row r="207" spans="1:7" ht="15.75" customHeight="1" x14ac:dyDescent="0.3">
      <c r="A207" s="12" t="s">
        <v>408</v>
      </c>
      <c r="B207" s="13" t="s">
        <v>409</v>
      </c>
      <c r="C207" s="34">
        <v>1.56</v>
      </c>
      <c r="D207" s="38">
        <f t="shared" ca="1" si="15"/>
        <v>8.0945079142867291E-2</v>
      </c>
      <c r="E207" s="36">
        <f t="shared" ca="1" si="16"/>
        <v>0.25055790336349143</v>
      </c>
      <c r="F207" s="10">
        <f t="shared" ca="1" si="17"/>
        <v>1.6409450791428672</v>
      </c>
      <c r="G207" s="11">
        <f t="shared" ca="1" si="18"/>
        <v>1.8105579033634915</v>
      </c>
    </row>
    <row r="208" spans="1:7" ht="15.75" customHeight="1" x14ac:dyDescent="0.3">
      <c r="A208" s="12" t="s">
        <v>410</v>
      </c>
      <c r="B208" s="13" t="s">
        <v>411</v>
      </c>
      <c r="C208" s="34">
        <v>4.91</v>
      </c>
      <c r="D208" s="38">
        <f t="shared" ca="1" si="15"/>
        <v>-2.4980432013718287E-2</v>
      </c>
      <c r="E208" s="36">
        <f t="shared" ca="1" si="16"/>
        <v>-0.18124745260198383</v>
      </c>
      <c r="F208" s="10">
        <f t="shared" ca="1" si="17"/>
        <v>4.8850195679862818</v>
      </c>
      <c r="G208" s="11">
        <f t="shared" ca="1" si="18"/>
        <v>4.7287525473980168</v>
      </c>
    </row>
    <row r="209" spans="1:7" ht="15.75" customHeight="1" x14ac:dyDescent="0.3">
      <c r="A209" s="12" t="s">
        <v>412</v>
      </c>
      <c r="B209" s="13" t="s">
        <v>413</v>
      </c>
      <c r="C209" s="34">
        <v>1.9</v>
      </c>
      <c r="D209" s="38">
        <f t="shared" ca="1" si="15"/>
        <v>0.1366136070156399</v>
      </c>
      <c r="E209" s="36">
        <f t="shared" ca="1" si="16"/>
        <v>0.14923219758310835</v>
      </c>
      <c r="F209" s="10">
        <f t="shared" ca="1" si="17"/>
        <v>2.03661360701564</v>
      </c>
      <c r="G209" s="11">
        <f t="shared" ca="1" si="18"/>
        <v>2.049232197583108</v>
      </c>
    </row>
    <row r="210" spans="1:7" ht="15.75" customHeight="1" x14ac:dyDescent="0.3">
      <c r="A210" s="12" t="s">
        <v>414</v>
      </c>
      <c r="B210" s="13" t="s">
        <v>415</v>
      </c>
      <c r="C210" s="34">
        <v>2.46</v>
      </c>
      <c r="D210" s="38">
        <f t="shared" ca="1" si="15"/>
        <v>0.18800962325247142</v>
      </c>
      <c r="E210" s="36">
        <f t="shared" ca="1" si="16"/>
        <v>-5.2152166221043406E-2</v>
      </c>
      <c r="F210" s="10">
        <f t="shared" ca="1" si="17"/>
        <v>2.6480096232524715</v>
      </c>
      <c r="G210" s="11">
        <f t="shared" ca="1" si="18"/>
        <v>2.4078478337789564</v>
      </c>
    </row>
    <row r="211" spans="1:7" ht="15.75" customHeight="1" x14ac:dyDescent="0.3">
      <c r="A211" s="12" t="s">
        <v>416</v>
      </c>
      <c r="B211" s="13" t="s">
        <v>417</v>
      </c>
      <c r="C211" s="34">
        <v>3.04</v>
      </c>
      <c r="D211" s="38">
        <f t="shared" ca="1" si="15"/>
        <v>-9.1308519939341332E-2</v>
      </c>
      <c r="E211" s="36">
        <f t="shared" ca="1" si="16"/>
        <v>0.20919096192667178</v>
      </c>
      <c r="F211" s="10">
        <f t="shared" ca="1" si="17"/>
        <v>2.9486914800606585</v>
      </c>
      <c r="G211" s="11">
        <f t="shared" ca="1" si="18"/>
        <v>3.2491909619266717</v>
      </c>
    </row>
    <row r="212" spans="1:7" ht="15.75" customHeight="1" x14ac:dyDescent="0.3">
      <c r="A212" s="12" t="s">
        <v>418</v>
      </c>
      <c r="B212" s="13" t="s">
        <v>419</v>
      </c>
      <c r="C212" s="34">
        <v>3</v>
      </c>
      <c r="D212" s="38">
        <f t="shared" ca="1" si="15"/>
        <v>-1.1648219809921867E-3</v>
      </c>
      <c r="E212" s="36">
        <f t="shared" ca="1" si="16"/>
        <v>0.2703381477682929</v>
      </c>
      <c r="F212" s="10">
        <f t="shared" ca="1" si="17"/>
        <v>2.9988351780190077</v>
      </c>
      <c r="G212" s="11">
        <f t="shared" ca="1" si="18"/>
        <v>3.2703381477682929</v>
      </c>
    </row>
    <row r="213" spans="1:7" ht="15.75" customHeight="1" x14ac:dyDescent="0.3">
      <c r="A213" s="12" t="s">
        <v>420</v>
      </c>
      <c r="B213" s="13" t="s">
        <v>421</v>
      </c>
      <c r="C213" s="34">
        <v>1.24</v>
      </c>
      <c r="D213" s="38">
        <f t="shared" ca="1" si="15"/>
        <v>6.2304675700281309E-2</v>
      </c>
      <c r="E213" s="36">
        <f t="shared" ca="1" si="16"/>
        <v>0.36430030448616901</v>
      </c>
      <c r="F213" s="10">
        <f t="shared" ca="1" si="17"/>
        <v>1.3023046757002814</v>
      </c>
      <c r="G213" s="11">
        <f t="shared" ca="1" si="18"/>
        <v>1.604300304486169</v>
      </c>
    </row>
    <row r="214" spans="1:7" ht="15.75" customHeight="1" x14ac:dyDescent="0.3">
      <c r="A214" s="12" t="s">
        <v>422</v>
      </c>
      <c r="B214" s="13" t="s">
        <v>423</v>
      </c>
      <c r="C214" s="34">
        <v>1.69</v>
      </c>
      <c r="D214" s="38">
        <f t="shared" ca="1" si="15"/>
        <v>3.73754114573185E-2</v>
      </c>
      <c r="E214" s="36">
        <f t="shared" ca="1" si="16"/>
        <v>5.4487567660184394E-2</v>
      </c>
      <c r="F214" s="10">
        <f t="shared" ca="1" si="17"/>
        <v>1.7273754114573185</v>
      </c>
      <c r="G214" s="11">
        <f t="shared" ca="1" si="18"/>
        <v>1.7444875676601843</v>
      </c>
    </row>
    <row r="215" spans="1:7" ht="15.75" customHeight="1" x14ac:dyDescent="0.3">
      <c r="A215" s="12" t="s">
        <v>424</v>
      </c>
      <c r="B215" s="13" t="s">
        <v>425</v>
      </c>
      <c r="C215" s="34">
        <v>2.69</v>
      </c>
      <c r="D215" s="38">
        <f t="shared" ca="1" si="15"/>
        <v>0.10295889162641818</v>
      </c>
      <c r="E215" s="36">
        <f t="shared" ca="1" si="16"/>
        <v>-5.5542576566662172E-2</v>
      </c>
      <c r="F215" s="10">
        <f t="shared" ca="1" si="17"/>
        <v>2.7929588916264181</v>
      </c>
      <c r="G215" s="11">
        <f t="shared" ca="1" si="18"/>
        <v>2.6344574234333376</v>
      </c>
    </row>
    <row r="216" spans="1:7" ht="15.75" customHeight="1" x14ac:dyDescent="0.3">
      <c r="A216" s="12" t="s">
        <v>426</v>
      </c>
      <c r="B216" s="13" t="s">
        <v>427</v>
      </c>
      <c r="C216" s="34">
        <v>2.31</v>
      </c>
      <c r="D216" s="38">
        <f t="shared" ca="1" si="15"/>
        <v>0.15748256128022137</v>
      </c>
      <c r="E216" s="36">
        <f t="shared" ca="1" si="16"/>
        <v>0.31811554723845981</v>
      </c>
      <c r="F216" s="10">
        <f t="shared" ca="1" si="17"/>
        <v>2.4674825612802214</v>
      </c>
      <c r="G216" s="11">
        <f t="shared" ca="1" si="18"/>
        <v>2.6281155472384601</v>
      </c>
    </row>
    <row r="217" spans="1:7" ht="15.75" customHeight="1" x14ac:dyDescent="0.3">
      <c r="A217" s="12" t="s">
        <v>428</v>
      </c>
      <c r="B217" s="13" t="s">
        <v>429</v>
      </c>
      <c r="C217" s="34">
        <v>9.5500000000000007</v>
      </c>
      <c r="D217" s="38">
        <f t="shared" ca="1" si="15"/>
        <v>1.7711848660120322E-2</v>
      </c>
      <c r="E217" s="36">
        <f t="shared" ca="1" si="16"/>
        <v>0.27395788379911123</v>
      </c>
      <c r="F217" s="10">
        <f t="shared" ca="1" si="17"/>
        <v>9.5677118486601209</v>
      </c>
      <c r="G217" s="11">
        <f t="shared" ca="1" si="18"/>
        <v>9.8239578837991122</v>
      </c>
    </row>
    <row r="218" spans="1:7" ht="15.75" customHeight="1" x14ac:dyDescent="0.3">
      <c r="A218" s="12" t="s">
        <v>430</v>
      </c>
      <c r="B218" s="13" t="s">
        <v>431</v>
      </c>
      <c r="C218" s="34">
        <v>-0.72</v>
      </c>
      <c r="D218" s="38">
        <f t="shared" ca="1" si="15"/>
        <v>0.2383152001656923</v>
      </c>
      <c r="E218" s="36">
        <f t="shared" ca="1" si="16"/>
        <v>1.3741619511390607E-2</v>
      </c>
      <c r="F218" s="10">
        <f t="shared" ca="1" si="17"/>
        <v>-0.48168479983430768</v>
      </c>
      <c r="G218" s="11">
        <f t="shared" ca="1" si="18"/>
        <v>-0.70625838048860934</v>
      </c>
    </row>
    <row r="219" spans="1:7" ht="15.75" customHeight="1" x14ac:dyDescent="0.3">
      <c r="A219" s="12" t="s">
        <v>432</v>
      </c>
      <c r="B219" s="13" t="s">
        <v>433</v>
      </c>
      <c r="C219" s="34">
        <v>1.34</v>
      </c>
      <c r="D219" s="38">
        <f t="shared" ca="1" si="15"/>
        <v>0.10222691020060977</v>
      </c>
      <c r="E219" s="36">
        <f t="shared" ca="1" si="16"/>
        <v>0.52112475734652375</v>
      </c>
      <c r="F219" s="10">
        <f t="shared" ca="1" si="17"/>
        <v>1.4422269102006098</v>
      </c>
      <c r="G219" s="11">
        <f t="shared" ca="1" si="18"/>
        <v>1.8611247573465239</v>
      </c>
    </row>
    <row r="220" spans="1:7" ht="15.75" customHeight="1" x14ac:dyDescent="0.3">
      <c r="A220" s="12" t="s">
        <v>434</v>
      </c>
      <c r="B220" s="13" t="s">
        <v>435</v>
      </c>
      <c r="C220" s="34">
        <v>2.77</v>
      </c>
      <c r="D220" s="38">
        <f t="shared" ca="1" si="15"/>
        <v>-3.2787332503550981E-2</v>
      </c>
      <c r="E220" s="36">
        <f t="shared" ca="1" si="16"/>
        <v>0.25104935068117457</v>
      </c>
      <c r="F220" s="10">
        <f t="shared" ca="1" si="17"/>
        <v>2.7372126674964492</v>
      </c>
      <c r="G220" s="11">
        <f t="shared" ca="1" si="18"/>
        <v>3.0210493506811744</v>
      </c>
    </row>
    <row r="221" spans="1:7" ht="15.75" customHeight="1" x14ac:dyDescent="0.3">
      <c r="A221" s="12" t="s">
        <v>436</v>
      </c>
      <c r="B221" s="13" t="s">
        <v>437</v>
      </c>
      <c r="C221" s="34">
        <v>6</v>
      </c>
      <c r="D221" s="38">
        <f t="shared" ca="1" si="15"/>
        <v>0.23753273557016563</v>
      </c>
      <c r="E221" s="36">
        <f t="shared" ca="1" si="16"/>
        <v>0.40636827569715012</v>
      </c>
      <c r="F221" s="10">
        <f t="shared" ca="1" si="17"/>
        <v>6.2375327355701655</v>
      </c>
      <c r="G221" s="11">
        <f t="shared" ca="1" si="18"/>
        <v>6.4063682756971501</v>
      </c>
    </row>
    <row r="222" spans="1:7" ht="15.75" customHeight="1" x14ac:dyDescent="0.3">
      <c r="A222" s="12" t="s">
        <v>438</v>
      </c>
      <c r="B222" s="13" t="s">
        <v>439</v>
      </c>
      <c r="C222" s="34">
        <v>4.5999999999999996</v>
      </c>
      <c r="D222" s="38">
        <f t="shared" ca="1" si="15"/>
        <v>0.1129176355844414</v>
      </c>
      <c r="E222" s="36">
        <f t="shared" ca="1" si="16"/>
        <v>0.26851072326969178</v>
      </c>
      <c r="F222" s="10">
        <f t="shared" ca="1" si="17"/>
        <v>4.7129176355844411</v>
      </c>
      <c r="G222" s="11">
        <f t="shared" ca="1" si="18"/>
        <v>4.8685107232696918</v>
      </c>
    </row>
    <row r="223" spans="1:7" ht="15.75" customHeight="1" x14ac:dyDescent="0.3">
      <c r="A223" s="12" t="s">
        <v>440</v>
      </c>
      <c r="B223" s="13" t="s">
        <v>441</v>
      </c>
      <c r="C223" s="34">
        <v>9.9499999999999993</v>
      </c>
      <c r="D223" s="38">
        <f t="shared" ca="1" si="15"/>
        <v>8.9636382745881676E-2</v>
      </c>
      <c r="E223" s="36">
        <f t="shared" ca="1" si="16"/>
        <v>5.5554998428170216E-2</v>
      </c>
      <c r="F223" s="10">
        <f t="shared" ca="1" si="17"/>
        <v>10.039636382745881</v>
      </c>
      <c r="G223" s="11">
        <f t="shared" ca="1" si="18"/>
        <v>10.005554998428169</v>
      </c>
    </row>
    <row r="224" spans="1:7" ht="15.75" customHeight="1" x14ac:dyDescent="0.3">
      <c r="A224" s="12" t="s">
        <v>442</v>
      </c>
      <c r="B224" s="13" t="s">
        <v>443</v>
      </c>
      <c r="C224" s="34">
        <v>1.58</v>
      </c>
      <c r="D224" s="38">
        <f t="shared" ca="1" si="15"/>
        <v>0.18269689016945712</v>
      </c>
      <c r="E224" s="36">
        <f t="shared" ca="1" si="16"/>
        <v>0.16379728590688025</v>
      </c>
      <c r="F224" s="10">
        <f t="shared" ca="1" si="17"/>
        <v>1.7626968901694573</v>
      </c>
      <c r="G224" s="11">
        <f t="shared" ca="1" si="18"/>
        <v>1.7437972859068802</v>
      </c>
    </row>
    <row r="225" spans="1:7" ht="15.75" customHeight="1" x14ac:dyDescent="0.3">
      <c r="A225" s="12" t="s">
        <v>444</v>
      </c>
      <c r="B225" s="13" t="s">
        <v>445</v>
      </c>
      <c r="C225" s="34">
        <v>8.61</v>
      </c>
      <c r="D225" s="38">
        <f t="shared" ca="1" si="15"/>
        <v>8.0427177036707459E-2</v>
      </c>
      <c r="E225" s="36">
        <f t="shared" ca="1" si="16"/>
        <v>0.11492573872733854</v>
      </c>
      <c r="F225" s="10">
        <f t="shared" ca="1" si="17"/>
        <v>8.6904271770367068</v>
      </c>
      <c r="G225" s="11">
        <f t="shared" ca="1" si="18"/>
        <v>8.7249257387273378</v>
      </c>
    </row>
    <row r="226" spans="1:7" ht="15.75" customHeight="1" x14ac:dyDescent="0.3">
      <c r="A226" s="12" t="s">
        <v>446</v>
      </c>
      <c r="B226" s="13" t="s">
        <v>447</v>
      </c>
      <c r="C226" s="34">
        <v>4.74</v>
      </c>
      <c r="D226" s="38">
        <f t="shared" ca="1" si="15"/>
        <v>0.10077238102175926</v>
      </c>
      <c r="E226" s="36">
        <f t="shared" ca="1" si="16"/>
        <v>9.4278589168894644E-2</v>
      </c>
      <c r="F226" s="10">
        <f t="shared" ca="1" si="17"/>
        <v>4.8407723810217593</v>
      </c>
      <c r="G226" s="11">
        <f t="shared" ca="1" si="18"/>
        <v>4.8342785891688944</v>
      </c>
    </row>
    <row r="227" spans="1:7" ht="15.75" customHeight="1" x14ac:dyDescent="0.3">
      <c r="A227" s="12" t="s">
        <v>448</v>
      </c>
      <c r="B227" s="13" t="s">
        <v>449</v>
      </c>
      <c r="C227" s="34">
        <v>10.02</v>
      </c>
      <c r="D227" s="38">
        <f t="shared" ca="1" si="15"/>
        <v>-1.893498395567772E-2</v>
      </c>
      <c r="E227" s="36">
        <f t="shared" ca="1" si="16"/>
        <v>0.29259402786414423</v>
      </c>
      <c r="F227" s="10">
        <f t="shared" ca="1" si="17"/>
        <v>10.001065016044322</v>
      </c>
      <c r="G227" s="11">
        <f t="shared" ca="1" si="18"/>
        <v>10.312594027864144</v>
      </c>
    </row>
    <row r="228" spans="1:7" ht="15.75" customHeight="1" x14ac:dyDescent="0.3">
      <c r="A228" s="12" t="s">
        <v>450</v>
      </c>
      <c r="B228" s="13" t="s">
        <v>451</v>
      </c>
      <c r="C228" s="34">
        <v>-0.53</v>
      </c>
      <c r="D228" s="38">
        <f t="shared" ca="1" si="15"/>
        <v>0.20597815437293485</v>
      </c>
      <c r="E228" s="36">
        <f t="shared" ca="1" si="16"/>
        <v>-0.11715590421161964</v>
      </c>
      <c r="F228" s="10">
        <f t="shared" ca="1" si="17"/>
        <v>-0.32402184562706515</v>
      </c>
      <c r="G228" s="11">
        <f t="shared" ca="1" si="18"/>
        <v>-0.64715590421161973</v>
      </c>
    </row>
    <row r="229" spans="1:7" ht="15.75" customHeight="1" x14ac:dyDescent="0.3">
      <c r="A229" s="12" t="s">
        <v>452</v>
      </c>
      <c r="B229" s="13" t="s">
        <v>453</v>
      </c>
      <c r="C229" s="34">
        <v>1.41</v>
      </c>
      <c r="D229" s="38">
        <f t="shared" ca="1" si="15"/>
        <v>0.24871291002738868</v>
      </c>
      <c r="E229" s="36">
        <f t="shared" ca="1" si="16"/>
        <v>0.15617123758026902</v>
      </c>
      <c r="F229" s="10">
        <f t="shared" ca="1" si="17"/>
        <v>1.6587129100273885</v>
      </c>
      <c r="G229" s="11">
        <f t="shared" ca="1" si="18"/>
        <v>1.566171237580269</v>
      </c>
    </row>
    <row r="230" spans="1:7" ht="15.75" customHeight="1" x14ac:dyDescent="0.3">
      <c r="A230" s="12" t="s">
        <v>454</v>
      </c>
      <c r="B230" s="13" t="s">
        <v>455</v>
      </c>
      <c r="C230" s="34">
        <v>2.98</v>
      </c>
      <c r="D230" s="38">
        <f t="shared" ca="1" si="15"/>
        <v>0.18826390628596992</v>
      </c>
      <c r="E230" s="36">
        <f t="shared" ca="1" si="16"/>
        <v>0.33871040160287458</v>
      </c>
      <c r="F230" s="10">
        <f t="shared" ca="1" si="17"/>
        <v>3.1682639062859699</v>
      </c>
      <c r="G230" s="11">
        <f t="shared" ca="1" si="18"/>
        <v>3.3187104016028748</v>
      </c>
    </row>
    <row r="231" spans="1:7" ht="15.75" customHeight="1" x14ac:dyDescent="0.3">
      <c r="A231" s="12" t="s">
        <v>456</v>
      </c>
      <c r="B231" s="13" t="s">
        <v>457</v>
      </c>
      <c r="C231" s="34">
        <v>4.43</v>
      </c>
      <c r="D231" s="38">
        <f t="shared" ca="1" si="15"/>
        <v>0.2045664656940494</v>
      </c>
      <c r="E231" s="36">
        <f t="shared" ca="1" si="16"/>
        <v>-4.1894141001621227E-2</v>
      </c>
      <c r="F231" s="10">
        <f t="shared" ca="1" si="17"/>
        <v>4.6345664656940491</v>
      </c>
      <c r="G231" s="11">
        <f t="shared" ca="1" si="18"/>
        <v>4.3881058589983786</v>
      </c>
    </row>
    <row r="232" spans="1:7" ht="15.75" customHeight="1" x14ac:dyDescent="0.3">
      <c r="A232" s="12" t="s">
        <v>458</v>
      </c>
      <c r="B232" s="13" t="s">
        <v>459</v>
      </c>
      <c r="C232" s="34">
        <v>2.27</v>
      </c>
      <c r="D232" s="38">
        <f t="shared" ca="1" si="15"/>
        <v>5.16695276571289E-2</v>
      </c>
      <c r="E232" s="36">
        <f t="shared" ca="1" si="16"/>
        <v>-1.2448345937599414E-2</v>
      </c>
      <c r="F232" s="10">
        <f t="shared" ca="1" si="17"/>
        <v>2.3216695276571291</v>
      </c>
      <c r="G232" s="11">
        <f t="shared" ca="1" si="18"/>
        <v>2.2575516540624005</v>
      </c>
    </row>
    <row r="233" spans="1:7" ht="15.75" customHeight="1" x14ac:dyDescent="0.3">
      <c r="A233" s="12" t="s">
        <v>460</v>
      </c>
      <c r="B233" s="13" t="s">
        <v>461</v>
      </c>
      <c r="C233" s="34">
        <v>4.34</v>
      </c>
      <c r="D233" s="38">
        <f t="shared" ca="1" si="15"/>
        <v>7.2645378253724885E-2</v>
      </c>
      <c r="E233" s="36">
        <f t="shared" ca="1" si="16"/>
        <v>-0.13633780219832936</v>
      </c>
      <c r="F233" s="10">
        <f t="shared" ca="1" si="17"/>
        <v>4.4126453782537247</v>
      </c>
      <c r="G233" s="11">
        <f t="shared" ca="1" si="18"/>
        <v>4.2036621978016706</v>
      </c>
    </row>
    <row r="234" spans="1:7" ht="15.75" customHeight="1" x14ac:dyDescent="0.3">
      <c r="A234" s="12" t="s">
        <v>462</v>
      </c>
      <c r="B234" s="13" t="s">
        <v>463</v>
      </c>
      <c r="C234" s="34">
        <v>5.94</v>
      </c>
      <c r="D234" s="38">
        <f t="shared" ca="1" si="15"/>
        <v>0.13405055123233031</v>
      </c>
      <c r="E234" s="36">
        <f t="shared" ca="1" si="16"/>
        <v>0.49915990061193</v>
      </c>
      <c r="F234" s="10">
        <f t="shared" ca="1" si="17"/>
        <v>6.0740505512323306</v>
      </c>
      <c r="G234" s="11">
        <f t="shared" ca="1" si="18"/>
        <v>6.43915990061193</v>
      </c>
    </row>
    <row r="235" spans="1:7" ht="15.75" customHeight="1" x14ac:dyDescent="0.3">
      <c r="A235" s="12" t="s">
        <v>464</v>
      </c>
      <c r="B235" s="13" t="s">
        <v>465</v>
      </c>
      <c r="C235" s="34">
        <v>1.33</v>
      </c>
      <c r="D235" s="38">
        <f t="shared" ca="1" si="15"/>
        <v>0.19793009169932899</v>
      </c>
      <c r="E235" s="36">
        <f t="shared" ca="1" si="16"/>
        <v>0.17067017911242821</v>
      </c>
      <c r="F235" s="10">
        <f t="shared" ca="1" si="17"/>
        <v>1.527930091699329</v>
      </c>
      <c r="G235" s="11">
        <f t="shared" ca="1" si="18"/>
        <v>1.5006701791124284</v>
      </c>
    </row>
    <row r="236" spans="1:7" ht="15.75" customHeight="1" x14ac:dyDescent="0.3">
      <c r="A236" s="12" t="s">
        <v>466</v>
      </c>
      <c r="B236" s="13" t="s">
        <v>467</v>
      </c>
      <c r="C236" s="34">
        <v>-1.2</v>
      </c>
      <c r="D236" s="38">
        <f t="shared" ca="1" si="15"/>
        <v>7.504757199502865E-2</v>
      </c>
      <c r="E236" s="36">
        <f t="shared" ca="1" si="16"/>
        <v>0.13711836240498748</v>
      </c>
      <c r="F236" s="10">
        <f t="shared" ca="1" si="17"/>
        <v>-1.1249524280049714</v>
      </c>
      <c r="G236" s="11">
        <f t="shared" ca="1" si="18"/>
        <v>-1.0628816375950125</v>
      </c>
    </row>
    <row r="237" spans="1:7" ht="15.75" customHeight="1" x14ac:dyDescent="0.3">
      <c r="A237" s="12" t="s">
        <v>468</v>
      </c>
      <c r="B237" s="13" t="s">
        <v>469</v>
      </c>
      <c r="C237" s="34">
        <v>3.1</v>
      </c>
      <c r="D237" s="38">
        <f t="shared" ca="1" si="15"/>
        <v>-8.0464884564967448E-2</v>
      </c>
      <c r="E237" s="36">
        <f t="shared" ca="1" si="16"/>
        <v>0.31643541908458706</v>
      </c>
      <c r="F237" s="10">
        <f t="shared" ca="1" si="17"/>
        <v>3.0195351154350325</v>
      </c>
      <c r="G237" s="11">
        <f t="shared" ca="1" si="18"/>
        <v>3.4164354190845874</v>
      </c>
    </row>
    <row r="238" spans="1:7" ht="15.75" customHeight="1" x14ac:dyDescent="0.3">
      <c r="A238" s="12" t="s">
        <v>470</v>
      </c>
      <c r="B238" s="13" t="s">
        <v>471</v>
      </c>
      <c r="C238" s="34">
        <v>-19.940000000000001</v>
      </c>
      <c r="D238" s="38">
        <f t="shared" ca="1" si="15"/>
        <v>1.5759501117968894E-2</v>
      </c>
      <c r="E238" s="36">
        <f t="shared" ca="1" si="16"/>
        <v>0.13697166915102671</v>
      </c>
      <c r="F238" s="10">
        <f t="shared" ca="1" si="17"/>
        <v>-19.924240498882032</v>
      </c>
      <c r="G238" s="11">
        <f t="shared" ca="1" si="18"/>
        <v>-19.803028330848974</v>
      </c>
    </row>
    <row r="239" spans="1:7" ht="15.75" customHeight="1" x14ac:dyDescent="0.3">
      <c r="A239" s="12" t="s">
        <v>472</v>
      </c>
      <c r="B239" s="13" t="s">
        <v>473</v>
      </c>
      <c r="C239" s="34">
        <v>0.21</v>
      </c>
      <c r="D239" s="38">
        <f t="shared" ca="1" si="15"/>
        <v>1.0127051983263261E-2</v>
      </c>
      <c r="E239" s="36">
        <f t="shared" ca="1" si="16"/>
        <v>5.0097510307737514E-2</v>
      </c>
      <c r="F239" s="10">
        <f t="shared" ca="1" si="17"/>
        <v>0.22012705198326327</v>
      </c>
      <c r="G239" s="11">
        <f t="shared" ca="1" si="18"/>
        <v>0.26009751030773753</v>
      </c>
    </row>
    <row r="240" spans="1:7" ht="15.75" customHeight="1" x14ac:dyDescent="0.3">
      <c r="A240" s="12" t="s">
        <v>474</v>
      </c>
      <c r="B240" s="13" t="s">
        <v>475</v>
      </c>
      <c r="C240" s="34">
        <v>1.05</v>
      </c>
      <c r="D240" s="38">
        <f t="shared" ca="1" si="15"/>
        <v>0.13369556973284374</v>
      </c>
      <c r="E240" s="36">
        <f t="shared" ca="1" si="16"/>
        <v>6.4512128167329486E-2</v>
      </c>
      <c r="F240" s="10">
        <f t="shared" ca="1" si="17"/>
        <v>1.1836955697328437</v>
      </c>
      <c r="G240" s="11">
        <f t="shared" ca="1" si="18"/>
        <v>1.1145121281673296</v>
      </c>
    </row>
    <row r="241" spans="1:7" ht="15.75" customHeight="1" x14ac:dyDescent="0.3">
      <c r="A241" s="12" t="s">
        <v>476</v>
      </c>
      <c r="B241" s="13" t="s">
        <v>477</v>
      </c>
      <c r="C241" s="34">
        <v>2.64</v>
      </c>
      <c r="D241" s="38">
        <f t="shared" ca="1" si="15"/>
        <v>0.21712254540301512</v>
      </c>
      <c r="E241" s="36">
        <f t="shared" ca="1" si="16"/>
        <v>0.34670079979860419</v>
      </c>
      <c r="F241" s="10">
        <f t="shared" ca="1" si="17"/>
        <v>2.8571225454030151</v>
      </c>
      <c r="G241" s="11">
        <f t="shared" ca="1" si="18"/>
        <v>2.9867007997986041</v>
      </c>
    </row>
    <row r="242" spans="1:7" ht="15.75" customHeight="1" x14ac:dyDescent="0.3">
      <c r="A242" s="12" t="s">
        <v>478</v>
      </c>
      <c r="B242" s="13" t="s">
        <v>479</v>
      </c>
      <c r="C242" s="34">
        <v>6.46</v>
      </c>
      <c r="D242" s="38">
        <f t="shared" ca="1" si="15"/>
        <v>7.4249548657120273E-2</v>
      </c>
      <c r="E242" s="36">
        <f t="shared" ca="1" si="16"/>
        <v>0.32804590792789956</v>
      </c>
      <c r="F242" s="10">
        <f t="shared" ca="1" si="17"/>
        <v>6.5342495486571206</v>
      </c>
      <c r="G242" s="11">
        <f t="shared" ca="1" si="18"/>
        <v>6.7880459079278994</v>
      </c>
    </row>
    <row r="243" spans="1:7" ht="15.75" customHeight="1" x14ac:dyDescent="0.3">
      <c r="A243" s="12" t="s">
        <v>480</v>
      </c>
      <c r="B243" s="13" t="s">
        <v>481</v>
      </c>
      <c r="C243" s="34">
        <v>2.08</v>
      </c>
      <c r="D243" s="38">
        <f t="shared" ca="1" si="15"/>
        <v>2.9919330182645865E-3</v>
      </c>
      <c r="E243" s="36">
        <f t="shared" ca="1" si="16"/>
        <v>0.26248654663510151</v>
      </c>
      <c r="F243" s="10">
        <f t="shared" ca="1" si="17"/>
        <v>2.0829919330182647</v>
      </c>
      <c r="G243" s="11">
        <f t="shared" ca="1" si="18"/>
        <v>2.3424865466351017</v>
      </c>
    </row>
    <row r="244" spans="1:7" ht="15.75" customHeight="1" x14ac:dyDescent="0.3">
      <c r="A244" s="12" t="s">
        <v>482</v>
      </c>
      <c r="B244" s="13" t="s">
        <v>483</v>
      </c>
      <c r="C244" s="34">
        <v>1.57</v>
      </c>
      <c r="D244" s="38">
        <f t="shared" ca="1" si="15"/>
        <v>0.14579452863632997</v>
      </c>
      <c r="E244" s="36">
        <f t="shared" ca="1" si="16"/>
        <v>5.7608016583457822E-2</v>
      </c>
      <c r="F244" s="10">
        <f t="shared" ca="1" si="17"/>
        <v>1.7157945286363301</v>
      </c>
      <c r="G244" s="11">
        <f t="shared" ca="1" si="18"/>
        <v>1.6276080165834579</v>
      </c>
    </row>
    <row r="245" spans="1:7" ht="15.75" customHeight="1" x14ac:dyDescent="0.3">
      <c r="A245" s="12" t="s">
        <v>484</v>
      </c>
      <c r="B245" s="13" t="s">
        <v>485</v>
      </c>
      <c r="C245" s="34">
        <v>1.02</v>
      </c>
      <c r="D245" s="38">
        <f t="shared" ca="1" si="15"/>
        <v>8.1271539506658469E-2</v>
      </c>
      <c r="E245" s="36">
        <f t="shared" ca="1" si="16"/>
        <v>0.11674925190977073</v>
      </c>
      <c r="F245" s="10">
        <f t="shared" ca="1" si="17"/>
        <v>1.1012715395066586</v>
      </c>
      <c r="G245" s="11">
        <f t="shared" ca="1" si="18"/>
        <v>1.1367492519097708</v>
      </c>
    </row>
    <row r="246" spans="1:7" ht="15.75" customHeight="1" x14ac:dyDescent="0.3">
      <c r="A246" s="12" t="s">
        <v>486</v>
      </c>
      <c r="B246" s="13" t="s">
        <v>487</v>
      </c>
      <c r="C246" s="34">
        <v>1.49</v>
      </c>
      <c r="D246" s="38">
        <f t="shared" ca="1" si="15"/>
        <v>0.1003990203512969</v>
      </c>
      <c r="E246" s="36">
        <f t="shared" ca="1" si="16"/>
        <v>0.38844298624799289</v>
      </c>
      <c r="F246" s="10">
        <f t="shared" ca="1" si="17"/>
        <v>1.590399020351297</v>
      </c>
      <c r="G246" s="11">
        <f t="shared" ca="1" si="18"/>
        <v>1.8784429862479928</v>
      </c>
    </row>
    <row r="247" spans="1:7" ht="15.75" customHeight="1" x14ac:dyDescent="0.3">
      <c r="A247" s="12" t="s">
        <v>488</v>
      </c>
      <c r="B247" s="13" t="s">
        <v>489</v>
      </c>
      <c r="C247" s="34">
        <v>4.0599999999999996</v>
      </c>
      <c r="D247" s="38">
        <f t="shared" ca="1" si="15"/>
        <v>1.7755009070782063E-2</v>
      </c>
      <c r="E247" s="36">
        <f t="shared" ca="1" si="16"/>
        <v>0.31447962185251843</v>
      </c>
      <c r="F247" s="10">
        <f t="shared" ca="1" si="17"/>
        <v>4.0777550090707813</v>
      </c>
      <c r="G247" s="11">
        <f t="shared" ca="1" si="18"/>
        <v>4.3744796218525179</v>
      </c>
    </row>
    <row r="248" spans="1:7" ht="15.75" customHeight="1" x14ac:dyDescent="0.3">
      <c r="A248" s="12" t="s">
        <v>490</v>
      </c>
      <c r="B248" s="13" t="s">
        <v>491</v>
      </c>
      <c r="C248" s="34">
        <v>1</v>
      </c>
      <c r="D248" s="38">
        <f t="shared" ca="1" si="15"/>
        <v>0.24348345937480242</v>
      </c>
      <c r="E248" s="36">
        <f t="shared" ca="1" si="16"/>
        <v>0.18346751329430555</v>
      </c>
      <c r="F248" s="10">
        <f t="shared" ca="1" si="17"/>
        <v>1.2434834593748025</v>
      </c>
      <c r="G248" s="11">
        <f t="shared" ca="1" si="18"/>
        <v>1.1834675132943056</v>
      </c>
    </row>
    <row r="249" spans="1:7" ht="15.75" customHeight="1" x14ac:dyDescent="0.3">
      <c r="A249" s="12" t="s">
        <v>492</v>
      </c>
      <c r="B249" s="13" t="s">
        <v>493</v>
      </c>
      <c r="C249" s="34">
        <v>12.15</v>
      </c>
      <c r="D249" s="38">
        <f t="shared" ca="1" si="15"/>
        <v>-5.6583097482238498E-2</v>
      </c>
      <c r="E249" s="36">
        <f t="shared" ca="1" si="16"/>
        <v>0.10904888989763954</v>
      </c>
      <c r="F249" s="10">
        <f t="shared" ca="1" si="17"/>
        <v>12.093416902517761</v>
      </c>
      <c r="G249" s="11">
        <f t="shared" ca="1" si="18"/>
        <v>12.25904888989764</v>
      </c>
    </row>
    <row r="250" spans="1:7" ht="15.75" customHeight="1" x14ac:dyDescent="0.3">
      <c r="A250" s="12" t="s">
        <v>494</v>
      </c>
      <c r="B250" s="13" t="s">
        <v>495</v>
      </c>
      <c r="C250" s="34">
        <v>2.94</v>
      </c>
      <c r="D250" s="38">
        <f t="shared" ca="1" si="15"/>
        <v>5.1810482740716549E-2</v>
      </c>
      <c r="E250" s="36">
        <f t="shared" ca="1" si="16"/>
        <v>0.37714452022902201</v>
      </c>
      <c r="F250" s="10">
        <f t="shared" ca="1" si="17"/>
        <v>2.9918104827407164</v>
      </c>
      <c r="G250" s="11">
        <f t="shared" ca="1" si="18"/>
        <v>3.317144520229022</v>
      </c>
    </row>
    <row r="251" spans="1:7" ht="15.75" customHeight="1" x14ac:dyDescent="0.3">
      <c r="A251" s="12" t="s">
        <v>496</v>
      </c>
      <c r="B251" s="13" t="s">
        <v>497</v>
      </c>
      <c r="C251" s="34">
        <v>1</v>
      </c>
      <c r="D251" s="38">
        <f t="shared" ca="1" si="15"/>
        <v>0.18503964568128417</v>
      </c>
      <c r="E251" s="36">
        <f t="shared" ca="1" si="16"/>
        <v>0.45045246574081599</v>
      </c>
      <c r="F251" s="10">
        <f t="shared" ca="1" si="17"/>
        <v>1.1850396456812842</v>
      </c>
      <c r="G251" s="11">
        <f t="shared" ca="1" si="18"/>
        <v>1.450452465740816</v>
      </c>
    </row>
    <row r="252" spans="1:7" ht="15.75" customHeight="1" x14ac:dyDescent="0.3">
      <c r="A252" s="12" t="s">
        <v>498</v>
      </c>
      <c r="B252" s="13" t="s">
        <v>499</v>
      </c>
      <c r="C252" s="34">
        <v>4.8600000000000003</v>
      </c>
      <c r="D252" s="38">
        <f t="shared" ca="1" si="15"/>
        <v>0.30073978006613783</v>
      </c>
      <c r="E252" s="36">
        <f t="shared" ca="1" si="16"/>
        <v>2.4741381634579174E-2</v>
      </c>
      <c r="F252" s="10">
        <f t="shared" ca="1" si="17"/>
        <v>5.1607397800661383</v>
      </c>
      <c r="G252" s="11">
        <f t="shared" ca="1" si="18"/>
        <v>4.8847413816345799</v>
      </c>
    </row>
    <row r="253" spans="1:7" ht="15.75" customHeight="1" x14ac:dyDescent="0.3">
      <c r="A253" s="12" t="s">
        <v>500</v>
      </c>
      <c r="B253" s="13" t="s">
        <v>501</v>
      </c>
      <c r="C253" s="34">
        <v>4.92</v>
      </c>
      <c r="D253" s="38">
        <f t="shared" ca="1" si="15"/>
        <v>-0.20434507745935274</v>
      </c>
      <c r="E253" s="36">
        <f t="shared" ca="1" si="16"/>
        <v>9.888503519490742E-2</v>
      </c>
      <c r="F253" s="10">
        <f t="shared" ca="1" si="17"/>
        <v>4.7156549225406472</v>
      </c>
      <c r="G253" s="11">
        <f t="shared" ca="1" si="18"/>
        <v>5.0188850351949075</v>
      </c>
    </row>
    <row r="254" spans="1:7" ht="15.75" customHeight="1" x14ac:dyDescent="0.3">
      <c r="A254" s="12" t="s">
        <v>502</v>
      </c>
      <c r="B254" s="13" t="s">
        <v>503</v>
      </c>
      <c r="C254" s="34">
        <v>0.54</v>
      </c>
      <c r="D254" s="38">
        <f t="shared" ca="1" si="15"/>
        <v>0.11484185608860716</v>
      </c>
      <c r="E254" s="36">
        <f t="shared" ca="1" si="16"/>
        <v>6.9040911781298953E-2</v>
      </c>
      <c r="F254" s="10">
        <f t="shared" ca="1" si="17"/>
        <v>0.65484185608860723</v>
      </c>
      <c r="G254" s="11">
        <f t="shared" ca="1" si="18"/>
        <v>0.60904091178129893</v>
      </c>
    </row>
    <row r="255" spans="1:7" ht="15.75" customHeight="1" x14ac:dyDescent="0.3">
      <c r="A255" s="12" t="s">
        <v>504</v>
      </c>
      <c r="B255" s="13" t="s">
        <v>505</v>
      </c>
      <c r="C255" s="34">
        <v>5.07</v>
      </c>
      <c r="D255" s="38">
        <f t="shared" ca="1" si="15"/>
        <v>0.15818433552883543</v>
      </c>
      <c r="E255" s="36">
        <f t="shared" ca="1" si="16"/>
        <v>0.27975169571111247</v>
      </c>
      <c r="F255" s="10">
        <f t="shared" ca="1" si="17"/>
        <v>5.2281843355288355</v>
      </c>
      <c r="G255" s="11">
        <f t="shared" ca="1" si="18"/>
        <v>5.3497516957111131</v>
      </c>
    </row>
    <row r="256" spans="1:7" ht="15.75" customHeight="1" x14ac:dyDescent="0.3">
      <c r="A256" s="12" t="s">
        <v>506</v>
      </c>
      <c r="B256" s="13" t="s">
        <v>507</v>
      </c>
      <c r="C256" s="34">
        <v>1.98</v>
      </c>
      <c r="D256" s="38">
        <f t="shared" ca="1" si="15"/>
        <v>1.2989211583085594E-2</v>
      </c>
      <c r="E256" s="36">
        <f t="shared" ca="1" si="16"/>
        <v>0.21957231752116671</v>
      </c>
      <c r="F256" s="10">
        <f t="shared" ca="1" si="17"/>
        <v>1.9929892115830856</v>
      </c>
      <c r="G256" s="11">
        <f t="shared" ca="1" si="18"/>
        <v>2.1995723175211666</v>
      </c>
    </row>
    <row r="257" spans="1:7" ht="15.75" customHeight="1" x14ac:dyDescent="0.3">
      <c r="A257" s="12" t="s">
        <v>508</v>
      </c>
      <c r="B257" s="13" t="s">
        <v>509</v>
      </c>
      <c r="C257" s="34">
        <v>2.37</v>
      </c>
      <c r="D257" s="38">
        <f t="shared" ca="1" si="15"/>
        <v>0.18318318220948598</v>
      </c>
      <c r="E257" s="36">
        <f t="shared" ca="1" si="16"/>
        <v>9.5939530303767021E-2</v>
      </c>
      <c r="F257" s="10">
        <f t="shared" ca="1" si="17"/>
        <v>2.5531831822094859</v>
      </c>
      <c r="G257" s="11">
        <f t="shared" ca="1" si="18"/>
        <v>2.4659395303037672</v>
      </c>
    </row>
    <row r="258" spans="1:7" ht="15.75" customHeight="1" x14ac:dyDescent="0.3">
      <c r="A258" s="12" t="s">
        <v>510</v>
      </c>
      <c r="B258" s="13" t="s">
        <v>511</v>
      </c>
      <c r="C258" s="34">
        <v>6.11</v>
      </c>
      <c r="D258" s="38">
        <f t="shared" ca="1" si="15"/>
        <v>3.7339215818467344E-2</v>
      </c>
      <c r="E258" s="36">
        <f t="shared" ca="1" si="16"/>
        <v>0.11681283534647836</v>
      </c>
      <c r="F258" s="10">
        <f t="shared" ca="1" si="17"/>
        <v>6.1473392158184677</v>
      </c>
      <c r="G258" s="11">
        <f t="shared" ca="1" si="18"/>
        <v>6.2268128353464789</v>
      </c>
    </row>
    <row r="259" spans="1:7" ht="15.75" customHeight="1" x14ac:dyDescent="0.3">
      <c r="A259" s="12" t="s">
        <v>512</v>
      </c>
      <c r="B259" s="13" t="s">
        <v>513</v>
      </c>
      <c r="C259" s="34">
        <v>5.14</v>
      </c>
      <c r="D259" s="38">
        <f t="shared" ca="1" si="15"/>
        <v>0.19762695708711916</v>
      </c>
      <c r="E259" s="36">
        <f t="shared" ca="1" si="16"/>
        <v>0.27665359313717997</v>
      </c>
      <c r="F259" s="10">
        <f t="shared" ca="1" si="17"/>
        <v>5.3376269570871191</v>
      </c>
      <c r="G259" s="11">
        <f t="shared" ca="1" si="18"/>
        <v>5.4166535931371795</v>
      </c>
    </row>
    <row r="260" spans="1:7" ht="15.75" customHeight="1" x14ac:dyDescent="0.3">
      <c r="A260" s="12" t="s">
        <v>514</v>
      </c>
      <c r="B260" s="13" t="s">
        <v>515</v>
      </c>
      <c r="C260" s="34">
        <v>1.49</v>
      </c>
      <c r="D260" s="38">
        <f t="shared" ca="1" si="15"/>
        <v>0.11744459506847769</v>
      </c>
      <c r="E260" s="36">
        <f t="shared" ca="1" si="16"/>
        <v>0.3280752019396645</v>
      </c>
      <c r="F260" s="10">
        <f t="shared" ca="1" si="17"/>
        <v>1.6074445950684777</v>
      </c>
      <c r="G260" s="11">
        <f t="shared" ca="1" si="18"/>
        <v>1.8180752019396644</v>
      </c>
    </row>
    <row r="261" spans="1:7" ht="15.75" customHeight="1" x14ac:dyDescent="0.3">
      <c r="A261" s="12" t="s">
        <v>516</v>
      </c>
      <c r="B261" s="13" t="s">
        <v>517</v>
      </c>
      <c r="C261" s="34">
        <v>5.05</v>
      </c>
      <c r="D261" s="38">
        <f t="shared" ca="1" si="15"/>
        <v>0.15544388405232809</v>
      </c>
      <c r="E261" s="36">
        <f t="shared" ca="1" si="16"/>
        <v>0.13649368225515351</v>
      </c>
      <c r="F261" s="10">
        <f t="shared" ca="1" si="17"/>
        <v>5.2054438840523281</v>
      </c>
      <c r="G261" s="11">
        <f t="shared" ca="1" si="18"/>
        <v>5.1864936822551533</v>
      </c>
    </row>
    <row r="262" spans="1:7" ht="15.75" customHeight="1" x14ac:dyDescent="0.3">
      <c r="A262" s="12" t="s">
        <v>518</v>
      </c>
      <c r="B262" s="13" t="s">
        <v>519</v>
      </c>
      <c r="C262" s="34">
        <v>3.72</v>
      </c>
      <c r="D262" s="38">
        <f t="shared" ca="1" si="15"/>
        <v>0.20596806652857944</v>
      </c>
      <c r="E262" s="36">
        <f t="shared" ca="1" si="16"/>
        <v>-0.12469951047472816</v>
      </c>
      <c r="F262" s="10">
        <f t="shared" ca="1" si="17"/>
        <v>3.9259680665285797</v>
      </c>
      <c r="G262" s="11">
        <f t="shared" ca="1" si="18"/>
        <v>3.5953004895252718</v>
      </c>
    </row>
    <row r="263" spans="1:7" ht="15.75" customHeight="1" x14ac:dyDescent="0.3">
      <c r="A263" s="12" t="s">
        <v>520</v>
      </c>
      <c r="B263" s="13" t="s">
        <v>521</v>
      </c>
      <c r="C263" s="34">
        <v>5.67</v>
      </c>
      <c r="D263" s="38">
        <f t="shared" ca="1" si="15"/>
        <v>5.3777392219019789E-2</v>
      </c>
      <c r="E263" s="36">
        <f t="shared" ca="1" si="16"/>
        <v>0.32698946587631861</v>
      </c>
      <c r="F263" s="10">
        <f t="shared" ca="1" si="17"/>
        <v>5.72377739221902</v>
      </c>
      <c r="G263" s="11">
        <f t="shared" ca="1" si="18"/>
        <v>5.9969894658763181</v>
      </c>
    </row>
    <row r="264" spans="1:7" ht="15.75" customHeight="1" x14ac:dyDescent="0.3">
      <c r="A264" s="12" t="s">
        <v>522</v>
      </c>
      <c r="B264" s="13" t="s">
        <v>523</v>
      </c>
      <c r="C264" s="34">
        <v>2.74</v>
      </c>
      <c r="D264" s="38">
        <f t="shared" ca="1" si="15"/>
        <v>0.26233862094413773</v>
      </c>
      <c r="E264" s="36">
        <f t="shared" ca="1" si="16"/>
        <v>-4.659918430234547E-2</v>
      </c>
      <c r="F264" s="10">
        <f t="shared" ca="1" si="17"/>
        <v>3.0023386209441378</v>
      </c>
      <c r="G264" s="11">
        <f t="shared" ca="1" si="18"/>
        <v>2.6934008156976548</v>
      </c>
    </row>
    <row r="265" spans="1:7" ht="15.75" customHeight="1" x14ac:dyDescent="0.3">
      <c r="A265" s="12" t="s">
        <v>524</v>
      </c>
      <c r="B265" s="13" t="s">
        <v>525</v>
      </c>
      <c r="C265" s="34">
        <v>0.76</v>
      </c>
      <c r="D265" s="38">
        <f t="shared" ca="1" si="15"/>
        <v>0.13033520260209525</v>
      </c>
      <c r="E265" s="36">
        <f t="shared" ca="1" si="16"/>
        <v>0.32744018528706581</v>
      </c>
      <c r="F265" s="10">
        <f t="shared" ca="1" si="17"/>
        <v>0.8903352026020952</v>
      </c>
      <c r="G265" s="11">
        <f t="shared" ca="1" si="18"/>
        <v>1.0874401852870659</v>
      </c>
    </row>
    <row r="266" spans="1:7" ht="15.75" customHeight="1" x14ac:dyDescent="0.3">
      <c r="A266" s="12" t="s">
        <v>526</v>
      </c>
      <c r="B266" s="13" t="s">
        <v>527</v>
      </c>
      <c r="C266" s="34">
        <v>0.46</v>
      </c>
      <c r="D266" s="38">
        <f t="shared" ref="D266:D329" ca="1" si="19">_xlfn.NORM.INV(RAND(),$B$2,$B$3)</f>
        <v>2.3493562182200278E-2</v>
      </c>
      <c r="E266" s="36">
        <f t="shared" ref="E266:E329" ca="1" si="20">_xlfn.NORM.INV(RAND(),$C$2,$C$3)</f>
        <v>0.27560534035476814</v>
      </c>
      <c r="F266" s="10">
        <f t="shared" ref="F266:F329" ca="1" si="21">C266+D266</f>
        <v>0.4834935621822003</v>
      </c>
      <c r="G266" s="11">
        <f t="shared" ref="G266:G329" ca="1" si="22">C266+E266</f>
        <v>0.73560534035476821</v>
      </c>
    </row>
    <row r="267" spans="1:7" ht="15.75" customHeight="1" x14ac:dyDescent="0.3">
      <c r="A267" s="12" t="s">
        <v>528</v>
      </c>
      <c r="B267" s="13" t="s">
        <v>529</v>
      </c>
      <c r="C267" s="34">
        <v>6.19</v>
      </c>
      <c r="D267" s="38">
        <f t="shared" ca="1" si="19"/>
        <v>-5.2358069967688436E-3</v>
      </c>
      <c r="E267" s="36">
        <f t="shared" ca="1" si="20"/>
        <v>0.21787995071172542</v>
      </c>
      <c r="F267" s="10">
        <f t="shared" ca="1" si="21"/>
        <v>6.1847641930032315</v>
      </c>
      <c r="G267" s="11">
        <f t="shared" ca="1" si="22"/>
        <v>6.4078799507117257</v>
      </c>
    </row>
    <row r="268" spans="1:7" ht="15.75" customHeight="1" x14ac:dyDescent="0.3">
      <c r="A268" s="12" t="s">
        <v>530</v>
      </c>
      <c r="B268" s="13" t="s">
        <v>531</v>
      </c>
      <c r="C268" s="34">
        <v>2.4300000000000002</v>
      </c>
      <c r="D268" s="38">
        <f t="shared" ca="1" si="19"/>
        <v>6.6758437014374505E-3</v>
      </c>
      <c r="E268" s="36">
        <f t="shared" ca="1" si="20"/>
        <v>0.36526499814187097</v>
      </c>
      <c r="F268" s="10">
        <f t="shared" ca="1" si="21"/>
        <v>2.4366758437014377</v>
      </c>
      <c r="G268" s="11">
        <f t="shared" ca="1" si="22"/>
        <v>2.7952649981418709</v>
      </c>
    </row>
    <row r="269" spans="1:7" ht="15.75" customHeight="1" x14ac:dyDescent="0.3">
      <c r="A269" s="12" t="s">
        <v>532</v>
      </c>
      <c r="B269" s="13" t="s">
        <v>533</v>
      </c>
      <c r="C269" s="34">
        <v>5.0999999999999996</v>
      </c>
      <c r="D269" s="38">
        <f t="shared" ca="1" si="19"/>
        <v>-6.906968429506713E-2</v>
      </c>
      <c r="E269" s="36">
        <f t="shared" ca="1" si="20"/>
        <v>0.2938190151770404</v>
      </c>
      <c r="F269" s="10">
        <f t="shared" ca="1" si="21"/>
        <v>5.0309303157049321</v>
      </c>
      <c r="G269" s="11">
        <f t="shared" ca="1" si="22"/>
        <v>5.3938190151770398</v>
      </c>
    </row>
    <row r="270" spans="1:7" ht="15.75" customHeight="1" x14ac:dyDescent="0.3">
      <c r="A270" s="12" t="s">
        <v>534</v>
      </c>
      <c r="B270" s="13" t="s">
        <v>535</v>
      </c>
      <c r="C270" s="34">
        <v>0.39</v>
      </c>
      <c r="D270" s="38">
        <f t="shared" ca="1" si="19"/>
        <v>1.281242974712607E-2</v>
      </c>
      <c r="E270" s="36">
        <f t="shared" ca="1" si="20"/>
        <v>0.13054969907299879</v>
      </c>
      <c r="F270" s="10">
        <f t="shared" ca="1" si="21"/>
        <v>0.40281242974712606</v>
      </c>
      <c r="G270" s="11">
        <f t="shared" ca="1" si="22"/>
        <v>0.52054969907299875</v>
      </c>
    </row>
    <row r="271" spans="1:7" ht="15.75" customHeight="1" x14ac:dyDescent="0.3">
      <c r="A271" s="12" t="s">
        <v>536</v>
      </c>
      <c r="B271" s="13" t="s">
        <v>537</v>
      </c>
      <c r="C271" s="34">
        <v>1.71</v>
      </c>
      <c r="D271" s="38">
        <f t="shared" ca="1" si="19"/>
        <v>-3.6314367491278865E-3</v>
      </c>
      <c r="E271" s="36">
        <f t="shared" ca="1" si="20"/>
        <v>-0.25561769933241618</v>
      </c>
      <c r="F271" s="10">
        <f t="shared" ca="1" si="21"/>
        <v>1.7063685632508721</v>
      </c>
      <c r="G271" s="11">
        <f t="shared" ca="1" si="22"/>
        <v>1.4543823006675838</v>
      </c>
    </row>
    <row r="272" spans="1:7" ht="15.75" customHeight="1" x14ac:dyDescent="0.3">
      <c r="A272" s="12" t="s">
        <v>538</v>
      </c>
      <c r="B272" s="13" t="s">
        <v>539</v>
      </c>
      <c r="C272" s="34">
        <v>6.3</v>
      </c>
      <c r="D272" s="38">
        <f t="shared" ca="1" si="19"/>
        <v>-4.6849636966493496E-2</v>
      </c>
      <c r="E272" s="36">
        <f t="shared" ca="1" si="20"/>
        <v>9.3921937028563954E-2</v>
      </c>
      <c r="F272" s="10">
        <f t="shared" ca="1" si="21"/>
        <v>6.2531503630335061</v>
      </c>
      <c r="G272" s="11">
        <f t="shared" ca="1" si="22"/>
        <v>6.3939219370285638</v>
      </c>
    </row>
    <row r="273" spans="1:7" ht="15.75" customHeight="1" x14ac:dyDescent="0.3">
      <c r="A273" s="12" t="s">
        <v>540</v>
      </c>
      <c r="B273" s="13" t="s">
        <v>541</v>
      </c>
      <c r="C273" s="34">
        <v>0.78</v>
      </c>
      <c r="D273" s="38">
        <f t="shared" ca="1" si="19"/>
        <v>0.23855546869904787</v>
      </c>
      <c r="E273" s="36">
        <f t="shared" ca="1" si="20"/>
        <v>0.21081806653169466</v>
      </c>
      <c r="F273" s="10">
        <f t="shared" ca="1" si="21"/>
        <v>1.0185554686990479</v>
      </c>
      <c r="G273" s="11">
        <f t="shared" ca="1" si="22"/>
        <v>0.99081806653169469</v>
      </c>
    </row>
    <row r="274" spans="1:7" ht="15.75" customHeight="1" x14ac:dyDescent="0.3">
      <c r="A274" s="12" t="s">
        <v>542</v>
      </c>
      <c r="B274" s="13" t="s">
        <v>543</v>
      </c>
      <c r="C274" s="34">
        <v>9.16</v>
      </c>
      <c r="D274" s="38">
        <f t="shared" ca="1" si="19"/>
        <v>0.1607504126448932</v>
      </c>
      <c r="E274" s="36">
        <f t="shared" ca="1" si="20"/>
        <v>0.18427248156399276</v>
      </c>
      <c r="F274" s="10">
        <f t="shared" ca="1" si="21"/>
        <v>9.3207504126448928</v>
      </c>
      <c r="G274" s="11">
        <f t="shared" ca="1" si="22"/>
        <v>9.3442724815639924</v>
      </c>
    </row>
    <row r="275" spans="1:7" ht="15.75" customHeight="1" x14ac:dyDescent="0.3">
      <c r="A275" s="12" t="s">
        <v>544</v>
      </c>
      <c r="B275" s="13" t="s">
        <v>545</v>
      </c>
      <c r="C275" s="34">
        <v>1.95</v>
      </c>
      <c r="D275" s="38">
        <f t="shared" ca="1" si="19"/>
        <v>1.3890494203513543E-2</v>
      </c>
      <c r="E275" s="36">
        <f t="shared" ca="1" si="20"/>
        <v>0.5140928499859162</v>
      </c>
      <c r="F275" s="10">
        <f t="shared" ca="1" si="21"/>
        <v>1.9638904942035136</v>
      </c>
      <c r="G275" s="11">
        <f t="shared" ca="1" si="22"/>
        <v>2.4640928499859163</v>
      </c>
    </row>
    <row r="276" spans="1:7" ht="15.75" customHeight="1" x14ac:dyDescent="0.3">
      <c r="A276" s="12" t="s">
        <v>546</v>
      </c>
      <c r="B276" s="13" t="s">
        <v>547</v>
      </c>
      <c r="C276" s="34">
        <v>1.1200000000000001</v>
      </c>
      <c r="D276" s="38">
        <f t="shared" ca="1" si="19"/>
        <v>-4.8280695773399745E-2</v>
      </c>
      <c r="E276" s="36">
        <f t="shared" ca="1" si="20"/>
        <v>0.12757116685946063</v>
      </c>
      <c r="F276" s="10">
        <f t="shared" ca="1" si="21"/>
        <v>1.0717193042266004</v>
      </c>
      <c r="G276" s="11">
        <f t="shared" ca="1" si="22"/>
        <v>1.2475711668594607</v>
      </c>
    </row>
    <row r="277" spans="1:7" ht="15.75" customHeight="1" x14ac:dyDescent="0.3">
      <c r="A277" s="12" t="s">
        <v>548</v>
      </c>
      <c r="B277" s="13" t="s">
        <v>549</v>
      </c>
      <c r="C277" s="34">
        <v>6.41</v>
      </c>
      <c r="D277" s="38">
        <f t="shared" ca="1" si="19"/>
        <v>-4.0186053941312611E-2</v>
      </c>
      <c r="E277" s="36">
        <f t="shared" ca="1" si="20"/>
        <v>0.29606057435354566</v>
      </c>
      <c r="F277" s="10">
        <f t="shared" ca="1" si="21"/>
        <v>6.3698139460586871</v>
      </c>
      <c r="G277" s="11">
        <f t="shared" ca="1" si="22"/>
        <v>6.706060574353546</v>
      </c>
    </row>
    <row r="278" spans="1:7" ht="15.75" customHeight="1" x14ac:dyDescent="0.3">
      <c r="A278" s="12" t="s">
        <v>550</v>
      </c>
      <c r="B278" s="13" t="s">
        <v>551</v>
      </c>
      <c r="C278" s="34">
        <v>0.8</v>
      </c>
      <c r="D278" s="38">
        <f t="shared" ca="1" si="19"/>
        <v>9.8859869031406866E-2</v>
      </c>
      <c r="E278" s="36">
        <f t="shared" ca="1" si="20"/>
        <v>0.10730047610560921</v>
      </c>
      <c r="F278" s="10">
        <f t="shared" ca="1" si="21"/>
        <v>0.89885986903140691</v>
      </c>
      <c r="G278" s="11">
        <f t="shared" ca="1" si="22"/>
        <v>0.90730047610560927</v>
      </c>
    </row>
    <row r="279" spans="1:7" ht="15.75" customHeight="1" x14ac:dyDescent="0.3">
      <c r="A279" s="12" t="s">
        <v>552</v>
      </c>
      <c r="B279" s="13" t="s">
        <v>553</v>
      </c>
      <c r="C279" s="34">
        <v>0.01</v>
      </c>
      <c r="D279" s="38">
        <f t="shared" ca="1" si="19"/>
        <v>9.2299375303578748E-2</v>
      </c>
      <c r="E279" s="36">
        <f t="shared" ca="1" si="20"/>
        <v>0.19078664344029872</v>
      </c>
      <c r="F279" s="10">
        <f t="shared" ca="1" si="21"/>
        <v>0.10229937530357874</v>
      </c>
      <c r="G279" s="11">
        <f t="shared" ca="1" si="22"/>
        <v>0.20078664344029873</v>
      </c>
    </row>
    <row r="280" spans="1:7" ht="15.75" customHeight="1" x14ac:dyDescent="0.3">
      <c r="A280" s="12" t="s">
        <v>554</v>
      </c>
      <c r="B280" s="13" t="s">
        <v>555</v>
      </c>
      <c r="C280" s="34">
        <v>5.88</v>
      </c>
      <c r="D280" s="38">
        <f t="shared" ca="1" si="19"/>
        <v>0.26744581172500986</v>
      </c>
      <c r="E280" s="36">
        <f t="shared" ca="1" si="20"/>
        <v>0.21011508422226557</v>
      </c>
      <c r="F280" s="10">
        <f t="shared" ca="1" si="21"/>
        <v>6.1474458117250101</v>
      </c>
      <c r="G280" s="11">
        <f t="shared" ca="1" si="22"/>
        <v>6.0901150842222656</v>
      </c>
    </row>
    <row r="281" spans="1:7" ht="15.75" customHeight="1" x14ac:dyDescent="0.3">
      <c r="A281" s="12" t="s">
        <v>556</v>
      </c>
      <c r="B281" s="13" t="s">
        <v>557</v>
      </c>
      <c r="C281" s="34">
        <v>3.12</v>
      </c>
      <c r="D281" s="38">
        <f t="shared" ca="1" si="19"/>
        <v>4.8925475721672211E-2</v>
      </c>
      <c r="E281" s="36">
        <f t="shared" ca="1" si="20"/>
        <v>0.30437277082349046</v>
      </c>
      <c r="F281" s="10">
        <f t="shared" ca="1" si="21"/>
        <v>3.1689254757216725</v>
      </c>
      <c r="G281" s="11">
        <f t="shared" ca="1" si="22"/>
        <v>3.4243727708234903</v>
      </c>
    </row>
    <row r="282" spans="1:7" ht="15.75" customHeight="1" x14ac:dyDescent="0.3">
      <c r="A282" s="12" t="s">
        <v>558</v>
      </c>
      <c r="B282" s="13" t="s">
        <v>559</v>
      </c>
      <c r="C282" s="34">
        <v>2.81</v>
      </c>
      <c r="D282" s="38">
        <f t="shared" ca="1" si="19"/>
        <v>5.0863269739172351E-2</v>
      </c>
      <c r="E282" s="36">
        <f t="shared" ca="1" si="20"/>
        <v>0.18706555379366815</v>
      </c>
      <c r="F282" s="10">
        <f t="shared" ca="1" si="21"/>
        <v>2.8608632697391725</v>
      </c>
      <c r="G282" s="11">
        <f t="shared" ca="1" si="22"/>
        <v>2.9970655537936683</v>
      </c>
    </row>
    <row r="283" spans="1:7" ht="15.75" customHeight="1" x14ac:dyDescent="0.3">
      <c r="A283" s="12" t="s">
        <v>560</v>
      </c>
      <c r="B283" s="13" t="s">
        <v>561</v>
      </c>
      <c r="C283" s="34">
        <v>2.0499999999999998</v>
      </c>
      <c r="D283" s="38">
        <f t="shared" ca="1" si="19"/>
        <v>4.9482622400330578E-2</v>
      </c>
      <c r="E283" s="36">
        <f t="shared" ca="1" si="20"/>
        <v>9.250882406053812E-2</v>
      </c>
      <c r="F283" s="10">
        <f t="shared" ca="1" si="21"/>
        <v>2.0994826224003305</v>
      </c>
      <c r="G283" s="11">
        <f t="shared" ca="1" si="22"/>
        <v>2.1425088240605379</v>
      </c>
    </row>
    <row r="284" spans="1:7" ht="15.75" customHeight="1" x14ac:dyDescent="0.3">
      <c r="A284" s="12" t="s">
        <v>562</v>
      </c>
      <c r="B284" s="13" t="s">
        <v>563</v>
      </c>
      <c r="C284" s="34">
        <v>3.98</v>
      </c>
      <c r="D284" s="38">
        <f t="shared" ca="1" si="19"/>
        <v>0.10318128917668608</v>
      </c>
      <c r="E284" s="36">
        <f t="shared" ca="1" si="20"/>
        <v>-7.0901921311883498E-2</v>
      </c>
      <c r="F284" s="10">
        <f t="shared" ca="1" si="21"/>
        <v>4.0831812891766859</v>
      </c>
      <c r="G284" s="11">
        <f t="shared" ca="1" si="22"/>
        <v>3.9090980786881167</v>
      </c>
    </row>
    <row r="285" spans="1:7" ht="15.75" customHeight="1" x14ac:dyDescent="0.3">
      <c r="A285" s="12" t="s">
        <v>564</v>
      </c>
      <c r="B285" s="13" t="s">
        <v>565</v>
      </c>
      <c r="C285" s="34">
        <v>8.51</v>
      </c>
      <c r="D285" s="38">
        <f t="shared" ca="1" si="19"/>
        <v>4.7002921386151753E-2</v>
      </c>
      <c r="E285" s="36">
        <f t="shared" ca="1" si="20"/>
        <v>8.0275485120344103E-3</v>
      </c>
      <c r="F285" s="10">
        <f t="shared" ca="1" si="21"/>
        <v>8.557002921386152</v>
      </c>
      <c r="G285" s="11">
        <f t="shared" ca="1" si="22"/>
        <v>8.518027548512034</v>
      </c>
    </row>
    <row r="286" spans="1:7" ht="15.75" customHeight="1" x14ac:dyDescent="0.3">
      <c r="A286" s="12" t="s">
        <v>566</v>
      </c>
      <c r="B286" s="13" t="s">
        <v>567</v>
      </c>
      <c r="C286" s="34">
        <v>7.02</v>
      </c>
      <c r="D286" s="38">
        <f t="shared" ca="1" si="19"/>
        <v>0.10322258643590107</v>
      </c>
      <c r="E286" s="36">
        <f t="shared" ca="1" si="20"/>
        <v>0.40839729414656833</v>
      </c>
      <c r="F286" s="10">
        <f t="shared" ca="1" si="21"/>
        <v>7.1232225864359009</v>
      </c>
      <c r="G286" s="11">
        <f t="shared" ca="1" si="22"/>
        <v>7.4283972941465679</v>
      </c>
    </row>
    <row r="287" spans="1:7" ht="15.75" customHeight="1" x14ac:dyDescent="0.3">
      <c r="A287" s="12" t="s">
        <v>568</v>
      </c>
      <c r="B287" s="13" t="s">
        <v>569</v>
      </c>
      <c r="C287" s="34">
        <v>9.2200000000000006</v>
      </c>
      <c r="D287" s="38">
        <f t="shared" ca="1" si="19"/>
        <v>0.12148019972453492</v>
      </c>
      <c r="E287" s="36">
        <f t="shared" ca="1" si="20"/>
        <v>0.23216969512415778</v>
      </c>
      <c r="F287" s="10">
        <f t="shared" ca="1" si="21"/>
        <v>9.3414801997245362</v>
      </c>
      <c r="G287" s="11">
        <f t="shared" ca="1" si="22"/>
        <v>9.4521696951241587</v>
      </c>
    </row>
    <row r="288" spans="1:7" ht="15.75" customHeight="1" x14ac:dyDescent="0.3">
      <c r="A288" s="12" t="s">
        <v>570</v>
      </c>
      <c r="B288" s="13" t="s">
        <v>571</v>
      </c>
      <c r="C288" s="34">
        <v>2.76</v>
      </c>
      <c r="D288" s="38">
        <f t="shared" ca="1" si="19"/>
        <v>0.11091415700415433</v>
      </c>
      <c r="E288" s="36">
        <f t="shared" ca="1" si="20"/>
        <v>0.35770427688346451</v>
      </c>
      <c r="F288" s="10">
        <f t="shared" ca="1" si="21"/>
        <v>2.8709141570041541</v>
      </c>
      <c r="G288" s="11">
        <f t="shared" ca="1" si="22"/>
        <v>3.1177042768834644</v>
      </c>
    </row>
    <row r="289" spans="1:7" ht="15.75" customHeight="1" x14ac:dyDescent="0.3">
      <c r="A289" s="12" t="s">
        <v>572</v>
      </c>
      <c r="B289" s="13" t="s">
        <v>573</v>
      </c>
      <c r="C289" s="34">
        <v>3.38</v>
      </c>
      <c r="D289" s="38">
        <f t="shared" ca="1" si="19"/>
        <v>-1.3072966087629673E-2</v>
      </c>
      <c r="E289" s="36">
        <f t="shared" ca="1" si="20"/>
        <v>-2.1386754629516974E-2</v>
      </c>
      <c r="F289" s="10">
        <f t="shared" ca="1" si="21"/>
        <v>3.3669270339123702</v>
      </c>
      <c r="G289" s="11">
        <f t="shared" ca="1" si="22"/>
        <v>3.3586132453704831</v>
      </c>
    </row>
    <row r="290" spans="1:7" ht="15.75" customHeight="1" x14ac:dyDescent="0.3">
      <c r="A290" s="12" t="s">
        <v>574</v>
      </c>
      <c r="B290" s="13" t="s">
        <v>575</v>
      </c>
      <c r="C290" s="34">
        <v>0.33</v>
      </c>
      <c r="D290" s="38">
        <f t="shared" ca="1" si="19"/>
        <v>0.11008168331385117</v>
      </c>
      <c r="E290" s="36">
        <f t="shared" ca="1" si="20"/>
        <v>0.46600421688190236</v>
      </c>
      <c r="F290" s="10">
        <f t="shared" ca="1" si="21"/>
        <v>0.44008168331385117</v>
      </c>
      <c r="G290" s="11">
        <f t="shared" ca="1" si="22"/>
        <v>0.79600421688190237</v>
      </c>
    </row>
    <row r="291" spans="1:7" ht="15.75" customHeight="1" x14ac:dyDescent="0.3">
      <c r="A291" s="12" t="s">
        <v>576</v>
      </c>
      <c r="B291" s="13" t="s">
        <v>577</v>
      </c>
      <c r="C291" s="34">
        <v>-0.2</v>
      </c>
      <c r="D291" s="38">
        <f t="shared" ca="1" si="19"/>
        <v>0.19281914975771608</v>
      </c>
      <c r="E291" s="36">
        <f t="shared" ca="1" si="20"/>
        <v>8.5457385413284154E-2</v>
      </c>
      <c r="F291" s="10">
        <f t="shared" ca="1" si="21"/>
        <v>-7.1808502422839315E-3</v>
      </c>
      <c r="G291" s="11">
        <f t="shared" ca="1" si="22"/>
        <v>-0.11454261458671586</v>
      </c>
    </row>
    <row r="292" spans="1:7" ht="15.75" customHeight="1" x14ac:dyDescent="0.3">
      <c r="A292" s="12" t="s">
        <v>578</v>
      </c>
      <c r="B292" s="13" t="s">
        <v>579</v>
      </c>
      <c r="C292" s="34">
        <v>9.24</v>
      </c>
      <c r="D292" s="38">
        <f t="shared" ca="1" si="19"/>
        <v>0.12599893707513052</v>
      </c>
      <c r="E292" s="36">
        <f t="shared" ca="1" si="20"/>
        <v>0.15476076601806771</v>
      </c>
      <c r="F292" s="10">
        <f t="shared" ca="1" si="21"/>
        <v>9.3659989370751315</v>
      </c>
      <c r="G292" s="11">
        <f t="shared" ca="1" si="22"/>
        <v>9.3947607660180683</v>
      </c>
    </row>
    <row r="293" spans="1:7" ht="15.75" customHeight="1" x14ac:dyDescent="0.3">
      <c r="A293" s="12" t="s">
        <v>580</v>
      </c>
      <c r="B293" s="13" t="s">
        <v>581</v>
      </c>
      <c r="C293" s="34">
        <v>1.5</v>
      </c>
      <c r="D293" s="38">
        <f t="shared" ca="1" si="19"/>
        <v>0.20489149862518349</v>
      </c>
      <c r="E293" s="36">
        <f t="shared" ca="1" si="20"/>
        <v>0.17370031181152196</v>
      </c>
      <c r="F293" s="10">
        <f t="shared" ca="1" si="21"/>
        <v>1.7048914986251835</v>
      </c>
      <c r="G293" s="11">
        <f t="shared" ca="1" si="22"/>
        <v>1.6737003118115219</v>
      </c>
    </row>
    <row r="294" spans="1:7" ht="15.75" customHeight="1" x14ac:dyDescent="0.3">
      <c r="A294" s="12" t="s">
        <v>582</v>
      </c>
      <c r="B294" s="13" t="s">
        <v>583</v>
      </c>
      <c r="C294" s="34">
        <v>6.83</v>
      </c>
      <c r="D294" s="38">
        <f t="shared" ca="1" si="19"/>
        <v>2.777704512356384E-2</v>
      </c>
      <c r="E294" s="36">
        <f t="shared" ca="1" si="20"/>
        <v>0.22592740193539146</v>
      </c>
      <c r="F294" s="10">
        <f t="shared" ca="1" si="21"/>
        <v>6.857777045123564</v>
      </c>
      <c r="G294" s="11">
        <f t="shared" ca="1" si="22"/>
        <v>7.0559274019353913</v>
      </c>
    </row>
    <row r="295" spans="1:7" ht="15.75" customHeight="1" x14ac:dyDescent="0.3">
      <c r="A295" s="12" t="s">
        <v>584</v>
      </c>
      <c r="B295" s="13" t="s">
        <v>585</v>
      </c>
      <c r="C295" s="34">
        <v>1.93</v>
      </c>
      <c r="D295" s="38">
        <f t="shared" ca="1" si="19"/>
        <v>6.440234272021067E-2</v>
      </c>
      <c r="E295" s="36">
        <f t="shared" ca="1" si="20"/>
        <v>0.24339926149965743</v>
      </c>
      <c r="F295" s="10">
        <f t="shared" ca="1" si="21"/>
        <v>1.9944023427202107</v>
      </c>
      <c r="G295" s="11">
        <f t="shared" ca="1" si="22"/>
        <v>2.1733992614996573</v>
      </c>
    </row>
    <row r="296" spans="1:7" ht="15.75" customHeight="1" x14ac:dyDescent="0.3">
      <c r="A296" s="12" t="s">
        <v>586</v>
      </c>
      <c r="B296" s="13" t="s">
        <v>587</v>
      </c>
      <c r="C296" s="34">
        <v>3.46</v>
      </c>
      <c r="D296" s="38">
        <f t="shared" ca="1" si="19"/>
        <v>0.13656157736468963</v>
      </c>
      <c r="E296" s="36">
        <f t="shared" ca="1" si="20"/>
        <v>-5.8015494430451509E-2</v>
      </c>
      <c r="F296" s="10">
        <f t="shared" ca="1" si="21"/>
        <v>3.5965615773646897</v>
      </c>
      <c r="G296" s="11">
        <f t="shared" ca="1" si="22"/>
        <v>3.4019845055695486</v>
      </c>
    </row>
    <row r="297" spans="1:7" ht="15.75" customHeight="1" x14ac:dyDescent="0.3">
      <c r="A297" s="12" t="s">
        <v>588</v>
      </c>
      <c r="B297" s="13" t="s">
        <v>589</v>
      </c>
      <c r="C297" s="34">
        <v>12.25</v>
      </c>
      <c r="D297" s="38">
        <f t="shared" ca="1" si="19"/>
        <v>9.7818469923162135E-2</v>
      </c>
      <c r="E297" s="36">
        <f t="shared" ca="1" si="20"/>
        <v>0.1998917681555695</v>
      </c>
      <c r="F297" s="10">
        <f t="shared" ca="1" si="21"/>
        <v>12.347818469923162</v>
      </c>
      <c r="G297" s="11">
        <f t="shared" ca="1" si="22"/>
        <v>12.44989176815557</v>
      </c>
    </row>
    <row r="298" spans="1:7" ht="15.75" customHeight="1" x14ac:dyDescent="0.3">
      <c r="A298" s="12" t="s">
        <v>590</v>
      </c>
      <c r="B298" s="13" t="s">
        <v>591</v>
      </c>
      <c r="C298" s="34">
        <v>8.69</v>
      </c>
      <c r="D298" s="38">
        <f t="shared" ca="1" si="19"/>
        <v>2.8505759924713645E-2</v>
      </c>
      <c r="E298" s="36">
        <f t="shared" ca="1" si="20"/>
        <v>0.17788229890812107</v>
      </c>
      <c r="F298" s="10">
        <f t="shared" ca="1" si="21"/>
        <v>8.7185057599247138</v>
      </c>
      <c r="G298" s="11">
        <f t="shared" ca="1" si="22"/>
        <v>8.8678822989081212</v>
      </c>
    </row>
    <row r="299" spans="1:7" ht="15.75" customHeight="1" x14ac:dyDescent="0.3">
      <c r="A299" s="12" t="s">
        <v>592</v>
      </c>
      <c r="B299" s="13" t="s">
        <v>593</v>
      </c>
      <c r="C299" s="34">
        <v>3.43</v>
      </c>
      <c r="D299" s="38">
        <f t="shared" ca="1" si="19"/>
        <v>7.9157983598639875E-3</v>
      </c>
      <c r="E299" s="36">
        <f t="shared" ca="1" si="20"/>
        <v>0.10336988878852212</v>
      </c>
      <c r="F299" s="10">
        <f t="shared" ca="1" si="21"/>
        <v>3.4379157983598643</v>
      </c>
      <c r="G299" s="11">
        <f t="shared" ca="1" si="22"/>
        <v>3.5333698887885223</v>
      </c>
    </row>
    <row r="300" spans="1:7" ht="15.75" customHeight="1" x14ac:dyDescent="0.3">
      <c r="A300" s="12" t="s">
        <v>594</v>
      </c>
      <c r="B300" s="13" t="s">
        <v>595</v>
      </c>
      <c r="C300" s="34">
        <v>1.98</v>
      </c>
      <c r="D300" s="38">
        <f t="shared" ca="1" si="19"/>
        <v>6.9079671214868854E-2</v>
      </c>
      <c r="E300" s="36">
        <f t="shared" ca="1" si="20"/>
        <v>-4.4623308006907586E-2</v>
      </c>
      <c r="F300" s="10">
        <f t="shared" ca="1" si="21"/>
        <v>2.0490796712148689</v>
      </c>
      <c r="G300" s="11">
        <f t="shared" ca="1" si="22"/>
        <v>1.9353766919930924</v>
      </c>
    </row>
    <row r="301" spans="1:7" ht="15.75" customHeight="1" x14ac:dyDescent="0.3">
      <c r="A301" s="12" t="s">
        <v>596</v>
      </c>
      <c r="B301" s="13" t="s">
        <v>597</v>
      </c>
      <c r="C301" s="34">
        <v>-2.65</v>
      </c>
      <c r="D301" s="38">
        <f t="shared" ca="1" si="19"/>
        <v>0.18761029716794253</v>
      </c>
      <c r="E301" s="36">
        <f t="shared" ca="1" si="20"/>
        <v>0.152497831145642</v>
      </c>
      <c r="F301" s="10">
        <f t="shared" ca="1" si="21"/>
        <v>-2.4623897028320574</v>
      </c>
      <c r="G301" s="11">
        <f t="shared" ca="1" si="22"/>
        <v>-2.4975021688543579</v>
      </c>
    </row>
    <row r="302" spans="1:7" ht="15.75" customHeight="1" x14ac:dyDescent="0.3">
      <c r="A302" s="12" t="s">
        <v>598</v>
      </c>
      <c r="B302" s="13" t="s">
        <v>599</v>
      </c>
      <c r="C302" s="34">
        <v>6.85</v>
      </c>
      <c r="D302" s="38">
        <f t="shared" ca="1" si="19"/>
        <v>-1.4016939995445621E-2</v>
      </c>
      <c r="E302" s="36">
        <f t="shared" ca="1" si="20"/>
        <v>0.2241030854965804</v>
      </c>
      <c r="F302" s="10">
        <f t="shared" ca="1" si="21"/>
        <v>6.8359830600045539</v>
      </c>
      <c r="G302" s="11">
        <f t="shared" ca="1" si="22"/>
        <v>7.0741030854965796</v>
      </c>
    </row>
    <row r="303" spans="1:7" ht="15.75" customHeight="1" x14ac:dyDescent="0.3">
      <c r="A303" s="12" t="s">
        <v>600</v>
      </c>
      <c r="B303" s="13" t="s">
        <v>601</v>
      </c>
      <c r="C303" s="34">
        <v>2.67</v>
      </c>
      <c r="D303" s="38">
        <f t="shared" ca="1" si="19"/>
        <v>0.1343654390491156</v>
      </c>
      <c r="E303" s="36">
        <f t="shared" ca="1" si="20"/>
        <v>-0.16383333522510157</v>
      </c>
      <c r="F303" s="10">
        <f t="shared" ca="1" si="21"/>
        <v>2.8043654390491155</v>
      </c>
      <c r="G303" s="11">
        <f t="shared" ca="1" si="22"/>
        <v>2.5061666647748986</v>
      </c>
    </row>
    <row r="304" spans="1:7" ht="15.75" customHeight="1" x14ac:dyDescent="0.3">
      <c r="A304" s="12" t="s">
        <v>602</v>
      </c>
      <c r="B304" s="13" t="s">
        <v>603</v>
      </c>
      <c r="C304" s="34">
        <v>2.87</v>
      </c>
      <c r="D304" s="38">
        <f t="shared" ca="1" si="19"/>
        <v>4.8266242657575426E-2</v>
      </c>
      <c r="E304" s="36">
        <f t="shared" ca="1" si="20"/>
        <v>3.4221733854581327E-2</v>
      </c>
      <c r="F304" s="10">
        <f t="shared" ca="1" si="21"/>
        <v>2.9182662426575754</v>
      </c>
      <c r="G304" s="11">
        <f t="shared" ca="1" si="22"/>
        <v>2.9042217338545813</v>
      </c>
    </row>
    <row r="305" spans="1:7" ht="15.75" customHeight="1" x14ac:dyDescent="0.3">
      <c r="A305" s="12" t="s">
        <v>604</v>
      </c>
      <c r="B305" s="13" t="s">
        <v>605</v>
      </c>
      <c r="C305" s="34">
        <v>6.63</v>
      </c>
      <c r="D305" s="38">
        <f t="shared" ca="1" si="19"/>
        <v>0.20993210906406176</v>
      </c>
      <c r="E305" s="36">
        <f t="shared" ca="1" si="20"/>
        <v>0.18867414738368893</v>
      </c>
      <c r="F305" s="10">
        <f t="shared" ca="1" si="21"/>
        <v>6.8399321090640619</v>
      </c>
      <c r="G305" s="11">
        <f t="shared" ca="1" si="22"/>
        <v>6.8186741473836889</v>
      </c>
    </row>
    <row r="306" spans="1:7" ht="15.75" customHeight="1" x14ac:dyDescent="0.3">
      <c r="A306" s="12" t="s">
        <v>606</v>
      </c>
      <c r="B306" s="13" t="s">
        <v>607</v>
      </c>
      <c r="C306" s="34">
        <v>1.47</v>
      </c>
      <c r="D306" s="38">
        <f t="shared" ca="1" si="19"/>
        <v>0.13222074151966096</v>
      </c>
      <c r="E306" s="36">
        <f t="shared" ca="1" si="20"/>
        <v>0.36073614655367636</v>
      </c>
      <c r="F306" s="10">
        <f t="shared" ca="1" si="21"/>
        <v>1.602220741519661</v>
      </c>
      <c r="G306" s="11">
        <f t="shared" ca="1" si="22"/>
        <v>1.8307361465536762</v>
      </c>
    </row>
    <row r="307" spans="1:7" ht="15.75" customHeight="1" x14ac:dyDescent="0.3">
      <c r="A307" s="12" t="s">
        <v>608</v>
      </c>
      <c r="B307" s="13" t="s">
        <v>609</v>
      </c>
      <c r="C307" s="34">
        <v>3.65</v>
      </c>
      <c r="D307" s="38">
        <f t="shared" ca="1" si="19"/>
        <v>-1.8703681993961219E-3</v>
      </c>
      <c r="E307" s="36">
        <f t="shared" ca="1" si="20"/>
        <v>0.33192900634287859</v>
      </c>
      <c r="F307" s="10">
        <f t="shared" ca="1" si="21"/>
        <v>3.6481296318006038</v>
      </c>
      <c r="G307" s="11">
        <f t="shared" ca="1" si="22"/>
        <v>3.9819290063428783</v>
      </c>
    </row>
    <row r="308" spans="1:7" ht="15.75" customHeight="1" x14ac:dyDescent="0.3">
      <c r="A308" s="12" t="s">
        <v>610</v>
      </c>
      <c r="B308" s="13" t="s">
        <v>611</v>
      </c>
      <c r="C308" s="34">
        <v>-3.06</v>
      </c>
      <c r="D308" s="38">
        <f t="shared" ca="1" si="19"/>
        <v>0.26592191719847563</v>
      </c>
      <c r="E308" s="36">
        <f t="shared" ca="1" si="20"/>
        <v>0.18863986004895342</v>
      </c>
      <c r="F308" s="10">
        <f t="shared" ca="1" si="21"/>
        <v>-2.7940780828015246</v>
      </c>
      <c r="G308" s="11">
        <f t="shared" ca="1" si="22"/>
        <v>-2.8713601399510464</v>
      </c>
    </row>
    <row r="309" spans="1:7" ht="15.75" customHeight="1" x14ac:dyDescent="0.3">
      <c r="A309" s="12" t="s">
        <v>612</v>
      </c>
      <c r="B309" s="13" t="s">
        <v>613</v>
      </c>
      <c r="C309" s="34">
        <v>3.73</v>
      </c>
      <c r="D309" s="38">
        <f t="shared" ca="1" si="19"/>
        <v>5.6684730088767191E-2</v>
      </c>
      <c r="E309" s="36">
        <f t="shared" ca="1" si="20"/>
        <v>0.10085387371667776</v>
      </c>
      <c r="F309" s="10">
        <f t="shared" ca="1" si="21"/>
        <v>3.7866847300887674</v>
      </c>
      <c r="G309" s="11">
        <f t="shared" ca="1" si="22"/>
        <v>3.830853873716678</v>
      </c>
    </row>
    <row r="310" spans="1:7" ht="15.75" customHeight="1" x14ac:dyDescent="0.3">
      <c r="A310" s="12" t="s">
        <v>614</v>
      </c>
      <c r="B310" s="13" t="s">
        <v>615</v>
      </c>
      <c r="C310" s="34">
        <v>6.36</v>
      </c>
      <c r="D310" s="38">
        <f t="shared" ca="1" si="19"/>
        <v>0.17924292807152462</v>
      </c>
      <c r="E310" s="36">
        <f t="shared" ca="1" si="20"/>
        <v>0.12228558297483065</v>
      </c>
      <c r="F310" s="10">
        <f t="shared" ca="1" si="21"/>
        <v>6.5392429280715252</v>
      </c>
      <c r="G310" s="11">
        <f t="shared" ca="1" si="22"/>
        <v>6.4822855829748312</v>
      </c>
    </row>
    <row r="311" spans="1:7" ht="15.75" customHeight="1" x14ac:dyDescent="0.3">
      <c r="A311" s="12" t="s">
        <v>616</v>
      </c>
      <c r="B311" s="13" t="s">
        <v>617</v>
      </c>
      <c r="C311" s="34">
        <v>22.74</v>
      </c>
      <c r="D311" s="38">
        <f t="shared" ca="1" si="19"/>
        <v>1.8746263896970261E-2</v>
      </c>
      <c r="E311" s="36">
        <f t="shared" ca="1" si="20"/>
        <v>0.34878890863680129</v>
      </c>
      <c r="F311" s="10">
        <f t="shared" ca="1" si="21"/>
        <v>22.75874626389697</v>
      </c>
      <c r="G311" s="11">
        <f t="shared" ca="1" si="22"/>
        <v>23.088788908636801</v>
      </c>
    </row>
    <row r="312" spans="1:7" ht="15.75" customHeight="1" x14ac:dyDescent="0.3">
      <c r="A312" s="12" t="s">
        <v>618</v>
      </c>
      <c r="B312" s="13" t="s">
        <v>619</v>
      </c>
      <c r="C312" s="34">
        <v>2.89</v>
      </c>
      <c r="D312" s="38">
        <f t="shared" ca="1" si="19"/>
        <v>0.19970035534391162</v>
      </c>
      <c r="E312" s="36">
        <f t="shared" ca="1" si="20"/>
        <v>0.22901608893160227</v>
      </c>
      <c r="F312" s="10">
        <f t="shared" ca="1" si="21"/>
        <v>3.0897003553439117</v>
      </c>
      <c r="G312" s="11">
        <f t="shared" ca="1" si="22"/>
        <v>3.1190160889316023</v>
      </c>
    </row>
    <row r="313" spans="1:7" ht="15.75" customHeight="1" x14ac:dyDescent="0.3">
      <c r="A313" s="12" t="s">
        <v>620</v>
      </c>
      <c r="B313" s="13" t="s">
        <v>621</v>
      </c>
      <c r="C313" s="34">
        <v>1.4</v>
      </c>
      <c r="D313" s="38">
        <f t="shared" ca="1" si="19"/>
        <v>0.15394537098192812</v>
      </c>
      <c r="E313" s="36">
        <f t="shared" ca="1" si="20"/>
        <v>1.2804540005938086E-2</v>
      </c>
      <c r="F313" s="10">
        <f t="shared" ca="1" si="21"/>
        <v>1.553945370981928</v>
      </c>
      <c r="G313" s="11">
        <f t="shared" ca="1" si="22"/>
        <v>1.4128045400059379</v>
      </c>
    </row>
    <row r="314" spans="1:7" ht="15.75" customHeight="1" x14ac:dyDescent="0.3">
      <c r="A314" s="12" t="s">
        <v>622</v>
      </c>
      <c r="B314" s="13" t="s">
        <v>623</v>
      </c>
      <c r="C314" s="34">
        <v>0.63</v>
      </c>
      <c r="D314" s="38">
        <f t="shared" ca="1" si="19"/>
        <v>0.23161033357404659</v>
      </c>
      <c r="E314" s="36">
        <f t="shared" ca="1" si="20"/>
        <v>0.52218841547655148</v>
      </c>
      <c r="F314" s="10">
        <f t="shared" ca="1" si="21"/>
        <v>0.86161033357404659</v>
      </c>
      <c r="G314" s="11">
        <f t="shared" ca="1" si="22"/>
        <v>1.1521884154765516</v>
      </c>
    </row>
    <row r="315" spans="1:7" ht="15.75" customHeight="1" x14ac:dyDescent="0.3">
      <c r="A315" s="12" t="s">
        <v>624</v>
      </c>
      <c r="B315" s="13" t="s">
        <v>625</v>
      </c>
      <c r="C315" s="34">
        <v>14.24</v>
      </c>
      <c r="D315" s="38">
        <f t="shared" ca="1" si="19"/>
        <v>9.9506278074382101E-2</v>
      </c>
      <c r="E315" s="36">
        <f t="shared" ca="1" si="20"/>
        <v>0.31403510069899332</v>
      </c>
      <c r="F315" s="10">
        <f t="shared" ca="1" si="21"/>
        <v>14.339506278074383</v>
      </c>
      <c r="G315" s="11">
        <f t="shared" ca="1" si="22"/>
        <v>14.554035100698993</v>
      </c>
    </row>
    <row r="316" spans="1:7" ht="15.75" customHeight="1" x14ac:dyDescent="0.3">
      <c r="A316" s="12" t="s">
        <v>626</v>
      </c>
      <c r="B316" s="13" t="s">
        <v>627</v>
      </c>
      <c r="C316" s="34">
        <v>1.92</v>
      </c>
      <c r="D316" s="38">
        <f t="shared" ca="1" si="19"/>
        <v>0.11350790869466688</v>
      </c>
      <c r="E316" s="36">
        <f t="shared" ca="1" si="20"/>
        <v>0.18808140743075699</v>
      </c>
      <c r="F316" s="10">
        <f t="shared" ca="1" si="21"/>
        <v>2.0335079086946668</v>
      </c>
      <c r="G316" s="11">
        <f t="shared" ca="1" si="22"/>
        <v>2.108081407430757</v>
      </c>
    </row>
    <row r="317" spans="1:7" ht="15.75" customHeight="1" x14ac:dyDescent="0.3">
      <c r="A317" s="12" t="s">
        <v>628</v>
      </c>
      <c r="B317" s="13" t="s">
        <v>629</v>
      </c>
      <c r="C317" s="34">
        <v>3.31</v>
      </c>
      <c r="D317" s="38">
        <f t="shared" ca="1" si="19"/>
        <v>4.7877824112737714E-2</v>
      </c>
      <c r="E317" s="36">
        <f t="shared" ca="1" si="20"/>
        <v>0.12606246104190075</v>
      </c>
      <c r="F317" s="10">
        <f t="shared" ca="1" si="21"/>
        <v>3.3578778241127378</v>
      </c>
      <c r="G317" s="11">
        <f t="shared" ca="1" si="22"/>
        <v>3.4360624610419008</v>
      </c>
    </row>
    <row r="318" spans="1:7" ht="15.75" customHeight="1" x14ac:dyDescent="0.3">
      <c r="A318" s="12" t="s">
        <v>630</v>
      </c>
      <c r="B318" s="13" t="s">
        <v>631</v>
      </c>
      <c r="C318" s="34">
        <v>0.66</v>
      </c>
      <c r="D318" s="38">
        <f t="shared" ca="1" si="19"/>
        <v>0.2645158211280193</v>
      </c>
      <c r="E318" s="36">
        <f t="shared" ca="1" si="20"/>
        <v>0.16636230892171616</v>
      </c>
      <c r="F318" s="10">
        <f t="shared" ca="1" si="21"/>
        <v>0.92451582112801933</v>
      </c>
      <c r="G318" s="11">
        <f t="shared" ca="1" si="22"/>
        <v>0.82636230892171625</v>
      </c>
    </row>
    <row r="319" spans="1:7" ht="15.75" customHeight="1" x14ac:dyDescent="0.3">
      <c r="A319" s="12" t="s">
        <v>632</v>
      </c>
      <c r="B319" s="13" t="s">
        <v>633</v>
      </c>
      <c r="C319" s="34">
        <v>4.3600000000000003</v>
      </c>
      <c r="D319" s="38">
        <f t="shared" ca="1" si="19"/>
        <v>0.20849798580712342</v>
      </c>
      <c r="E319" s="36">
        <f t="shared" ca="1" si="20"/>
        <v>-7.6324909287093234E-3</v>
      </c>
      <c r="F319" s="10">
        <f t="shared" ca="1" si="21"/>
        <v>4.5684979858071237</v>
      </c>
      <c r="G319" s="11">
        <f t="shared" ca="1" si="22"/>
        <v>4.352367509071291</v>
      </c>
    </row>
    <row r="320" spans="1:7" ht="15.75" customHeight="1" x14ac:dyDescent="0.3">
      <c r="A320" s="12" t="s">
        <v>634</v>
      </c>
      <c r="B320" s="13" t="s">
        <v>635</v>
      </c>
      <c r="C320" s="34">
        <v>2.97</v>
      </c>
      <c r="D320" s="38">
        <f t="shared" ca="1" si="19"/>
        <v>3.6347774145285824E-2</v>
      </c>
      <c r="E320" s="36">
        <f t="shared" ca="1" si="20"/>
        <v>0.2867833199062359</v>
      </c>
      <c r="F320" s="10">
        <f t="shared" ca="1" si="21"/>
        <v>3.006347774145286</v>
      </c>
      <c r="G320" s="11">
        <f t="shared" ca="1" si="22"/>
        <v>3.2567833199062362</v>
      </c>
    </row>
    <row r="321" spans="1:7" ht="15.75" customHeight="1" x14ac:dyDescent="0.3">
      <c r="A321" s="12" t="s">
        <v>636</v>
      </c>
      <c r="B321" s="13" t="s">
        <v>637</v>
      </c>
      <c r="C321" s="34">
        <v>2.86</v>
      </c>
      <c r="D321" s="38">
        <f t="shared" ca="1" si="19"/>
        <v>-4.7959772886358887E-2</v>
      </c>
      <c r="E321" s="36">
        <f t="shared" ca="1" si="20"/>
        <v>0.22500996679474811</v>
      </c>
      <c r="F321" s="10">
        <f t="shared" ca="1" si="21"/>
        <v>2.8120402271136409</v>
      </c>
      <c r="G321" s="11">
        <f t="shared" ca="1" si="22"/>
        <v>3.0850099667947481</v>
      </c>
    </row>
    <row r="322" spans="1:7" ht="15.75" customHeight="1" x14ac:dyDescent="0.3">
      <c r="A322" s="12" t="s">
        <v>638</v>
      </c>
      <c r="B322" s="13" t="s">
        <v>639</v>
      </c>
      <c r="C322" s="34">
        <v>12.48</v>
      </c>
      <c r="D322" s="38">
        <f t="shared" ca="1" si="19"/>
        <v>0.14750453055370313</v>
      </c>
      <c r="E322" s="36">
        <f t="shared" ca="1" si="20"/>
        <v>0.31403691797714589</v>
      </c>
      <c r="F322" s="10">
        <f t="shared" ca="1" si="21"/>
        <v>12.627504530553704</v>
      </c>
      <c r="G322" s="11">
        <f t="shared" ca="1" si="22"/>
        <v>12.794036917977147</v>
      </c>
    </row>
    <row r="323" spans="1:7" ht="15.75" customHeight="1" x14ac:dyDescent="0.3">
      <c r="A323" s="12" t="s">
        <v>640</v>
      </c>
      <c r="B323" s="13" t="s">
        <v>641</v>
      </c>
      <c r="C323" s="34">
        <v>9.27</v>
      </c>
      <c r="D323" s="38">
        <f t="shared" ca="1" si="19"/>
        <v>0.15398336684600827</v>
      </c>
      <c r="E323" s="36">
        <f t="shared" ca="1" si="20"/>
        <v>0.34865829876026705</v>
      </c>
      <c r="F323" s="10">
        <f t="shared" ca="1" si="21"/>
        <v>9.4239833668460076</v>
      </c>
      <c r="G323" s="11">
        <f t="shared" ca="1" si="22"/>
        <v>9.6186582987602662</v>
      </c>
    </row>
    <row r="324" spans="1:7" ht="15.75" customHeight="1" x14ac:dyDescent="0.3">
      <c r="A324" s="12" t="s">
        <v>642</v>
      </c>
      <c r="B324" s="13" t="s">
        <v>643</v>
      </c>
      <c r="C324" s="34">
        <v>1.91</v>
      </c>
      <c r="D324" s="38">
        <f t="shared" ca="1" si="19"/>
        <v>0.16876181292688056</v>
      </c>
      <c r="E324" s="36">
        <f t="shared" ca="1" si="20"/>
        <v>0.269230917528334</v>
      </c>
      <c r="F324" s="10">
        <f t="shared" ca="1" si="21"/>
        <v>2.0787618129268806</v>
      </c>
      <c r="G324" s="11">
        <f t="shared" ca="1" si="22"/>
        <v>2.1792309175283338</v>
      </c>
    </row>
    <row r="325" spans="1:7" ht="15.75" customHeight="1" x14ac:dyDescent="0.3">
      <c r="A325" s="12" t="s">
        <v>644</v>
      </c>
      <c r="B325" s="13" t="s">
        <v>645</v>
      </c>
      <c r="C325" s="34">
        <v>5.09</v>
      </c>
      <c r="D325" s="38">
        <f t="shared" ca="1" si="19"/>
        <v>0.13912254266384275</v>
      </c>
      <c r="E325" s="36">
        <f t="shared" ca="1" si="20"/>
        <v>0.11513323846216805</v>
      </c>
      <c r="F325" s="10">
        <f t="shared" ca="1" si="21"/>
        <v>5.229122542663843</v>
      </c>
      <c r="G325" s="11">
        <f t="shared" ca="1" si="22"/>
        <v>5.2051332384621682</v>
      </c>
    </row>
    <row r="326" spans="1:7" ht="15.75" customHeight="1" x14ac:dyDescent="0.3">
      <c r="A326" s="12" t="s">
        <v>646</v>
      </c>
      <c r="B326" s="13" t="s">
        <v>647</v>
      </c>
      <c r="C326" s="34">
        <v>1.19</v>
      </c>
      <c r="D326" s="38">
        <f t="shared" ca="1" si="19"/>
        <v>9.8277041997034756E-2</v>
      </c>
      <c r="E326" s="36">
        <f t="shared" ca="1" si="20"/>
        <v>0.24278525578663079</v>
      </c>
      <c r="F326" s="10">
        <f t="shared" ca="1" si="21"/>
        <v>1.2882770419970346</v>
      </c>
      <c r="G326" s="11">
        <f t="shared" ca="1" si="22"/>
        <v>1.4327852557866307</v>
      </c>
    </row>
    <row r="327" spans="1:7" ht="15.75" customHeight="1" x14ac:dyDescent="0.3">
      <c r="A327" s="12" t="s">
        <v>648</v>
      </c>
      <c r="B327" s="13" t="s">
        <v>649</v>
      </c>
      <c r="C327" s="34">
        <v>1.35</v>
      </c>
      <c r="D327" s="38">
        <f t="shared" ca="1" si="19"/>
        <v>0.17138534652560328</v>
      </c>
      <c r="E327" s="36">
        <f t="shared" ca="1" si="20"/>
        <v>0.15738856490284997</v>
      </c>
      <c r="F327" s="10">
        <f t="shared" ca="1" si="21"/>
        <v>1.5213853465256033</v>
      </c>
      <c r="G327" s="11">
        <f t="shared" ca="1" si="22"/>
        <v>1.50738856490285</v>
      </c>
    </row>
    <row r="328" spans="1:7" ht="15.75" customHeight="1" x14ac:dyDescent="0.3">
      <c r="A328" s="12" t="s">
        <v>650</v>
      </c>
      <c r="B328" s="13" t="s">
        <v>651</v>
      </c>
      <c r="C328" s="34">
        <v>3.09</v>
      </c>
      <c r="D328" s="38">
        <f t="shared" ca="1" si="19"/>
        <v>0.21763657914898277</v>
      </c>
      <c r="E328" s="36">
        <f t="shared" ca="1" si="20"/>
        <v>0.28491541322527886</v>
      </c>
      <c r="F328" s="10">
        <f t="shared" ca="1" si="21"/>
        <v>3.3076365791489826</v>
      </c>
      <c r="G328" s="11">
        <f t="shared" ca="1" si="22"/>
        <v>3.3749154132252785</v>
      </c>
    </row>
    <row r="329" spans="1:7" ht="15.75" customHeight="1" x14ac:dyDescent="0.3">
      <c r="A329" s="12" t="s">
        <v>652</v>
      </c>
      <c r="B329" s="13" t="s">
        <v>653</v>
      </c>
      <c r="C329" s="34">
        <v>-1.08</v>
      </c>
      <c r="D329" s="38">
        <f t="shared" ca="1" si="19"/>
        <v>1.5359210769872719E-2</v>
      </c>
      <c r="E329" s="36">
        <f t="shared" ca="1" si="20"/>
        <v>0.22991522336296102</v>
      </c>
      <c r="F329" s="10">
        <f t="shared" ca="1" si="21"/>
        <v>-1.0646407892301273</v>
      </c>
      <c r="G329" s="11">
        <f t="shared" ca="1" si="22"/>
        <v>-0.85008477663703907</v>
      </c>
    </row>
    <row r="330" spans="1:7" ht="15.75" customHeight="1" x14ac:dyDescent="0.3">
      <c r="A330" s="12" t="s">
        <v>654</v>
      </c>
      <c r="B330" s="13" t="s">
        <v>655</v>
      </c>
      <c r="C330" s="34">
        <v>0.93</v>
      </c>
      <c r="D330" s="38">
        <f t="shared" ref="D330:D393" ca="1" si="23">_xlfn.NORM.INV(RAND(),$B$2,$B$3)</f>
        <v>-0.14807947045015965</v>
      </c>
      <c r="E330" s="36">
        <f t="shared" ref="E330:E393" ca="1" si="24">_xlfn.NORM.INV(RAND(),$C$2,$C$3)</f>
        <v>0.68768224359754704</v>
      </c>
      <c r="F330" s="10">
        <f t="shared" ref="F330:F393" ca="1" si="25">C330+D330</f>
        <v>0.78192052954984037</v>
      </c>
      <c r="G330" s="11">
        <f t="shared" ref="G330:G393" ca="1" si="26">C330+E330</f>
        <v>1.6176822435975471</v>
      </c>
    </row>
    <row r="331" spans="1:7" ht="15.75" customHeight="1" x14ac:dyDescent="0.3">
      <c r="A331" s="12" t="s">
        <v>656</v>
      </c>
      <c r="B331" s="13" t="s">
        <v>657</v>
      </c>
      <c r="C331" s="34">
        <v>4.32</v>
      </c>
      <c r="D331" s="38">
        <f t="shared" ca="1" si="23"/>
        <v>0.16487594039970949</v>
      </c>
      <c r="E331" s="36">
        <f t="shared" ca="1" si="24"/>
        <v>0.25303889480979674</v>
      </c>
      <c r="F331" s="10">
        <f t="shared" ca="1" si="25"/>
        <v>4.4848759403997098</v>
      </c>
      <c r="G331" s="11">
        <f t="shared" ca="1" si="26"/>
        <v>4.5730388948097973</v>
      </c>
    </row>
    <row r="332" spans="1:7" ht="15.75" customHeight="1" x14ac:dyDescent="0.3">
      <c r="A332" s="12" t="s">
        <v>658</v>
      </c>
      <c r="B332" s="13" t="s">
        <v>659</v>
      </c>
      <c r="C332" s="34">
        <v>-6.4</v>
      </c>
      <c r="D332" s="38">
        <f t="shared" ca="1" si="23"/>
        <v>0.2064573254382478</v>
      </c>
      <c r="E332" s="36">
        <f t="shared" ca="1" si="24"/>
        <v>0.16685327397272109</v>
      </c>
      <c r="F332" s="10">
        <f t="shared" ca="1" si="25"/>
        <v>-6.193542674561753</v>
      </c>
      <c r="G332" s="11">
        <f t="shared" ca="1" si="26"/>
        <v>-6.2331467260272788</v>
      </c>
    </row>
    <row r="333" spans="1:7" ht="15.75" customHeight="1" x14ac:dyDescent="0.3">
      <c r="A333" s="12" t="s">
        <v>660</v>
      </c>
      <c r="B333" s="13" t="s">
        <v>661</v>
      </c>
      <c r="C333" s="34">
        <v>1.01</v>
      </c>
      <c r="D333" s="38">
        <f t="shared" ca="1" si="23"/>
        <v>0.15961789695528705</v>
      </c>
      <c r="E333" s="36">
        <f t="shared" ca="1" si="24"/>
        <v>0.25959821153960627</v>
      </c>
      <c r="F333" s="10">
        <f t="shared" ca="1" si="25"/>
        <v>1.1696178969552871</v>
      </c>
      <c r="G333" s="11">
        <f t="shared" ca="1" si="26"/>
        <v>1.2695982115396063</v>
      </c>
    </row>
    <row r="334" spans="1:7" ht="15.75" customHeight="1" x14ac:dyDescent="0.3">
      <c r="A334" s="12" t="s">
        <v>662</v>
      </c>
      <c r="B334" s="13" t="s">
        <v>663</v>
      </c>
      <c r="C334" s="34">
        <v>1.81</v>
      </c>
      <c r="D334" s="38">
        <f t="shared" ca="1" si="23"/>
        <v>0.35914315842745381</v>
      </c>
      <c r="E334" s="36">
        <f t="shared" ca="1" si="24"/>
        <v>0.28601014978411093</v>
      </c>
      <c r="F334" s="10">
        <f t="shared" ca="1" si="25"/>
        <v>2.1691431584274539</v>
      </c>
      <c r="G334" s="11">
        <f t="shared" ca="1" si="26"/>
        <v>2.096010149784111</v>
      </c>
    </row>
    <row r="335" spans="1:7" ht="15.75" customHeight="1" x14ac:dyDescent="0.3">
      <c r="A335" s="12" t="s">
        <v>664</v>
      </c>
      <c r="B335" s="13" t="s">
        <v>665</v>
      </c>
      <c r="C335" s="34">
        <v>1.25</v>
      </c>
      <c r="D335" s="38">
        <f t="shared" ca="1" si="23"/>
        <v>5.00483929285577E-2</v>
      </c>
      <c r="E335" s="36">
        <f t="shared" ca="1" si="24"/>
        <v>0.3013344889105703</v>
      </c>
      <c r="F335" s="10">
        <f t="shared" ca="1" si="25"/>
        <v>1.3000483929285578</v>
      </c>
      <c r="G335" s="11">
        <f t="shared" ca="1" si="26"/>
        <v>1.5513344889105702</v>
      </c>
    </row>
    <row r="336" spans="1:7" ht="15.75" customHeight="1" x14ac:dyDescent="0.3">
      <c r="A336" s="12" t="s">
        <v>666</v>
      </c>
      <c r="B336" s="13" t="s">
        <v>667</v>
      </c>
      <c r="C336" s="34">
        <v>1.17</v>
      </c>
      <c r="D336" s="38">
        <f t="shared" ca="1" si="23"/>
        <v>0.1377957604066041</v>
      </c>
      <c r="E336" s="36">
        <f t="shared" ca="1" si="24"/>
        <v>9.8399899546447164E-2</v>
      </c>
      <c r="F336" s="10">
        <f t="shared" ca="1" si="25"/>
        <v>1.3077957604066039</v>
      </c>
      <c r="G336" s="11">
        <f t="shared" ca="1" si="26"/>
        <v>1.2683998995464472</v>
      </c>
    </row>
    <row r="337" spans="1:7" ht="15.75" customHeight="1" x14ac:dyDescent="0.3">
      <c r="A337" s="12" t="s">
        <v>668</v>
      </c>
      <c r="B337" s="13" t="s">
        <v>669</v>
      </c>
      <c r="C337" s="34">
        <v>-6.5</v>
      </c>
      <c r="D337" s="38">
        <f t="shared" ca="1" si="23"/>
        <v>0.14209289682618509</v>
      </c>
      <c r="E337" s="36">
        <f t="shared" ca="1" si="24"/>
        <v>0.24881415535480997</v>
      </c>
      <c r="F337" s="10">
        <f t="shared" ca="1" si="25"/>
        <v>-6.3579071031738152</v>
      </c>
      <c r="G337" s="11">
        <f t="shared" ca="1" si="26"/>
        <v>-6.2511858446451898</v>
      </c>
    </row>
    <row r="338" spans="1:7" ht="15.75" customHeight="1" x14ac:dyDescent="0.3">
      <c r="A338" s="12" t="s">
        <v>670</v>
      </c>
      <c r="B338" s="13" t="s">
        <v>671</v>
      </c>
      <c r="C338" s="34">
        <v>-1.18</v>
      </c>
      <c r="D338" s="38">
        <f t="shared" ca="1" si="23"/>
        <v>-0.14126090054115728</v>
      </c>
      <c r="E338" s="36">
        <f t="shared" ca="1" si="24"/>
        <v>0.35174646547786381</v>
      </c>
      <c r="F338" s="10">
        <f t="shared" ca="1" si="25"/>
        <v>-1.3212609005411573</v>
      </c>
      <c r="G338" s="11">
        <f t="shared" ca="1" si="26"/>
        <v>-0.82825353452213613</v>
      </c>
    </row>
    <row r="339" spans="1:7" ht="15.75" customHeight="1" x14ac:dyDescent="0.3">
      <c r="A339" s="12" t="s">
        <v>672</v>
      </c>
      <c r="B339" s="13" t="s">
        <v>673</v>
      </c>
      <c r="C339" s="34">
        <v>-1.28</v>
      </c>
      <c r="D339" s="38">
        <f t="shared" ca="1" si="23"/>
        <v>-5.8413977279972634E-2</v>
      </c>
      <c r="E339" s="36">
        <f t="shared" ca="1" si="24"/>
        <v>0.36361035454133128</v>
      </c>
      <c r="F339" s="10">
        <f t="shared" ca="1" si="25"/>
        <v>-1.3384139772799726</v>
      </c>
      <c r="G339" s="11">
        <f t="shared" ca="1" si="26"/>
        <v>-0.91638964545866874</v>
      </c>
    </row>
    <row r="340" spans="1:7" ht="15.75" customHeight="1" x14ac:dyDescent="0.3">
      <c r="A340" s="12" t="s">
        <v>674</v>
      </c>
      <c r="B340" s="13" t="s">
        <v>675</v>
      </c>
      <c r="C340" s="34">
        <v>-1.28</v>
      </c>
      <c r="D340" s="38">
        <f t="shared" ca="1" si="23"/>
        <v>0.18069710871651226</v>
      </c>
      <c r="E340" s="36">
        <f t="shared" ca="1" si="24"/>
        <v>0.24917698808318509</v>
      </c>
      <c r="F340" s="10">
        <f t="shared" ca="1" si="25"/>
        <v>-1.0993028912834877</v>
      </c>
      <c r="G340" s="11">
        <f t="shared" ca="1" si="26"/>
        <v>-1.0308230119168149</v>
      </c>
    </row>
    <row r="341" spans="1:7" ht="15.75" customHeight="1" x14ac:dyDescent="0.3">
      <c r="A341" s="12" t="s">
        <v>676</v>
      </c>
      <c r="B341" s="13" t="s">
        <v>677</v>
      </c>
      <c r="C341" s="34">
        <v>11.39</v>
      </c>
      <c r="D341" s="38">
        <f t="shared" ca="1" si="23"/>
        <v>-2.1568242121151673E-2</v>
      </c>
      <c r="E341" s="36">
        <f t="shared" ca="1" si="24"/>
        <v>9.7683360461807131E-2</v>
      </c>
      <c r="F341" s="10">
        <f t="shared" ca="1" si="25"/>
        <v>11.368431757878849</v>
      </c>
      <c r="G341" s="11">
        <f t="shared" ca="1" si="26"/>
        <v>11.487683360461808</v>
      </c>
    </row>
    <row r="342" spans="1:7" ht="15.75" customHeight="1" x14ac:dyDescent="0.3">
      <c r="A342" s="12" t="s">
        <v>678</v>
      </c>
      <c r="B342" s="13" t="s">
        <v>679</v>
      </c>
      <c r="C342" s="34">
        <v>1.39</v>
      </c>
      <c r="D342" s="38">
        <f t="shared" ca="1" si="23"/>
        <v>9.5096392600487981E-2</v>
      </c>
      <c r="E342" s="36">
        <f t="shared" ca="1" si="24"/>
        <v>0.23858900996387095</v>
      </c>
      <c r="F342" s="10">
        <f t="shared" ca="1" si="25"/>
        <v>1.4850963926004879</v>
      </c>
      <c r="G342" s="11">
        <f t="shared" ca="1" si="26"/>
        <v>1.6285890099638709</v>
      </c>
    </row>
    <row r="343" spans="1:7" ht="15.75" customHeight="1" x14ac:dyDescent="0.3">
      <c r="A343" s="12" t="s">
        <v>680</v>
      </c>
      <c r="B343" s="13" t="s">
        <v>681</v>
      </c>
      <c r="C343" s="34">
        <v>2.5099999999999998</v>
      </c>
      <c r="D343" s="38">
        <f t="shared" ca="1" si="23"/>
        <v>0.38578501899015949</v>
      </c>
      <c r="E343" s="36">
        <f t="shared" ca="1" si="24"/>
        <v>0.28636532617427768</v>
      </c>
      <c r="F343" s="10">
        <f t="shared" ca="1" si="25"/>
        <v>2.8957850189901593</v>
      </c>
      <c r="G343" s="11">
        <f t="shared" ca="1" si="26"/>
        <v>2.7963653261742776</v>
      </c>
    </row>
    <row r="344" spans="1:7" ht="15.75" customHeight="1" x14ac:dyDescent="0.3">
      <c r="A344" s="12" t="s">
        <v>682</v>
      </c>
      <c r="B344" s="13" t="s">
        <v>683</v>
      </c>
      <c r="C344" s="34">
        <v>1.02</v>
      </c>
      <c r="D344" s="38">
        <f t="shared" ca="1" si="23"/>
        <v>0.21492062553468508</v>
      </c>
      <c r="E344" s="36">
        <f t="shared" ca="1" si="24"/>
        <v>0.32284016008135086</v>
      </c>
      <c r="F344" s="10">
        <f t="shared" ca="1" si="25"/>
        <v>1.2349206255346852</v>
      </c>
      <c r="G344" s="11">
        <f t="shared" ca="1" si="26"/>
        <v>1.3428401600813509</v>
      </c>
    </row>
    <row r="345" spans="1:7" ht="15.75" customHeight="1" x14ac:dyDescent="0.3">
      <c r="A345" s="12" t="s">
        <v>684</v>
      </c>
      <c r="B345" s="13" t="s">
        <v>685</v>
      </c>
      <c r="C345" s="34">
        <v>-2.3199999999999998</v>
      </c>
      <c r="D345" s="38">
        <f t="shared" ca="1" si="23"/>
        <v>2.1316262831731353E-2</v>
      </c>
      <c r="E345" s="36">
        <f t="shared" ca="1" si="24"/>
        <v>9.3642296492738863E-3</v>
      </c>
      <c r="F345" s="10">
        <f t="shared" ca="1" si="25"/>
        <v>-2.2986837371682687</v>
      </c>
      <c r="G345" s="11">
        <f t="shared" ca="1" si="26"/>
        <v>-2.3106357703507259</v>
      </c>
    </row>
    <row r="346" spans="1:7" ht="15.75" customHeight="1" x14ac:dyDescent="0.3">
      <c r="A346" s="12" t="s">
        <v>686</v>
      </c>
      <c r="B346" s="13" t="s">
        <v>687</v>
      </c>
      <c r="C346" s="34">
        <v>2.02</v>
      </c>
      <c r="D346" s="38">
        <f t="shared" ca="1" si="23"/>
        <v>0.1995732992330119</v>
      </c>
      <c r="E346" s="36">
        <f t="shared" ca="1" si="24"/>
        <v>1.5973459448440364E-3</v>
      </c>
      <c r="F346" s="10">
        <f t="shared" ca="1" si="25"/>
        <v>2.2195732992330117</v>
      </c>
      <c r="G346" s="11">
        <f t="shared" ca="1" si="26"/>
        <v>2.0215973459448442</v>
      </c>
    </row>
    <row r="347" spans="1:7" ht="15.75" customHeight="1" x14ac:dyDescent="0.3">
      <c r="A347" s="12" t="s">
        <v>688</v>
      </c>
      <c r="B347" s="13" t="s">
        <v>689</v>
      </c>
      <c r="C347" s="34">
        <v>18.73</v>
      </c>
      <c r="D347" s="38">
        <f t="shared" ca="1" si="23"/>
        <v>0.20764057169626482</v>
      </c>
      <c r="E347" s="36">
        <f t="shared" ca="1" si="24"/>
        <v>0.142275215029323</v>
      </c>
      <c r="F347" s="10">
        <f t="shared" ca="1" si="25"/>
        <v>18.937640571696264</v>
      </c>
      <c r="G347" s="11">
        <f t="shared" ca="1" si="26"/>
        <v>18.872275215029322</v>
      </c>
    </row>
    <row r="348" spans="1:7" ht="15.75" customHeight="1" x14ac:dyDescent="0.3">
      <c r="A348" s="12" t="s">
        <v>690</v>
      </c>
      <c r="B348" s="13" t="s">
        <v>691</v>
      </c>
      <c r="C348" s="34">
        <v>4.92</v>
      </c>
      <c r="D348" s="38">
        <f t="shared" ca="1" si="23"/>
        <v>0.11169589067458476</v>
      </c>
      <c r="E348" s="36">
        <f t="shared" ca="1" si="24"/>
        <v>0.31007316815785313</v>
      </c>
      <c r="F348" s="10">
        <f t="shared" ca="1" si="25"/>
        <v>5.0316958906745848</v>
      </c>
      <c r="G348" s="11">
        <f t="shared" ca="1" si="26"/>
        <v>5.2300731681578529</v>
      </c>
    </row>
    <row r="349" spans="1:7" ht="15.75" customHeight="1" x14ac:dyDescent="0.3">
      <c r="A349" s="12" t="s">
        <v>692</v>
      </c>
      <c r="B349" s="13" t="s">
        <v>693</v>
      </c>
      <c r="C349" s="34">
        <v>11.47</v>
      </c>
      <c r="D349" s="38">
        <f t="shared" ca="1" si="23"/>
        <v>9.5955391248418259E-2</v>
      </c>
      <c r="E349" s="36">
        <f t="shared" ca="1" si="24"/>
        <v>0.12220169889191911</v>
      </c>
      <c r="F349" s="10">
        <f t="shared" ca="1" si="25"/>
        <v>11.565955391248419</v>
      </c>
      <c r="G349" s="11">
        <f t="shared" ca="1" si="26"/>
        <v>11.59220169889192</v>
      </c>
    </row>
    <row r="350" spans="1:7" ht="15.75" customHeight="1" x14ac:dyDescent="0.3">
      <c r="A350" s="12" t="s">
        <v>694</v>
      </c>
      <c r="B350" s="13" t="s">
        <v>695</v>
      </c>
      <c r="C350" s="34">
        <v>2.78</v>
      </c>
      <c r="D350" s="38">
        <f t="shared" ca="1" si="23"/>
        <v>6.0686710313987036E-2</v>
      </c>
      <c r="E350" s="36">
        <f t="shared" ca="1" si="24"/>
        <v>-3.6168345004525093E-2</v>
      </c>
      <c r="F350" s="10">
        <f t="shared" ca="1" si="25"/>
        <v>2.840686710313987</v>
      </c>
      <c r="G350" s="11">
        <f t="shared" ca="1" si="26"/>
        <v>2.7438316549954749</v>
      </c>
    </row>
    <row r="351" spans="1:7" ht="15.75" customHeight="1" x14ac:dyDescent="0.3">
      <c r="A351" s="12" t="s">
        <v>696</v>
      </c>
      <c r="B351" s="13" t="s">
        <v>697</v>
      </c>
      <c r="C351" s="34">
        <v>-2.23</v>
      </c>
      <c r="D351" s="38">
        <f t="shared" ca="1" si="23"/>
        <v>1.6899511871057177E-2</v>
      </c>
      <c r="E351" s="36">
        <f t="shared" ca="1" si="24"/>
        <v>0.52786554824414456</v>
      </c>
      <c r="F351" s="10">
        <f t="shared" ca="1" si="25"/>
        <v>-2.2131004881289429</v>
      </c>
      <c r="G351" s="11">
        <f t="shared" ca="1" si="26"/>
        <v>-1.7021344517558554</v>
      </c>
    </row>
    <row r="352" spans="1:7" ht="15.75" customHeight="1" x14ac:dyDescent="0.3">
      <c r="A352" s="12" t="s">
        <v>698</v>
      </c>
      <c r="B352" s="13" t="s">
        <v>699</v>
      </c>
      <c r="C352" s="34">
        <v>4.0999999999999996</v>
      </c>
      <c r="D352" s="38">
        <f t="shared" ca="1" si="23"/>
        <v>0.11589810986957574</v>
      </c>
      <c r="E352" s="36">
        <f t="shared" ca="1" si="24"/>
        <v>4.8085888909877167E-2</v>
      </c>
      <c r="F352" s="10">
        <f t="shared" ca="1" si="25"/>
        <v>4.2158981098695758</v>
      </c>
      <c r="G352" s="11">
        <f t="shared" ca="1" si="26"/>
        <v>4.1480858889098764</v>
      </c>
    </row>
    <row r="353" spans="1:7" ht="15.75" customHeight="1" x14ac:dyDescent="0.3">
      <c r="A353" s="12" t="s">
        <v>700</v>
      </c>
      <c r="B353" s="13" t="s">
        <v>701</v>
      </c>
      <c r="C353" s="34">
        <v>2.57</v>
      </c>
      <c r="D353" s="38">
        <f t="shared" ca="1" si="23"/>
        <v>4.7509766027459259E-2</v>
      </c>
      <c r="E353" s="36">
        <f t="shared" ca="1" si="24"/>
        <v>8.7242992328793359E-2</v>
      </c>
      <c r="F353" s="10">
        <f t="shared" ca="1" si="25"/>
        <v>2.6175097660274589</v>
      </c>
      <c r="G353" s="11">
        <f t="shared" ca="1" si="26"/>
        <v>2.657242992328793</v>
      </c>
    </row>
    <row r="354" spans="1:7" ht="15.75" customHeight="1" x14ac:dyDescent="0.3">
      <c r="A354" s="12" t="s">
        <v>702</v>
      </c>
      <c r="B354" s="13" t="s">
        <v>703</v>
      </c>
      <c r="C354" s="34">
        <v>10.73</v>
      </c>
      <c r="D354" s="38">
        <f t="shared" ca="1" si="23"/>
        <v>-2.5275022748092402E-2</v>
      </c>
      <c r="E354" s="36">
        <f t="shared" ca="1" si="24"/>
        <v>1.4816926734433605E-2</v>
      </c>
      <c r="F354" s="10">
        <f t="shared" ca="1" si="25"/>
        <v>10.704724977251908</v>
      </c>
      <c r="G354" s="11">
        <f t="shared" ca="1" si="26"/>
        <v>10.744816926734433</v>
      </c>
    </row>
    <row r="355" spans="1:7" ht="15.75" customHeight="1" x14ac:dyDescent="0.3">
      <c r="A355" s="12" t="s">
        <v>704</v>
      </c>
      <c r="B355" s="13" t="s">
        <v>705</v>
      </c>
      <c r="C355" s="34">
        <v>-0.75</v>
      </c>
      <c r="D355" s="38">
        <f t="shared" ca="1" si="23"/>
        <v>-6.6387274725213108E-4</v>
      </c>
      <c r="E355" s="36">
        <f t="shared" ca="1" si="24"/>
        <v>0.27119289316942985</v>
      </c>
      <c r="F355" s="10">
        <f t="shared" ca="1" si="25"/>
        <v>-0.7506638727472521</v>
      </c>
      <c r="G355" s="11">
        <f t="shared" ca="1" si="26"/>
        <v>-0.47880710683057015</v>
      </c>
    </row>
    <row r="356" spans="1:7" ht="15.75" customHeight="1" x14ac:dyDescent="0.3">
      <c r="A356" s="12" t="s">
        <v>706</v>
      </c>
      <c r="B356" s="13" t="s">
        <v>707</v>
      </c>
      <c r="C356" s="34">
        <v>4.79</v>
      </c>
      <c r="D356" s="38">
        <f t="shared" ca="1" si="23"/>
        <v>3.2861372458818774E-2</v>
      </c>
      <c r="E356" s="36">
        <f t="shared" ca="1" si="24"/>
        <v>0.29801080530697754</v>
      </c>
      <c r="F356" s="10">
        <f t="shared" ca="1" si="25"/>
        <v>4.822861372458819</v>
      </c>
      <c r="G356" s="11">
        <f t="shared" ca="1" si="26"/>
        <v>5.0880108053069772</v>
      </c>
    </row>
    <row r="357" spans="1:7" ht="15.75" customHeight="1" x14ac:dyDescent="0.3">
      <c r="A357" s="12" t="s">
        <v>708</v>
      </c>
      <c r="B357" s="13" t="s">
        <v>709</v>
      </c>
      <c r="C357" s="34">
        <v>1.66</v>
      </c>
      <c r="D357" s="38">
        <f t="shared" ca="1" si="23"/>
        <v>6.6943982024622789E-2</v>
      </c>
      <c r="E357" s="36">
        <f t="shared" ca="1" si="24"/>
        <v>0.16567847667261609</v>
      </c>
      <c r="F357" s="10">
        <f t="shared" ca="1" si="25"/>
        <v>1.7269439820246226</v>
      </c>
      <c r="G357" s="11">
        <f t="shared" ca="1" si="26"/>
        <v>1.825678476672616</v>
      </c>
    </row>
    <row r="358" spans="1:7" ht="15.75" customHeight="1" x14ac:dyDescent="0.3">
      <c r="A358" s="12" t="s">
        <v>710</v>
      </c>
      <c r="B358" s="13" t="s">
        <v>711</v>
      </c>
      <c r="C358" s="34">
        <v>2.2000000000000002</v>
      </c>
      <c r="D358" s="38">
        <f t="shared" ca="1" si="23"/>
        <v>0.25720147718089192</v>
      </c>
      <c r="E358" s="36">
        <f t="shared" ca="1" si="24"/>
        <v>0.10364451240038851</v>
      </c>
      <c r="F358" s="10">
        <f t="shared" ca="1" si="25"/>
        <v>2.4572014771808921</v>
      </c>
      <c r="G358" s="11">
        <f t="shared" ca="1" si="26"/>
        <v>2.3036445124003886</v>
      </c>
    </row>
    <row r="359" spans="1:7" ht="15.75" customHeight="1" x14ac:dyDescent="0.3">
      <c r="A359" s="12" t="s">
        <v>712</v>
      </c>
      <c r="B359" s="13" t="s">
        <v>713</v>
      </c>
      <c r="C359" s="34">
        <v>4.75</v>
      </c>
      <c r="D359" s="38">
        <f t="shared" ca="1" si="23"/>
        <v>0.13230420841483301</v>
      </c>
      <c r="E359" s="36">
        <f t="shared" ca="1" si="24"/>
        <v>0.24122512735262097</v>
      </c>
      <c r="F359" s="10">
        <f t="shared" ca="1" si="25"/>
        <v>4.8823042084148334</v>
      </c>
      <c r="G359" s="11">
        <f t="shared" ca="1" si="26"/>
        <v>4.9912251273526209</v>
      </c>
    </row>
    <row r="360" spans="1:7" ht="15.75" customHeight="1" x14ac:dyDescent="0.3">
      <c r="A360" s="12" t="s">
        <v>714</v>
      </c>
      <c r="B360" s="13" t="s">
        <v>715</v>
      </c>
      <c r="C360" s="34">
        <v>7.07</v>
      </c>
      <c r="D360" s="38">
        <f t="shared" ca="1" si="23"/>
        <v>0.10365447280355715</v>
      </c>
      <c r="E360" s="36">
        <f t="shared" ca="1" si="24"/>
        <v>9.9067347302418673E-3</v>
      </c>
      <c r="F360" s="10">
        <f t="shared" ca="1" si="25"/>
        <v>7.1736544728035572</v>
      </c>
      <c r="G360" s="11">
        <f t="shared" ca="1" si="26"/>
        <v>7.0799067347302422</v>
      </c>
    </row>
    <row r="361" spans="1:7" ht="15.75" customHeight="1" x14ac:dyDescent="0.3">
      <c r="A361" s="12" t="s">
        <v>716</v>
      </c>
      <c r="B361" s="13" t="s">
        <v>717</v>
      </c>
      <c r="C361" s="34">
        <v>7.24</v>
      </c>
      <c r="D361" s="38">
        <f t="shared" ca="1" si="23"/>
        <v>0.20084510558770735</v>
      </c>
      <c r="E361" s="36">
        <f t="shared" ca="1" si="24"/>
        <v>0.1054598938054765</v>
      </c>
      <c r="F361" s="10">
        <f t="shared" ca="1" si="25"/>
        <v>7.4408451055877078</v>
      </c>
      <c r="G361" s="11">
        <f t="shared" ca="1" si="26"/>
        <v>7.3454598938054767</v>
      </c>
    </row>
    <row r="362" spans="1:7" ht="15.75" customHeight="1" x14ac:dyDescent="0.3">
      <c r="A362" s="12" t="s">
        <v>718</v>
      </c>
      <c r="B362" s="13" t="s">
        <v>719</v>
      </c>
      <c r="C362" s="34">
        <v>1.79</v>
      </c>
      <c r="D362" s="38">
        <f t="shared" ca="1" si="23"/>
        <v>0.11511502193032072</v>
      </c>
      <c r="E362" s="36">
        <f t="shared" ca="1" si="24"/>
        <v>0.34690939610799654</v>
      </c>
      <c r="F362" s="10">
        <f t="shared" ca="1" si="25"/>
        <v>1.9051150219303208</v>
      </c>
      <c r="G362" s="11">
        <f t="shared" ca="1" si="26"/>
        <v>2.1369093961079964</v>
      </c>
    </row>
    <row r="363" spans="1:7" ht="15.75" customHeight="1" x14ac:dyDescent="0.3">
      <c r="A363" s="12" t="s">
        <v>720</v>
      </c>
      <c r="B363" s="13" t="s">
        <v>721</v>
      </c>
      <c r="C363" s="34">
        <v>2.2599999999999998</v>
      </c>
      <c r="D363" s="38">
        <f t="shared" ca="1" si="23"/>
        <v>0.28185265952908167</v>
      </c>
      <c r="E363" s="36">
        <f t="shared" ca="1" si="24"/>
        <v>2.3350440894580965E-2</v>
      </c>
      <c r="F363" s="10">
        <f t="shared" ca="1" si="25"/>
        <v>2.5418526595290816</v>
      </c>
      <c r="G363" s="11">
        <f t="shared" ca="1" si="26"/>
        <v>2.2833504408945808</v>
      </c>
    </row>
    <row r="364" spans="1:7" ht="15.75" customHeight="1" x14ac:dyDescent="0.3">
      <c r="A364" s="12" t="s">
        <v>722</v>
      </c>
      <c r="B364" s="13" t="s">
        <v>723</v>
      </c>
      <c r="C364" s="34">
        <v>1.47</v>
      </c>
      <c r="D364" s="38">
        <f t="shared" ca="1" si="23"/>
        <v>5.8401789732597013E-2</v>
      </c>
      <c r="E364" s="36">
        <f t="shared" ca="1" si="24"/>
        <v>1.3772049249787005E-2</v>
      </c>
      <c r="F364" s="10">
        <f t="shared" ca="1" si="25"/>
        <v>1.528401789732597</v>
      </c>
      <c r="G364" s="11">
        <f t="shared" ca="1" si="26"/>
        <v>1.483772049249787</v>
      </c>
    </row>
    <row r="365" spans="1:7" ht="15.75" customHeight="1" x14ac:dyDescent="0.3">
      <c r="A365" s="12" t="s">
        <v>724</v>
      </c>
      <c r="B365" s="13" t="s">
        <v>725</v>
      </c>
      <c r="C365" s="34">
        <v>3.63</v>
      </c>
      <c r="D365" s="38">
        <f t="shared" ca="1" si="23"/>
        <v>8.1577411535036351E-2</v>
      </c>
      <c r="E365" s="36">
        <f t="shared" ca="1" si="24"/>
        <v>0.42359495966449406</v>
      </c>
      <c r="F365" s="10">
        <f t="shared" ca="1" si="25"/>
        <v>3.7115774115350364</v>
      </c>
      <c r="G365" s="11">
        <f t="shared" ca="1" si="26"/>
        <v>4.053594959664494</v>
      </c>
    </row>
    <row r="366" spans="1:7" ht="15.75" customHeight="1" x14ac:dyDescent="0.3">
      <c r="A366" s="12" t="s">
        <v>726</v>
      </c>
      <c r="B366" s="13" t="s">
        <v>727</v>
      </c>
      <c r="C366" s="34">
        <v>0.97</v>
      </c>
      <c r="D366" s="38">
        <f t="shared" ca="1" si="23"/>
        <v>3.1406428990565269E-2</v>
      </c>
      <c r="E366" s="36">
        <f t="shared" ca="1" si="24"/>
        <v>0.27444075641697596</v>
      </c>
      <c r="F366" s="10">
        <f t="shared" ca="1" si="25"/>
        <v>1.0014064289905653</v>
      </c>
      <c r="G366" s="11">
        <f t="shared" ca="1" si="26"/>
        <v>1.2444407564169759</v>
      </c>
    </row>
    <row r="367" spans="1:7" ht="15.75" customHeight="1" x14ac:dyDescent="0.3">
      <c r="A367" s="12" t="s">
        <v>728</v>
      </c>
      <c r="B367" s="13" t="s">
        <v>729</v>
      </c>
      <c r="C367" s="34">
        <v>4.3600000000000003</v>
      </c>
      <c r="D367" s="38">
        <f t="shared" ca="1" si="23"/>
        <v>0.22062527301509222</v>
      </c>
      <c r="E367" s="36">
        <f t="shared" ca="1" si="24"/>
        <v>0.37951199551414611</v>
      </c>
      <c r="F367" s="10">
        <f t="shared" ca="1" si="25"/>
        <v>4.5806252730150927</v>
      </c>
      <c r="G367" s="11">
        <f t="shared" ca="1" si="26"/>
        <v>4.739511995514146</v>
      </c>
    </row>
    <row r="368" spans="1:7" ht="15.75" customHeight="1" x14ac:dyDescent="0.3">
      <c r="A368" s="12" t="s">
        <v>730</v>
      </c>
      <c r="B368" s="13" t="s">
        <v>731</v>
      </c>
      <c r="C368" s="34">
        <v>2.64</v>
      </c>
      <c r="D368" s="38">
        <f t="shared" ca="1" si="23"/>
        <v>-0.1716487914408967</v>
      </c>
      <c r="E368" s="36">
        <f t="shared" ca="1" si="24"/>
        <v>0.3541782177210363</v>
      </c>
      <c r="F368" s="10">
        <f t="shared" ca="1" si="25"/>
        <v>2.4683512085591035</v>
      </c>
      <c r="G368" s="11">
        <f t="shared" ca="1" si="26"/>
        <v>2.9941782177210365</v>
      </c>
    </row>
    <row r="369" spans="1:7" ht="15.75" customHeight="1" x14ac:dyDescent="0.3">
      <c r="A369" s="12" t="s">
        <v>732</v>
      </c>
      <c r="B369" s="13" t="s">
        <v>733</v>
      </c>
      <c r="C369" s="34">
        <v>-28.01</v>
      </c>
      <c r="D369" s="38">
        <f t="shared" ca="1" si="23"/>
        <v>0.21657647264957569</v>
      </c>
      <c r="E369" s="36">
        <f t="shared" ca="1" si="24"/>
        <v>0.30238187906542935</v>
      </c>
      <c r="F369" s="10">
        <f t="shared" ca="1" si="25"/>
        <v>-27.793423527350427</v>
      </c>
      <c r="G369" s="11">
        <f t="shared" ca="1" si="26"/>
        <v>-27.707618120934573</v>
      </c>
    </row>
    <row r="370" spans="1:7" ht="15.75" customHeight="1" x14ac:dyDescent="0.3">
      <c r="A370" s="12" t="s">
        <v>734</v>
      </c>
      <c r="B370" s="13" t="s">
        <v>735</v>
      </c>
      <c r="C370" s="34">
        <v>3.51</v>
      </c>
      <c r="D370" s="38">
        <f t="shared" ca="1" si="23"/>
        <v>7.6741179338225454E-2</v>
      </c>
      <c r="E370" s="36">
        <f t="shared" ca="1" si="24"/>
        <v>0.29934433789884651</v>
      </c>
      <c r="F370" s="10">
        <f t="shared" ca="1" si="25"/>
        <v>3.5867411793382251</v>
      </c>
      <c r="G370" s="11">
        <f t="shared" ca="1" si="26"/>
        <v>3.8093443378988461</v>
      </c>
    </row>
    <row r="371" spans="1:7" ht="15.75" customHeight="1" x14ac:dyDescent="0.3">
      <c r="A371" s="12" t="s">
        <v>736</v>
      </c>
      <c r="B371" s="13" t="s">
        <v>737</v>
      </c>
      <c r="C371" s="34">
        <v>2.78</v>
      </c>
      <c r="D371" s="38">
        <f t="shared" ca="1" si="23"/>
        <v>6.1821991869457277E-2</v>
      </c>
      <c r="E371" s="36">
        <f t="shared" ca="1" si="24"/>
        <v>0.36303205357993928</v>
      </c>
      <c r="F371" s="10">
        <f t="shared" ca="1" si="25"/>
        <v>2.8418219918694572</v>
      </c>
      <c r="G371" s="11">
        <f t="shared" ca="1" si="26"/>
        <v>3.143032053579939</v>
      </c>
    </row>
    <row r="372" spans="1:7" ht="15.75" customHeight="1" x14ac:dyDescent="0.3">
      <c r="A372" s="12" t="s">
        <v>738</v>
      </c>
      <c r="B372" s="13" t="s">
        <v>739</v>
      </c>
      <c r="C372" s="34">
        <v>4.4800000000000004</v>
      </c>
      <c r="D372" s="38">
        <f t="shared" ca="1" si="23"/>
        <v>8.8883675395387801E-2</v>
      </c>
      <c r="E372" s="36">
        <f t="shared" ca="1" si="24"/>
        <v>0.2784875860094036</v>
      </c>
      <c r="F372" s="10">
        <f t="shared" ca="1" si="25"/>
        <v>4.5688836753953881</v>
      </c>
      <c r="G372" s="11">
        <f t="shared" ca="1" si="26"/>
        <v>4.7584875860094042</v>
      </c>
    </row>
    <row r="373" spans="1:7" ht="15.75" customHeight="1" x14ac:dyDescent="0.3">
      <c r="A373" s="12" t="s">
        <v>740</v>
      </c>
      <c r="B373" s="13" t="s">
        <v>741</v>
      </c>
      <c r="C373" s="34">
        <v>9.93</v>
      </c>
      <c r="D373" s="38">
        <f t="shared" ca="1" si="23"/>
        <v>7.0395943342409811E-2</v>
      </c>
      <c r="E373" s="36">
        <f t="shared" ca="1" si="24"/>
        <v>0.33797538924266513</v>
      </c>
      <c r="F373" s="10">
        <f t="shared" ca="1" si="25"/>
        <v>10.00039594334241</v>
      </c>
      <c r="G373" s="11">
        <f t="shared" ca="1" si="26"/>
        <v>10.267975389242665</v>
      </c>
    </row>
    <row r="374" spans="1:7" ht="15.75" customHeight="1" x14ac:dyDescent="0.3">
      <c r="A374" s="12" t="s">
        <v>742</v>
      </c>
      <c r="B374" s="13" t="s">
        <v>743</v>
      </c>
      <c r="C374" s="34">
        <v>3.95</v>
      </c>
      <c r="D374" s="38">
        <f t="shared" ca="1" si="23"/>
        <v>-0.14219968954291412</v>
      </c>
      <c r="E374" s="36">
        <f t="shared" ca="1" si="24"/>
        <v>0.19236671284230353</v>
      </c>
      <c r="F374" s="10">
        <f t="shared" ca="1" si="25"/>
        <v>3.8078003104570861</v>
      </c>
      <c r="G374" s="11">
        <f t="shared" ca="1" si="26"/>
        <v>4.1423667128423034</v>
      </c>
    </row>
    <row r="375" spans="1:7" ht="15.75" customHeight="1" x14ac:dyDescent="0.3">
      <c r="A375" s="12" t="s">
        <v>744</v>
      </c>
      <c r="B375" s="13" t="s">
        <v>745</v>
      </c>
      <c r="C375" s="34">
        <v>-3.39</v>
      </c>
      <c r="D375" s="38">
        <f t="shared" ca="1" si="23"/>
        <v>4.1203823374571305E-2</v>
      </c>
      <c r="E375" s="36">
        <f t="shared" ca="1" si="24"/>
        <v>0.1435903244000506</v>
      </c>
      <c r="F375" s="10">
        <f t="shared" ca="1" si="25"/>
        <v>-3.3487961766254286</v>
      </c>
      <c r="G375" s="11">
        <f t="shared" ca="1" si="26"/>
        <v>-3.2464096755999496</v>
      </c>
    </row>
    <row r="376" spans="1:7" ht="15.75" customHeight="1" x14ac:dyDescent="0.3">
      <c r="A376" s="12" t="s">
        <v>746</v>
      </c>
      <c r="B376" s="13" t="s">
        <v>747</v>
      </c>
      <c r="C376" s="34">
        <v>10.4</v>
      </c>
      <c r="D376" s="38">
        <f t="shared" ca="1" si="23"/>
        <v>0.11614987771597876</v>
      </c>
      <c r="E376" s="36">
        <f t="shared" ca="1" si="24"/>
        <v>0.40042009985094507</v>
      </c>
      <c r="F376" s="10">
        <f t="shared" ca="1" si="25"/>
        <v>10.516149877715979</v>
      </c>
      <c r="G376" s="11">
        <f t="shared" ca="1" si="26"/>
        <v>10.800420099850946</v>
      </c>
    </row>
    <row r="377" spans="1:7" ht="15.75" customHeight="1" x14ac:dyDescent="0.3">
      <c r="A377" s="12" t="s">
        <v>748</v>
      </c>
      <c r="B377" s="13" t="s">
        <v>749</v>
      </c>
      <c r="C377" s="34">
        <v>-1.19</v>
      </c>
      <c r="D377" s="38">
        <f t="shared" ca="1" si="23"/>
        <v>0.15036361409748678</v>
      </c>
      <c r="E377" s="36">
        <f t="shared" ca="1" si="24"/>
        <v>6.3670912656604295E-3</v>
      </c>
      <c r="F377" s="10">
        <f t="shared" ca="1" si="25"/>
        <v>-1.0396363859025133</v>
      </c>
      <c r="G377" s="11">
        <f t="shared" ca="1" si="26"/>
        <v>-1.1836329087343396</v>
      </c>
    </row>
    <row r="378" spans="1:7" ht="15.75" customHeight="1" x14ac:dyDescent="0.3">
      <c r="A378" s="12" t="s">
        <v>750</v>
      </c>
      <c r="B378" s="13" t="s">
        <v>751</v>
      </c>
      <c r="C378" s="34">
        <v>6.31</v>
      </c>
      <c r="D378" s="38">
        <f t="shared" ca="1" si="23"/>
        <v>9.5230664645701069E-2</v>
      </c>
      <c r="E378" s="36">
        <f t="shared" ca="1" si="24"/>
        <v>9.8670882393040282E-2</v>
      </c>
      <c r="F378" s="10">
        <f t="shared" ca="1" si="25"/>
        <v>6.4052306646457007</v>
      </c>
      <c r="G378" s="11">
        <f t="shared" ca="1" si="26"/>
        <v>6.4086708823930403</v>
      </c>
    </row>
    <row r="379" spans="1:7" ht="15.75" customHeight="1" x14ac:dyDescent="0.3">
      <c r="A379" s="12" t="s">
        <v>752</v>
      </c>
      <c r="B379" s="13" t="s">
        <v>753</v>
      </c>
      <c r="C379" s="34">
        <v>2.79</v>
      </c>
      <c r="D379" s="38">
        <f t="shared" ca="1" si="23"/>
        <v>0.22383913500999389</v>
      </c>
      <c r="E379" s="36">
        <f t="shared" ca="1" si="24"/>
        <v>0.10535976544669096</v>
      </c>
      <c r="F379" s="10">
        <f t="shared" ca="1" si="25"/>
        <v>3.0138391350099938</v>
      </c>
      <c r="G379" s="11">
        <f t="shared" ca="1" si="26"/>
        <v>2.8953597654466909</v>
      </c>
    </row>
    <row r="380" spans="1:7" ht="15.75" customHeight="1" x14ac:dyDescent="0.3">
      <c r="A380" s="12" t="s">
        <v>754</v>
      </c>
      <c r="B380" s="13" t="s">
        <v>755</v>
      </c>
      <c r="C380" s="34">
        <v>4.32</v>
      </c>
      <c r="D380" s="38">
        <f t="shared" ca="1" si="23"/>
        <v>1.9995109406844375E-2</v>
      </c>
      <c r="E380" s="36">
        <f t="shared" ca="1" si="24"/>
        <v>0.31259722219887676</v>
      </c>
      <c r="F380" s="10">
        <f t="shared" ca="1" si="25"/>
        <v>4.3399951094068445</v>
      </c>
      <c r="G380" s="11">
        <f t="shared" ca="1" si="26"/>
        <v>4.6325972221988767</v>
      </c>
    </row>
    <row r="381" spans="1:7" ht="15.75" customHeight="1" x14ac:dyDescent="0.3">
      <c r="A381" s="12" t="s">
        <v>756</v>
      </c>
      <c r="B381" s="13" t="s">
        <v>757</v>
      </c>
      <c r="C381" s="34">
        <v>42.66</v>
      </c>
      <c r="D381" s="38">
        <f t="shared" ca="1" si="23"/>
        <v>3.4014890531104167E-2</v>
      </c>
      <c r="E381" s="36">
        <f t="shared" ca="1" si="24"/>
        <v>0.1768302739701394</v>
      </c>
      <c r="F381" s="10">
        <f t="shared" ca="1" si="25"/>
        <v>42.694014890531101</v>
      </c>
      <c r="G381" s="11">
        <f t="shared" ca="1" si="26"/>
        <v>42.836830273970136</v>
      </c>
    </row>
    <row r="382" spans="1:7" ht="15.75" customHeight="1" x14ac:dyDescent="0.3">
      <c r="A382" s="12" t="s">
        <v>758</v>
      </c>
      <c r="B382" s="13" t="s">
        <v>759</v>
      </c>
      <c r="C382" s="34">
        <v>4.5</v>
      </c>
      <c r="D382" s="38">
        <f t="shared" ca="1" si="23"/>
        <v>0.14332600920263869</v>
      </c>
      <c r="E382" s="36">
        <f t="shared" ca="1" si="24"/>
        <v>0.31466692962858878</v>
      </c>
      <c r="F382" s="10">
        <f t="shared" ca="1" si="25"/>
        <v>4.6433260092026387</v>
      </c>
      <c r="G382" s="11">
        <f t="shared" ca="1" si="26"/>
        <v>4.8146669296285891</v>
      </c>
    </row>
    <row r="383" spans="1:7" ht="15.75" customHeight="1" x14ac:dyDescent="0.3">
      <c r="A383" s="12" t="s">
        <v>760</v>
      </c>
      <c r="B383" s="13" t="s">
        <v>761</v>
      </c>
      <c r="C383" s="34">
        <v>5.6</v>
      </c>
      <c r="D383" s="38">
        <f t="shared" ca="1" si="23"/>
        <v>0.18468261630493912</v>
      </c>
      <c r="E383" s="36">
        <f t="shared" ca="1" si="24"/>
        <v>0.37796878485092872</v>
      </c>
      <c r="F383" s="10">
        <f t="shared" ca="1" si="25"/>
        <v>5.7846826163049387</v>
      </c>
      <c r="G383" s="11">
        <f t="shared" ca="1" si="26"/>
        <v>5.977968784850928</v>
      </c>
    </row>
    <row r="384" spans="1:7" ht="15.75" customHeight="1" x14ac:dyDescent="0.3">
      <c r="A384" s="12" t="s">
        <v>762</v>
      </c>
      <c r="B384" s="13" t="s">
        <v>763</v>
      </c>
      <c r="C384" s="34">
        <v>2.73</v>
      </c>
      <c r="D384" s="38">
        <f t="shared" ca="1" si="23"/>
        <v>2.7165395229305431E-2</v>
      </c>
      <c r="E384" s="36">
        <f t="shared" ca="1" si="24"/>
        <v>0.32942229777526444</v>
      </c>
      <c r="F384" s="10">
        <f t="shared" ca="1" si="25"/>
        <v>2.7571653952293054</v>
      </c>
      <c r="G384" s="11">
        <f t="shared" ca="1" si="26"/>
        <v>3.0594222977752645</v>
      </c>
    </row>
    <row r="385" spans="1:7" ht="15.75" customHeight="1" x14ac:dyDescent="0.3">
      <c r="A385" s="12" t="s">
        <v>764</v>
      </c>
      <c r="B385" s="13" t="s">
        <v>765</v>
      </c>
      <c r="C385" s="34">
        <v>3.06</v>
      </c>
      <c r="D385" s="38">
        <f t="shared" ca="1" si="23"/>
        <v>1.9196758531328614E-2</v>
      </c>
      <c r="E385" s="36">
        <f t="shared" ca="1" si="24"/>
        <v>1.844137759852596E-2</v>
      </c>
      <c r="F385" s="10">
        <f t="shared" ca="1" si="25"/>
        <v>3.0791967585313285</v>
      </c>
      <c r="G385" s="11">
        <f t="shared" ca="1" si="26"/>
        <v>3.078441377598526</v>
      </c>
    </row>
    <row r="386" spans="1:7" ht="15.75" customHeight="1" x14ac:dyDescent="0.3">
      <c r="A386" s="12" t="s">
        <v>766</v>
      </c>
      <c r="B386" s="13" t="s">
        <v>767</v>
      </c>
      <c r="C386" s="34">
        <v>9.73</v>
      </c>
      <c r="D386" s="38">
        <f t="shared" ca="1" si="23"/>
        <v>5.1059108607173193E-2</v>
      </c>
      <c r="E386" s="36">
        <f t="shared" ca="1" si="24"/>
        <v>-0.18054428132943839</v>
      </c>
      <c r="F386" s="10">
        <f t="shared" ca="1" si="25"/>
        <v>9.7810591086071739</v>
      </c>
      <c r="G386" s="11">
        <f t="shared" ca="1" si="26"/>
        <v>9.5494557186705613</v>
      </c>
    </row>
    <row r="387" spans="1:7" ht="15.75" customHeight="1" x14ac:dyDescent="0.3">
      <c r="A387" s="12" t="s">
        <v>768</v>
      </c>
      <c r="B387" s="13" t="s">
        <v>769</v>
      </c>
      <c r="C387" s="34">
        <v>1.75</v>
      </c>
      <c r="D387" s="38">
        <f t="shared" ca="1" si="23"/>
        <v>0.18235316326017212</v>
      </c>
      <c r="E387" s="36">
        <f t="shared" ca="1" si="24"/>
        <v>0.25762119833217534</v>
      </c>
      <c r="F387" s="10">
        <f t="shared" ca="1" si="25"/>
        <v>1.932353163260172</v>
      </c>
      <c r="G387" s="11">
        <f t="shared" ca="1" si="26"/>
        <v>2.0076211983321754</v>
      </c>
    </row>
    <row r="388" spans="1:7" ht="15.75" customHeight="1" x14ac:dyDescent="0.3">
      <c r="A388" s="12" t="s">
        <v>770</v>
      </c>
      <c r="B388" s="13" t="s">
        <v>771</v>
      </c>
      <c r="C388" s="34">
        <v>6.81</v>
      </c>
      <c r="D388" s="38">
        <f t="shared" ca="1" si="23"/>
        <v>0.13735260366902566</v>
      </c>
      <c r="E388" s="36">
        <f t="shared" ca="1" si="24"/>
        <v>-0.11299389088332629</v>
      </c>
      <c r="F388" s="10">
        <f t="shared" ca="1" si="25"/>
        <v>6.9473526036690254</v>
      </c>
      <c r="G388" s="11">
        <f t="shared" ca="1" si="26"/>
        <v>6.697006109116673</v>
      </c>
    </row>
    <row r="389" spans="1:7" ht="15.75" customHeight="1" x14ac:dyDescent="0.3">
      <c r="A389" s="12" t="s">
        <v>772</v>
      </c>
      <c r="B389" s="13" t="s">
        <v>773</v>
      </c>
      <c r="C389" s="34">
        <v>1.44</v>
      </c>
      <c r="D389" s="38">
        <f t="shared" ca="1" si="23"/>
        <v>-0.10968192535596138</v>
      </c>
      <c r="E389" s="36">
        <f t="shared" ca="1" si="24"/>
        <v>1.6271938758318255E-2</v>
      </c>
      <c r="F389" s="10">
        <f t="shared" ca="1" si="25"/>
        <v>1.3303180746440386</v>
      </c>
      <c r="G389" s="11">
        <f t="shared" ca="1" si="26"/>
        <v>1.4562719387583183</v>
      </c>
    </row>
    <row r="390" spans="1:7" ht="15.75" customHeight="1" x14ac:dyDescent="0.3">
      <c r="A390" s="12" t="s">
        <v>774</v>
      </c>
      <c r="B390" s="13" t="s">
        <v>775</v>
      </c>
      <c r="C390" s="34">
        <v>6.77</v>
      </c>
      <c r="D390" s="38">
        <f t="shared" ca="1" si="23"/>
        <v>1.8804995612942604E-2</v>
      </c>
      <c r="E390" s="36">
        <f t="shared" ca="1" si="24"/>
        <v>8.9443781847563283E-2</v>
      </c>
      <c r="F390" s="10">
        <f t="shared" ca="1" si="25"/>
        <v>6.7888049956129422</v>
      </c>
      <c r="G390" s="11">
        <f t="shared" ca="1" si="26"/>
        <v>6.8594437818475624</v>
      </c>
    </row>
    <row r="391" spans="1:7" ht="15.75" customHeight="1" x14ac:dyDescent="0.3">
      <c r="A391" s="12" t="s">
        <v>776</v>
      </c>
      <c r="B391" s="13" t="s">
        <v>777</v>
      </c>
      <c r="C391" s="34">
        <v>-0.13</v>
      </c>
      <c r="D391" s="38">
        <f t="shared" ca="1" si="23"/>
        <v>9.8882907095679956E-2</v>
      </c>
      <c r="E391" s="36">
        <f t="shared" ca="1" si="24"/>
        <v>0.3181514249187013</v>
      </c>
      <c r="F391" s="10">
        <f t="shared" ca="1" si="25"/>
        <v>-3.1117092904320048E-2</v>
      </c>
      <c r="G391" s="11">
        <f t="shared" ca="1" si="26"/>
        <v>0.18815142491870129</v>
      </c>
    </row>
    <row r="392" spans="1:7" ht="15.75" customHeight="1" x14ac:dyDescent="0.3">
      <c r="A392" s="12" t="s">
        <v>778</v>
      </c>
      <c r="B392" s="13" t="s">
        <v>779</v>
      </c>
      <c r="C392" s="34">
        <v>1.65</v>
      </c>
      <c r="D392" s="38">
        <f t="shared" ca="1" si="23"/>
        <v>8.3059028691580689E-3</v>
      </c>
      <c r="E392" s="36">
        <f t="shared" ca="1" si="24"/>
        <v>0.28032409923077006</v>
      </c>
      <c r="F392" s="10">
        <f t="shared" ca="1" si="25"/>
        <v>1.658305902869158</v>
      </c>
      <c r="G392" s="11">
        <f t="shared" ca="1" si="26"/>
        <v>1.93032409923077</v>
      </c>
    </row>
    <row r="393" spans="1:7" ht="15.75" customHeight="1" x14ac:dyDescent="0.3">
      <c r="A393" s="12" t="s">
        <v>780</v>
      </c>
      <c r="B393" s="13" t="s">
        <v>781</v>
      </c>
      <c r="C393" s="34">
        <v>1.28</v>
      </c>
      <c r="D393" s="38">
        <f t="shared" ca="1" si="23"/>
        <v>2.82458739029008E-2</v>
      </c>
      <c r="E393" s="36">
        <f t="shared" ca="1" si="24"/>
        <v>0.20195247045964326</v>
      </c>
      <c r="F393" s="10">
        <f t="shared" ca="1" si="25"/>
        <v>1.3082458739029008</v>
      </c>
      <c r="G393" s="11">
        <f t="shared" ca="1" si="26"/>
        <v>1.4819524704596434</v>
      </c>
    </row>
    <row r="394" spans="1:7" ht="15.75" customHeight="1" x14ac:dyDescent="0.3">
      <c r="A394" s="12" t="s">
        <v>782</v>
      </c>
      <c r="B394" s="13" t="s">
        <v>783</v>
      </c>
      <c r="C394" s="34">
        <v>5.5</v>
      </c>
      <c r="D394" s="38">
        <f t="shared" ref="D394:D457" ca="1" si="27">_xlfn.NORM.INV(RAND(),$B$2,$B$3)</f>
        <v>-0.15888632127435245</v>
      </c>
      <c r="E394" s="36">
        <f t="shared" ref="E394:E457" ca="1" si="28">_xlfn.NORM.INV(RAND(),$C$2,$C$3)</f>
        <v>0.229433204650204</v>
      </c>
      <c r="F394" s="10">
        <f t="shared" ref="F394:F457" ca="1" si="29">C394+D394</f>
        <v>5.3411136787256472</v>
      </c>
      <c r="G394" s="11">
        <f t="shared" ref="G394:G457" ca="1" si="30">C394+E394</f>
        <v>5.7294332046502037</v>
      </c>
    </row>
    <row r="395" spans="1:7" ht="15.75" customHeight="1" x14ac:dyDescent="0.3">
      <c r="A395" s="12" t="s">
        <v>784</v>
      </c>
      <c r="B395" s="13" t="s">
        <v>785</v>
      </c>
      <c r="C395" s="34">
        <v>-2.79</v>
      </c>
      <c r="D395" s="38">
        <f t="shared" ca="1" si="27"/>
        <v>5.1338936304518551E-2</v>
      </c>
      <c r="E395" s="36">
        <f t="shared" ca="1" si="28"/>
        <v>0.10287193425079573</v>
      </c>
      <c r="F395" s="10">
        <f t="shared" ca="1" si="29"/>
        <v>-2.7386610636954813</v>
      </c>
      <c r="G395" s="11">
        <f t="shared" ca="1" si="30"/>
        <v>-2.6871280657492043</v>
      </c>
    </row>
    <row r="396" spans="1:7" ht="15.75" customHeight="1" x14ac:dyDescent="0.3">
      <c r="A396" s="12" t="s">
        <v>786</v>
      </c>
      <c r="B396" s="13" t="s">
        <v>787</v>
      </c>
      <c r="C396" s="34">
        <v>4.12</v>
      </c>
      <c r="D396" s="38">
        <f t="shared" ca="1" si="27"/>
        <v>2.1859935573830827E-2</v>
      </c>
      <c r="E396" s="36">
        <f t="shared" ca="1" si="28"/>
        <v>0.13886285995729197</v>
      </c>
      <c r="F396" s="10">
        <f t="shared" ca="1" si="29"/>
        <v>4.141859935573831</v>
      </c>
      <c r="G396" s="11">
        <f t="shared" ca="1" si="30"/>
        <v>4.2588628599572917</v>
      </c>
    </row>
    <row r="397" spans="1:7" ht="15.75" customHeight="1" x14ac:dyDescent="0.3">
      <c r="A397" s="12" t="s">
        <v>788</v>
      </c>
      <c r="B397" s="13" t="s">
        <v>789</v>
      </c>
      <c r="C397" s="34">
        <v>6.95</v>
      </c>
      <c r="D397" s="38">
        <f t="shared" ca="1" si="27"/>
        <v>-3.0476545439719505E-2</v>
      </c>
      <c r="E397" s="36">
        <f t="shared" ca="1" si="28"/>
        <v>0.31250038759258586</v>
      </c>
      <c r="F397" s="10">
        <f t="shared" ca="1" si="29"/>
        <v>6.9195234545602808</v>
      </c>
      <c r="G397" s="11">
        <f t="shared" ca="1" si="30"/>
        <v>7.2625003875925858</v>
      </c>
    </row>
    <row r="398" spans="1:7" ht="15.75" customHeight="1" x14ac:dyDescent="0.3">
      <c r="A398" s="12" t="s">
        <v>790</v>
      </c>
      <c r="B398" s="13" t="s">
        <v>791</v>
      </c>
      <c r="C398" s="34">
        <v>1.1200000000000001</v>
      </c>
      <c r="D398" s="38">
        <f t="shared" ca="1" si="27"/>
        <v>0.31379478125305577</v>
      </c>
      <c r="E398" s="36">
        <f t="shared" ca="1" si="28"/>
        <v>0.30257508577133452</v>
      </c>
      <c r="F398" s="10">
        <f t="shared" ca="1" si="29"/>
        <v>1.4337947812530558</v>
      </c>
      <c r="G398" s="11">
        <f t="shared" ca="1" si="30"/>
        <v>1.4225750857713346</v>
      </c>
    </row>
    <row r="399" spans="1:7" ht="15.75" customHeight="1" x14ac:dyDescent="0.3">
      <c r="A399" s="12" t="s">
        <v>792</v>
      </c>
      <c r="B399" s="13" t="s">
        <v>793</v>
      </c>
      <c r="C399" s="34">
        <v>1.68</v>
      </c>
      <c r="D399" s="38">
        <f t="shared" ca="1" si="27"/>
        <v>5.0970862651021076E-3</v>
      </c>
      <c r="E399" s="36">
        <f t="shared" ca="1" si="28"/>
        <v>0.34965479602188976</v>
      </c>
      <c r="F399" s="10">
        <f t="shared" ca="1" si="29"/>
        <v>1.685097086265102</v>
      </c>
      <c r="G399" s="11">
        <f t="shared" ca="1" si="30"/>
        <v>2.0296547960218896</v>
      </c>
    </row>
    <row r="400" spans="1:7" ht="15.75" customHeight="1" x14ac:dyDescent="0.3">
      <c r="A400" s="12" t="s">
        <v>794</v>
      </c>
      <c r="B400" s="13" t="s">
        <v>795</v>
      </c>
      <c r="C400" s="34">
        <v>1.43</v>
      </c>
      <c r="D400" s="38">
        <f t="shared" ca="1" si="27"/>
        <v>-0.10941082534626334</v>
      </c>
      <c r="E400" s="36">
        <f t="shared" ca="1" si="28"/>
        <v>0.23077353435535</v>
      </c>
      <c r="F400" s="10">
        <f t="shared" ca="1" si="29"/>
        <v>1.3205891746537366</v>
      </c>
      <c r="G400" s="11">
        <f t="shared" ca="1" si="30"/>
        <v>1.66077353435535</v>
      </c>
    </row>
    <row r="401" spans="1:7" ht="15.75" customHeight="1" x14ac:dyDescent="0.3">
      <c r="A401" s="12" t="s">
        <v>796</v>
      </c>
      <c r="B401" s="13" t="s">
        <v>797</v>
      </c>
      <c r="C401" s="34">
        <v>7.74</v>
      </c>
      <c r="D401" s="38">
        <f t="shared" ca="1" si="27"/>
        <v>0.14052843095591258</v>
      </c>
      <c r="E401" s="36">
        <f t="shared" ca="1" si="28"/>
        <v>-1.3162942610911083E-2</v>
      </c>
      <c r="F401" s="10">
        <f t="shared" ca="1" si="29"/>
        <v>7.8805284309559127</v>
      </c>
      <c r="G401" s="11">
        <f t="shared" ca="1" si="30"/>
        <v>7.7268370573890888</v>
      </c>
    </row>
    <row r="402" spans="1:7" ht="15.75" customHeight="1" x14ac:dyDescent="0.3">
      <c r="A402" s="12" t="s">
        <v>798</v>
      </c>
      <c r="B402" s="13" t="s">
        <v>799</v>
      </c>
      <c r="C402" s="34">
        <v>1</v>
      </c>
      <c r="D402" s="38">
        <f t="shared" ca="1" si="27"/>
        <v>0.25927499802505738</v>
      </c>
      <c r="E402" s="36">
        <f t="shared" ca="1" si="28"/>
        <v>0.45670112760562293</v>
      </c>
      <c r="F402" s="10">
        <f t="shared" ca="1" si="29"/>
        <v>1.2592749980250573</v>
      </c>
      <c r="G402" s="11">
        <f t="shared" ca="1" si="30"/>
        <v>1.456701127605623</v>
      </c>
    </row>
    <row r="403" spans="1:7" ht="15.75" customHeight="1" x14ac:dyDescent="0.3">
      <c r="A403" s="12" t="s">
        <v>800</v>
      </c>
      <c r="B403" s="13" t="s">
        <v>801</v>
      </c>
      <c r="C403" s="34">
        <v>1.77</v>
      </c>
      <c r="D403" s="38">
        <f t="shared" ca="1" si="27"/>
        <v>0.129848124840718</v>
      </c>
      <c r="E403" s="36">
        <f t="shared" ca="1" si="28"/>
        <v>5.7403865203507765E-2</v>
      </c>
      <c r="F403" s="10">
        <f t="shared" ca="1" si="29"/>
        <v>1.899848124840718</v>
      </c>
      <c r="G403" s="11">
        <f t="shared" ca="1" si="30"/>
        <v>1.8274038652035078</v>
      </c>
    </row>
    <row r="404" spans="1:7" ht="15.75" customHeight="1" x14ac:dyDescent="0.3">
      <c r="A404" s="12" t="s">
        <v>802</v>
      </c>
      <c r="B404" s="13" t="s">
        <v>803</v>
      </c>
      <c r="C404" s="34">
        <v>2.41</v>
      </c>
      <c r="D404" s="38">
        <f t="shared" ca="1" si="27"/>
        <v>2.8115146865114946E-2</v>
      </c>
      <c r="E404" s="36">
        <f t="shared" ca="1" si="28"/>
        <v>-1.0817512051774614E-2</v>
      </c>
      <c r="F404" s="10">
        <f t="shared" ca="1" si="29"/>
        <v>2.438115146865115</v>
      </c>
      <c r="G404" s="11">
        <f t="shared" ca="1" si="30"/>
        <v>2.3991824879482255</v>
      </c>
    </row>
    <row r="405" spans="1:7" ht="15.75" customHeight="1" x14ac:dyDescent="0.3">
      <c r="A405" s="12" t="s">
        <v>804</v>
      </c>
      <c r="B405" s="13" t="s">
        <v>805</v>
      </c>
      <c r="C405" s="34">
        <v>2.3199999999999998</v>
      </c>
      <c r="D405" s="38">
        <f t="shared" ca="1" si="27"/>
        <v>6.7802247612165606E-2</v>
      </c>
      <c r="E405" s="36">
        <f t="shared" ca="1" si="28"/>
        <v>0.3163154700015674</v>
      </c>
      <c r="F405" s="10">
        <f t="shared" ca="1" si="29"/>
        <v>2.3878022476121656</v>
      </c>
      <c r="G405" s="11">
        <f t="shared" ca="1" si="30"/>
        <v>2.6363154700015672</v>
      </c>
    </row>
    <row r="406" spans="1:7" ht="15.75" customHeight="1" x14ac:dyDescent="0.3">
      <c r="A406" s="12" t="s">
        <v>806</v>
      </c>
      <c r="B406" s="13" t="s">
        <v>807</v>
      </c>
      <c r="C406" s="34">
        <v>6.35</v>
      </c>
      <c r="D406" s="38">
        <f t="shared" ca="1" si="27"/>
        <v>0.1973123396123227</v>
      </c>
      <c r="E406" s="36">
        <f t="shared" ca="1" si="28"/>
        <v>0.41451031371412728</v>
      </c>
      <c r="F406" s="10">
        <f t="shared" ca="1" si="29"/>
        <v>6.5473123396123221</v>
      </c>
      <c r="G406" s="11">
        <f t="shared" ca="1" si="30"/>
        <v>6.7645103137141271</v>
      </c>
    </row>
    <row r="407" spans="1:7" ht="15.75" customHeight="1" x14ac:dyDescent="0.3">
      <c r="A407" s="12" t="s">
        <v>808</v>
      </c>
      <c r="B407" s="13" t="s">
        <v>809</v>
      </c>
      <c r="C407" s="34">
        <v>4.8</v>
      </c>
      <c r="D407" s="38">
        <f t="shared" ca="1" si="27"/>
        <v>0.1131391677968035</v>
      </c>
      <c r="E407" s="36">
        <f t="shared" ca="1" si="28"/>
        <v>0.23532658573635409</v>
      </c>
      <c r="F407" s="10">
        <f t="shared" ca="1" si="29"/>
        <v>4.9131391677968033</v>
      </c>
      <c r="G407" s="11">
        <f t="shared" ca="1" si="30"/>
        <v>5.0353265857363541</v>
      </c>
    </row>
    <row r="408" spans="1:7" ht="15.75" customHeight="1" x14ac:dyDescent="0.3">
      <c r="A408" s="12" t="s">
        <v>810</v>
      </c>
      <c r="B408" s="13" t="s">
        <v>811</v>
      </c>
      <c r="C408" s="34">
        <v>9.3800000000000008</v>
      </c>
      <c r="D408" s="38">
        <f t="shared" ca="1" si="27"/>
        <v>1.6371327624008281E-2</v>
      </c>
      <c r="E408" s="36">
        <f t="shared" ca="1" si="28"/>
        <v>0.26953306617072398</v>
      </c>
      <c r="F408" s="10">
        <f t="shared" ca="1" si="29"/>
        <v>9.39637132762401</v>
      </c>
      <c r="G408" s="11">
        <f t="shared" ca="1" si="30"/>
        <v>9.6495330661707239</v>
      </c>
    </row>
    <row r="409" spans="1:7" ht="15.75" customHeight="1" x14ac:dyDescent="0.3">
      <c r="A409" s="12" t="s">
        <v>812</v>
      </c>
      <c r="B409" s="13" t="s">
        <v>813</v>
      </c>
      <c r="C409" s="34">
        <v>2.83</v>
      </c>
      <c r="D409" s="38">
        <f t="shared" ca="1" si="27"/>
        <v>-0.17970609159663178</v>
      </c>
      <c r="E409" s="36">
        <f t="shared" ca="1" si="28"/>
        <v>0.19611744985101415</v>
      </c>
      <c r="F409" s="10">
        <f t="shared" ca="1" si="29"/>
        <v>2.6502939084033681</v>
      </c>
      <c r="G409" s="11">
        <f t="shared" ca="1" si="30"/>
        <v>3.0261174498510144</v>
      </c>
    </row>
    <row r="410" spans="1:7" ht="15.75" customHeight="1" x14ac:dyDescent="0.3">
      <c r="A410" s="12" t="s">
        <v>814</v>
      </c>
      <c r="B410" s="13" t="s">
        <v>815</v>
      </c>
      <c r="C410" s="34">
        <v>7.53</v>
      </c>
      <c r="D410" s="38">
        <f t="shared" ca="1" si="27"/>
        <v>-9.978868352786624E-2</v>
      </c>
      <c r="E410" s="36">
        <f t="shared" ca="1" si="28"/>
        <v>0.23486195561376721</v>
      </c>
      <c r="F410" s="10">
        <f t="shared" ca="1" si="29"/>
        <v>7.4302113164721337</v>
      </c>
      <c r="G410" s="11">
        <f t="shared" ca="1" si="30"/>
        <v>7.7648619556137675</v>
      </c>
    </row>
    <row r="411" spans="1:7" ht="15.75" customHeight="1" x14ac:dyDescent="0.3">
      <c r="A411" s="12" t="s">
        <v>816</v>
      </c>
      <c r="B411" s="13" t="s">
        <v>817</v>
      </c>
      <c r="C411" s="34">
        <v>7.95</v>
      </c>
      <c r="D411" s="38">
        <f t="shared" ca="1" si="27"/>
        <v>6.4682193604364696E-2</v>
      </c>
      <c r="E411" s="36">
        <f t="shared" ca="1" si="28"/>
        <v>0.23556119239234696</v>
      </c>
      <c r="F411" s="10">
        <f t="shared" ca="1" si="29"/>
        <v>8.0146821936043651</v>
      </c>
      <c r="G411" s="11">
        <f t="shared" ca="1" si="30"/>
        <v>8.1855611923923473</v>
      </c>
    </row>
    <row r="412" spans="1:7" ht="15.75" customHeight="1" x14ac:dyDescent="0.3">
      <c r="A412" s="12" t="s">
        <v>818</v>
      </c>
      <c r="B412" s="13" t="s">
        <v>819</v>
      </c>
      <c r="C412" s="34">
        <v>0.27</v>
      </c>
      <c r="D412" s="38">
        <f t="shared" ca="1" si="27"/>
        <v>4.4730034177691461E-2</v>
      </c>
      <c r="E412" s="36">
        <f t="shared" ca="1" si="28"/>
        <v>0.22362901972206142</v>
      </c>
      <c r="F412" s="10">
        <f t="shared" ca="1" si="29"/>
        <v>0.31473003417769146</v>
      </c>
      <c r="G412" s="11">
        <f t="shared" ca="1" si="30"/>
        <v>0.49362901972206141</v>
      </c>
    </row>
    <row r="413" spans="1:7" ht="15.75" customHeight="1" x14ac:dyDescent="0.3">
      <c r="A413" s="12" t="s">
        <v>820</v>
      </c>
      <c r="B413" s="13" t="s">
        <v>821</v>
      </c>
      <c r="C413" s="34">
        <v>0.62</v>
      </c>
      <c r="D413" s="38">
        <f t="shared" ca="1" si="27"/>
        <v>1.2841736092725084E-2</v>
      </c>
      <c r="E413" s="36">
        <f t="shared" ca="1" si="28"/>
        <v>0.15639040514793173</v>
      </c>
      <c r="F413" s="10">
        <f t="shared" ca="1" si="29"/>
        <v>0.63284173609272509</v>
      </c>
      <c r="G413" s="11">
        <f t="shared" ca="1" si="30"/>
        <v>0.77639040514793178</v>
      </c>
    </row>
    <row r="414" spans="1:7" ht="15.75" customHeight="1" x14ac:dyDescent="0.3">
      <c r="A414" s="12" t="s">
        <v>822</v>
      </c>
      <c r="B414" s="13" t="s">
        <v>823</v>
      </c>
      <c r="C414" s="34">
        <v>4.16</v>
      </c>
      <c r="D414" s="38">
        <f t="shared" ca="1" si="27"/>
        <v>5.3069413467147365E-2</v>
      </c>
      <c r="E414" s="36">
        <f t="shared" ca="1" si="28"/>
        <v>0.24709824487154736</v>
      </c>
      <c r="F414" s="10">
        <f t="shared" ca="1" si="29"/>
        <v>4.2130694134671476</v>
      </c>
      <c r="G414" s="11">
        <f t="shared" ca="1" si="30"/>
        <v>4.4070982448715474</v>
      </c>
    </row>
    <row r="415" spans="1:7" ht="15.75" customHeight="1" x14ac:dyDescent="0.3">
      <c r="A415" s="12" t="s">
        <v>824</v>
      </c>
      <c r="B415" s="13" t="s">
        <v>825</v>
      </c>
      <c r="C415" s="34">
        <v>-1.08</v>
      </c>
      <c r="D415" s="38">
        <f t="shared" ca="1" si="27"/>
        <v>0.18101077280542263</v>
      </c>
      <c r="E415" s="36">
        <f t="shared" ca="1" si="28"/>
        <v>0.4346714998097318</v>
      </c>
      <c r="F415" s="10">
        <f t="shared" ca="1" si="29"/>
        <v>-0.89898922719457741</v>
      </c>
      <c r="G415" s="11">
        <f t="shared" ca="1" si="30"/>
        <v>-0.64532850019026822</v>
      </c>
    </row>
    <row r="416" spans="1:7" ht="15.75" customHeight="1" x14ac:dyDescent="0.3">
      <c r="A416" s="12" t="s">
        <v>826</v>
      </c>
      <c r="B416" s="13" t="s">
        <v>827</v>
      </c>
      <c r="C416" s="34">
        <v>5.18</v>
      </c>
      <c r="D416" s="38">
        <f t="shared" ca="1" si="27"/>
        <v>6.9827556587026995E-2</v>
      </c>
      <c r="E416" s="36">
        <f t="shared" ca="1" si="28"/>
        <v>8.2305593535945965E-2</v>
      </c>
      <c r="F416" s="10">
        <f t="shared" ca="1" si="29"/>
        <v>5.2498275565870269</v>
      </c>
      <c r="G416" s="11">
        <f t="shared" ca="1" si="30"/>
        <v>5.2623055935359453</v>
      </c>
    </row>
    <row r="417" spans="1:7" ht="15.75" customHeight="1" x14ac:dyDescent="0.3">
      <c r="A417" s="12" t="s">
        <v>828</v>
      </c>
      <c r="B417" s="13" t="s">
        <v>829</v>
      </c>
      <c r="C417" s="34">
        <v>2.58</v>
      </c>
      <c r="D417" s="38">
        <f t="shared" ca="1" si="27"/>
        <v>-6.60089230650307E-2</v>
      </c>
      <c r="E417" s="36">
        <f t="shared" ca="1" si="28"/>
        <v>0.18412002815028794</v>
      </c>
      <c r="F417" s="10">
        <f t="shared" ca="1" si="29"/>
        <v>2.5139910769349694</v>
      </c>
      <c r="G417" s="11">
        <f t="shared" ca="1" si="30"/>
        <v>2.764120028150288</v>
      </c>
    </row>
    <row r="418" spans="1:7" ht="15.75" customHeight="1" x14ac:dyDescent="0.3">
      <c r="A418" s="12" t="s">
        <v>830</v>
      </c>
      <c r="B418" s="13" t="s">
        <v>831</v>
      </c>
      <c r="C418" s="34">
        <v>2.46</v>
      </c>
      <c r="D418" s="38">
        <f t="shared" ca="1" si="27"/>
        <v>-1.7534951364056889E-2</v>
      </c>
      <c r="E418" s="36">
        <f t="shared" ca="1" si="28"/>
        <v>0.29529452873059225</v>
      </c>
      <c r="F418" s="10">
        <f t="shared" ca="1" si="29"/>
        <v>2.4424650486359432</v>
      </c>
      <c r="G418" s="11">
        <f t="shared" ca="1" si="30"/>
        <v>2.7552945287305923</v>
      </c>
    </row>
    <row r="419" spans="1:7" ht="15.75" customHeight="1" x14ac:dyDescent="0.3">
      <c r="A419" s="12" t="s">
        <v>832</v>
      </c>
      <c r="B419" s="13" t="s">
        <v>833</v>
      </c>
      <c r="C419" s="34">
        <v>5.45</v>
      </c>
      <c r="D419" s="38">
        <f t="shared" ca="1" si="27"/>
        <v>0.10470502541570025</v>
      </c>
      <c r="E419" s="36">
        <f t="shared" ca="1" si="28"/>
        <v>0.30741979827379412</v>
      </c>
      <c r="F419" s="10">
        <f t="shared" ca="1" si="29"/>
        <v>5.5547050254157</v>
      </c>
      <c r="G419" s="11">
        <f t="shared" ca="1" si="30"/>
        <v>5.7574197982737942</v>
      </c>
    </row>
    <row r="420" spans="1:7" ht="15.75" customHeight="1" x14ac:dyDescent="0.3">
      <c r="A420" s="12" t="s">
        <v>834</v>
      </c>
      <c r="B420" s="13" t="s">
        <v>835</v>
      </c>
      <c r="C420" s="34">
        <v>18.61</v>
      </c>
      <c r="D420" s="38">
        <f t="shared" ca="1" si="27"/>
        <v>-3.8164339235794903E-2</v>
      </c>
      <c r="E420" s="36">
        <f t="shared" ca="1" si="28"/>
        <v>0.59466696996632895</v>
      </c>
      <c r="F420" s="10">
        <f t="shared" ca="1" si="29"/>
        <v>18.571835660764204</v>
      </c>
      <c r="G420" s="11">
        <f t="shared" ca="1" si="30"/>
        <v>19.204666969966329</v>
      </c>
    </row>
    <row r="421" spans="1:7" ht="15.75" customHeight="1" x14ac:dyDescent="0.3">
      <c r="A421" s="12" t="s">
        <v>836</v>
      </c>
      <c r="B421" s="13" t="s">
        <v>837</v>
      </c>
      <c r="C421" s="34">
        <v>7.03</v>
      </c>
      <c r="D421" s="38">
        <f t="shared" ca="1" si="27"/>
        <v>3.5633497702648884E-2</v>
      </c>
      <c r="E421" s="36">
        <f t="shared" ca="1" si="28"/>
        <v>0.16215837414708553</v>
      </c>
      <c r="F421" s="10">
        <f t="shared" ca="1" si="29"/>
        <v>7.0656334977026489</v>
      </c>
      <c r="G421" s="11">
        <f t="shared" ca="1" si="30"/>
        <v>7.1921583741470858</v>
      </c>
    </row>
    <row r="422" spans="1:7" ht="15.75" customHeight="1" x14ac:dyDescent="0.3">
      <c r="A422" s="12" t="s">
        <v>838</v>
      </c>
      <c r="B422" s="13" t="s">
        <v>839</v>
      </c>
      <c r="C422" s="34">
        <v>6.25</v>
      </c>
      <c r="D422" s="38">
        <f t="shared" ca="1" si="27"/>
        <v>7.4370542757379504E-2</v>
      </c>
      <c r="E422" s="36">
        <f t="shared" ca="1" si="28"/>
        <v>0.29718538264615874</v>
      </c>
      <c r="F422" s="10">
        <f t="shared" ca="1" si="29"/>
        <v>6.3243705427573795</v>
      </c>
      <c r="G422" s="11">
        <f t="shared" ca="1" si="30"/>
        <v>6.547185382646159</v>
      </c>
    </row>
    <row r="423" spans="1:7" ht="15.75" customHeight="1" x14ac:dyDescent="0.3">
      <c r="A423" s="12" t="s">
        <v>840</v>
      </c>
      <c r="B423" s="13" t="s">
        <v>841</v>
      </c>
      <c r="C423" s="34">
        <v>5.41</v>
      </c>
      <c r="D423" s="38">
        <f t="shared" ca="1" si="27"/>
        <v>7.5412686685701502E-2</v>
      </c>
      <c r="E423" s="36">
        <f t="shared" ca="1" si="28"/>
        <v>4.3351864851913779E-3</v>
      </c>
      <c r="F423" s="10">
        <f t="shared" ca="1" si="29"/>
        <v>5.4854126866857014</v>
      </c>
      <c r="G423" s="11">
        <f t="shared" ca="1" si="30"/>
        <v>5.4143351864851912</v>
      </c>
    </row>
    <row r="424" spans="1:7" ht="15.75" customHeight="1" x14ac:dyDescent="0.3">
      <c r="A424" s="12" t="s">
        <v>842</v>
      </c>
      <c r="B424" s="13" t="s">
        <v>843</v>
      </c>
      <c r="C424" s="34">
        <v>0.88</v>
      </c>
      <c r="D424" s="38">
        <f t="shared" ca="1" si="27"/>
        <v>9.6403455895789705E-2</v>
      </c>
      <c r="E424" s="36">
        <f t="shared" ca="1" si="28"/>
        <v>0.32930011940956605</v>
      </c>
      <c r="F424" s="10">
        <f t="shared" ca="1" si="29"/>
        <v>0.9764034558957897</v>
      </c>
      <c r="G424" s="11">
        <f t="shared" ca="1" si="30"/>
        <v>1.2093001194095661</v>
      </c>
    </row>
    <row r="425" spans="1:7" ht="15.75" customHeight="1" x14ac:dyDescent="0.3">
      <c r="A425" s="12" t="s">
        <v>844</v>
      </c>
      <c r="B425" s="13" t="s">
        <v>845</v>
      </c>
      <c r="C425" s="34">
        <v>9.1999999999999993</v>
      </c>
      <c r="D425" s="38">
        <f t="shared" ca="1" si="27"/>
        <v>0.22469109604153953</v>
      </c>
      <c r="E425" s="36">
        <f t="shared" ca="1" si="28"/>
        <v>0.28100953112675009</v>
      </c>
      <c r="F425" s="10">
        <f t="shared" ca="1" si="29"/>
        <v>9.4246910960415384</v>
      </c>
      <c r="G425" s="11">
        <f t="shared" ca="1" si="30"/>
        <v>9.4810095311267499</v>
      </c>
    </row>
    <row r="426" spans="1:7" ht="15.75" customHeight="1" x14ac:dyDescent="0.3">
      <c r="A426" s="12" t="s">
        <v>846</v>
      </c>
      <c r="B426" s="13" t="s">
        <v>847</v>
      </c>
      <c r="C426" s="34">
        <v>2.5299999999999998</v>
      </c>
      <c r="D426" s="38">
        <f t="shared" ca="1" si="27"/>
        <v>0.12355546250322057</v>
      </c>
      <c r="E426" s="36">
        <f t="shared" ca="1" si="28"/>
        <v>-0.11345929655163067</v>
      </c>
      <c r="F426" s="10">
        <f t="shared" ca="1" si="29"/>
        <v>2.6535554625032205</v>
      </c>
      <c r="G426" s="11">
        <f t="shared" ca="1" si="30"/>
        <v>2.4165407034483692</v>
      </c>
    </row>
    <row r="427" spans="1:7" ht="15.75" customHeight="1" x14ac:dyDescent="0.3">
      <c r="A427" s="12" t="s">
        <v>848</v>
      </c>
      <c r="B427" s="13" t="s">
        <v>849</v>
      </c>
      <c r="C427" s="34">
        <v>5.82</v>
      </c>
      <c r="D427" s="38">
        <f t="shared" ca="1" si="27"/>
        <v>-0.14988820307835968</v>
      </c>
      <c r="E427" s="36">
        <f t="shared" ca="1" si="28"/>
        <v>0.14569465456190714</v>
      </c>
      <c r="F427" s="10">
        <f t="shared" ca="1" si="29"/>
        <v>5.670111796921641</v>
      </c>
      <c r="G427" s="11">
        <f t="shared" ca="1" si="30"/>
        <v>5.9656946545619078</v>
      </c>
    </row>
    <row r="428" spans="1:7" ht="15.75" customHeight="1" x14ac:dyDescent="0.3">
      <c r="A428" s="12" t="s">
        <v>850</v>
      </c>
      <c r="B428" s="13" t="s">
        <v>851</v>
      </c>
      <c r="C428" s="34">
        <v>8.0500000000000007</v>
      </c>
      <c r="D428" s="38">
        <f t="shared" ca="1" si="27"/>
        <v>0.25197974705145648</v>
      </c>
      <c r="E428" s="36">
        <f t="shared" ca="1" si="28"/>
        <v>0.18948147350928363</v>
      </c>
      <c r="F428" s="10">
        <f t="shared" ca="1" si="29"/>
        <v>8.3019797470514565</v>
      </c>
      <c r="G428" s="11">
        <f t="shared" ca="1" si="30"/>
        <v>8.2394814735092847</v>
      </c>
    </row>
    <row r="429" spans="1:7" ht="15.75" customHeight="1" x14ac:dyDescent="0.3">
      <c r="A429" s="12" t="s">
        <v>852</v>
      </c>
      <c r="B429" s="13" t="s">
        <v>853</v>
      </c>
      <c r="C429" s="34">
        <v>1.97</v>
      </c>
      <c r="D429" s="38">
        <f t="shared" ca="1" si="27"/>
        <v>-6.7713332668495635E-2</v>
      </c>
      <c r="E429" s="36">
        <f t="shared" ca="1" si="28"/>
        <v>0.11396638919681434</v>
      </c>
      <c r="F429" s="10">
        <f t="shared" ca="1" si="29"/>
        <v>1.9022866673315044</v>
      </c>
      <c r="G429" s="11">
        <f t="shared" ca="1" si="30"/>
        <v>2.0839663891968145</v>
      </c>
    </row>
    <row r="430" spans="1:7" ht="15.75" customHeight="1" x14ac:dyDescent="0.3">
      <c r="A430" s="12" t="s">
        <v>854</v>
      </c>
      <c r="B430" s="13" t="s">
        <v>855</v>
      </c>
      <c r="C430" s="34">
        <v>5.23</v>
      </c>
      <c r="D430" s="38">
        <f t="shared" ca="1" si="27"/>
        <v>0.17889356857445143</v>
      </c>
      <c r="E430" s="36">
        <f t="shared" ca="1" si="28"/>
        <v>-7.1614757622013858E-3</v>
      </c>
      <c r="F430" s="10">
        <f t="shared" ca="1" si="29"/>
        <v>5.4088935685744515</v>
      </c>
      <c r="G430" s="11">
        <f t="shared" ca="1" si="30"/>
        <v>5.2228385242377993</v>
      </c>
    </row>
    <row r="431" spans="1:7" ht="15.75" customHeight="1" x14ac:dyDescent="0.3">
      <c r="A431" s="12" t="s">
        <v>856</v>
      </c>
      <c r="B431" s="13" t="s">
        <v>857</v>
      </c>
      <c r="C431" s="34">
        <v>2.08</v>
      </c>
      <c r="D431" s="38">
        <f t="shared" ca="1" si="27"/>
        <v>-4.7171239059231845E-2</v>
      </c>
      <c r="E431" s="36">
        <f t="shared" ca="1" si="28"/>
        <v>1.1626908626131582E-2</v>
      </c>
      <c r="F431" s="10">
        <f t="shared" ca="1" si="29"/>
        <v>2.032828760940768</v>
      </c>
      <c r="G431" s="11">
        <f t="shared" ca="1" si="30"/>
        <v>2.0916269086261314</v>
      </c>
    </row>
    <row r="432" spans="1:7" ht="15.75" customHeight="1" x14ac:dyDescent="0.3">
      <c r="A432" s="12" t="s">
        <v>858</v>
      </c>
      <c r="B432" s="13" t="s">
        <v>859</v>
      </c>
      <c r="C432" s="34">
        <v>2.68</v>
      </c>
      <c r="D432" s="38">
        <f t="shared" ca="1" si="27"/>
        <v>-1.203293186336038E-2</v>
      </c>
      <c r="E432" s="36">
        <f t="shared" ca="1" si="28"/>
        <v>0.39122556077524173</v>
      </c>
      <c r="F432" s="10">
        <f t="shared" ca="1" si="29"/>
        <v>2.6679670681366399</v>
      </c>
      <c r="G432" s="11">
        <f t="shared" ca="1" si="30"/>
        <v>3.0712255607752419</v>
      </c>
    </row>
    <row r="433" spans="1:7" ht="15.75" customHeight="1" x14ac:dyDescent="0.3">
      <c r="A433" s="12" t="s">
        <v>860</v>
      </c>
      <c r="B433" s="13" t="s">
        <v>861</v>
      </c>
      <c r="C433" s="34">
        <v>4.4800000000000004</v>
      </c>
      <c r="D433" s="38">
        <f t="shared" ca="1" si="27"/>
        <v>1.2049253897047502E-3</v>
      </c>
      <c r="E433" s="36">
        <f t="shared" ca="1" si="28"/>
        <v>9.4620638612011115E-2</v>
      </c>
      <c r="F433" s="10">
        <f t="shared" ca="1" si="29"/>
        <v>4.4812049253897053</v>
      </c>
      <c r="G433" s="11">
        <f t="shared" ca="1" si="30"/>
        <v>4.5746206386120116</v>
      </c>
    </row>
    <row r="434" spans="1:7" ht="15.75" customHeight="1" x14ac:dyDescent="0.3">
      <c r="A434" s="12" t="s">
        <v>862</v>
      </c>
      <c r="B434" s="13" t="s">
        <v>863</v>
      </c>
      <c r="C434" s="34">
        <v>-0.17</v>
      </c>
      <c r="D434" s="38">
        <f t="shared" ca="1" si="27"/>
        <v>0.21752342610032291</v>
      </c>
      <c r="E434" s="36">
        <f t="shared" ca="1" si="28"/>
        <v>0.21798349359514968</v>
      </c>
      <c r="F434" s="10">
        <f t="shared" ca="1" si="29"/>
        <v>4.7523426100322896E-2</v>
      </c>
      <c r="G434" s="11">
        <f t="shared" ca="1" si="30"/>
        <v>4.7983493595149668E-2</v>
      </c>
    </row>
    <row r="435" spans="1:7" ht="15.75" customHeight="1" x14ac:dyDescent="0.3">
      <c r="A435" s="12" t="s">
        <v>864</v>
      </c>
      <c r="B435" s="13" t="s">
        <v>865</v>
      </c>
      <c r="C435" s="34">
        <v>2.41</v>
      </c>
      <c r="D435" s="38">
        <f t="shared" ca="1" si="27"/>
        <v>-2.9665028877195521E-2</v>
      </c>
      <c r="E435" s="36">
        <f t="shared" ca="1" si="28"/>
        <v>0.1978583688348482</v>
      </c>
      <c r="F435" s="10">
        <f t="shared" ca="1" si="29"/>
        <v>2.3803349711228048</v>
      </c>
      <c r="G435" s="11">
        <f t="shared" ca="1" si="30"/>
        <v>2.6078583688348482</v>
      </c>
    </row>
    <row r="436" spans="1:7" ht="15.75" customHeight="1" x14ac:dyDescent="0.3">
      <c r="A436" s="12" t="s">
        <v>866</v>
      </c>
      <c r="B436" s="13" t="s">
        <v>867</v>
      </c>
      <c r="C436" s="34">
        <v>0.87</v>
      </c>
      <c r="D436" s="38">
        <f t="shared" ca="1" si="27"/>
        <v>0.19001578942754072</v>
      </c>
      <c r="E436" s="36">
        <f t="shared" ca="1" si="28"/>
        <v>0.12222003646907728</v>
      </c>
      <c r="F436" s="10">
        <f t="shared" ca="1" si="29"/>
        <v>1.0600157894275406</v>
      </c>
      <c r="G436" s="11">
        <f t="shared" ca="1" si="30"/>
        <v>0.9922200364690773</v>
      </c>
    </row>
    <row r="437" spans="1:7" ht="15.75" customHeight="1" x14ac:dyDescent="0.3">
      <c r="A437" s="12" t="s">
        <v>868</v>
      </c>
      <c r="B437" s="13" t="s">
        <v>869</v>
      </c>
      <c r="C437" s="34">
        <v>2.08</v>
      </c>
      <c r="D437" s="38">
        <f t="shared" ca="1" si="27"/>
        <v>0.2152804577291266</v>
      </c>
      <c r="E437" s="36">
        <f t="shared" ca="1" si="28"/>
        <v>0.25073068448010227</v>
      </c>
      <c r="F437" s="10">
        <f t="shared" ca="1" si="29"/>
        <v>2.2952804577291266</v>
      </c>
      <c r="G437" s="11">
        <f t="shared" ca="1" si="30"/>
        <v>2.3307306844801023</v>
      </c>
    </row>
    <row r="438" spans="1:7" ht="15.75" customHeight="1" x14ac:dyDescent="0.3">
      <c r="A438" s="12" t="s">
        <v>870</v>
      </c>
      <c r="B438" s="13" t="s">
        <v>871</v>
      </c>
      <c r="C438" s="34">
        <v>4.75</v>
      </c>
      <c r="D438" s="38">
        <f t="shared" ca="1" si="27"/>
        <v>1.2646013882782497E-2</v>
      </c>
      <c r="E438" s="36">
        <f t="shared" ca="1" si="28"/>
        <v>0.16674449713693784</v>
      </c>
      <c r="F438" s="10">
        <f t="shared" ca="1" si="29"/>
        <v>4.7626460138827822</v>
      </c>
      <c r="G438" s="11">
        <f t="shared" ca="1" si="30"/>
        <v>4.9167444971369374</v>
      </c>
    </row>
    <row r="439" spans="1:7" ht="15.75" customHeight="1" x14ac:dyDescent="0.3">
      <c r="A439" s="12" t="s">
        <v>872</v>
      </c>
      <c r="B439" s="13" t="s">
        <v>873</v>
      </c>
      <c r="C439" s="34">
        <v>2.09</v>
      </c>
      <c r="D439" s="38">
        <f t="shared" ca="1" si="27"/>
        <v>0.14111942362034979</v>
      </c>
      <c r="E439" s="36">
        <f t="shared" ca="1" si="28"/>
        <v>4.1005246307957072E-2</v>
      </c>
      <c r="F439" s="10">
        <f t="shared" ca="1" si="29"/>
        <v>2.2311194236203495</v>
      </c>
      <c r="G439" s="11">
        <f t="shared" ca="1" si="30"/>
        <v>2.1310052463079567</v>
      </c>
    </row>
    <row r="440" spans="1:7" ht="15.75" customHeight="1" x14ac:dyDescent="0.3">
      <c r="A440" s="12" t="s">
        <v>874</v>
      </c>
      <c r="B440" s="13" t="s">
        <v>875</v>
      </c>
      <c r="C440" s="34">
        <v>4.71</v>
      </c>
      <c r="D440" s="38">
        <f t="shared" ca="1" si="27"/>
        <v>0.15428483448846239</v>
      </c>
      <c r="E440" s="36">
        <f t="shared" ca="1" si="28"/>
        <v>6.2465772459107116E-3</v>
      </c>
      <c r="F440" s="10">
        <f t="shared" ca="1" si="29"/>
        <v>4.8642848344884619</v>
      </c>
      <c r="G440" s="11">
        <f t="shared" ca="1" si="30"/>
        <v>4.7162465772459106</v>
      </c>
    </row>
    <row r="441" spans="1:7" ht="15.75" customHeight="1" x14ac:dyDescent="0.3">
      <c r="A441" s="12" t="s">
        <v>876</v>
      </c>
      <c r="B441" s="13" t="s">
        <v>877</v>
      </c>
      <c r="C441" s="34">
        <v>4.71</v>
      </c>
      <c r="D441" s="38">
        <f t="shared" ca="1" si="27"/>
        <v>7.6279418049587169E-2</v>
      </c>
      <c r="E441" s="36">
        <f t="shared" ca="1" si="28"/>
        <v>0.29767917479891715</v>
      </c>
      <c r="F441" s="10">
        <f t="shared" ca="1" si="29"/>
        <v>4.7862794180495873</v>
      </c>
      <c r="G441" s="11">
        <f t="shared" ca="1" si="30"/>
        <v>5.0076791747989171</v>
      </c>
    </row>
    <row r="442" spans="1:7" ht="15.75" customHeight="1" x14ac:dyDescent="0.3">
      <c r="A442" s="12" t="s">
        <v>878</v>
      </c>
      <c r="B442" s="13" t="s">
        <v>879</v>
      </c>
      <c r="C442" s="34">
        <v>0</v>
      </c>
      <c r="D442" s="38">
        <f t="shared" ca="1" si="27"/>
        <v>0.14549985062412388</v>
      </c>
      <c r="E442" s="36">
        <f t="shared" ca="1" si="28"/>
        <v>0.25978874617804693</v>
      </c>
      <c r="F442" s="10">
        <f t="shared" ca="1" si="29"/>
        <v>0.14549985062412388</v>
      </c>
      <c r="G442" s="11">
        <f t="shared" ca="1" si="30"/>
        <v>0.25978874617804693</v>
      </c>
    </row>
    <row r="443" spans="1:7" ht="15.75" customHeight="1" x14ac:dyDescent="0.3">
      <c r="A443" s="12" t="s">
        <v>880</v>
      </c>
      <c r="B443" s="13" t="s">
        <v>881</v>
      </c>
      <c r="C443" s="34">
        <v>3.6</v>
      </c>
      <c r="D443" s="38">
        <f t="shared" ca="1" si="27"/>
        <v>1.1486726771252231E-2</v>
      </c>
      <c r="E443" s="36">
        <f t="shared" ca="1" si="28"/>
        <v>0.16235345020781378</v>
      </c>
      <c r="F443" s="10">
        <f t="shared" ca="1" si="29"/>
        <v>3.6114867267712523</v>
      </c>
      <c r="G443" s="11">
        <f t="shared" ca="1" si="30"/>
        <v>3.7623534502078138</v>
      </c>
    </row>
    <row r="444" spans="1:7" ht="15.75" customHeight="1" x14ac:dyDescent="0.3">
      <c r="A444" s="12" t="s">
        <v>882</v>
      </c>
      <c r="B444" s="13" t="s">
        <v>883</v>
      </c>
      <c r="C444" s="34">
        <v>1.1399999999999999</v>
      </c>
      <c r="D444" s="38">
        <f t="shared" ca="1" si="27"/>
        <v>0.16285005595819727</v>
      </c>
      <c r="E444" s="36">
        <f t="shared" ca="1" si="28"/>
        <v>0.13312182664999178</v>
      </c>
      <c r="F444" s="10">
        <f t="shared" ca="1" si="29"/>
        <v>1.3028500559581973</v>
      </c>
      <c r="G444" s="11">
        <f t="shared" ca="1" si="30"/>
        <v>1.2731218266499917</v>
      </c>
    </row>
    <row r="445" spans="1:7" ht="15.75" customHeight="1" x14ac:dyDescent="0.3">
      <c r="A445" s="12" t="s">
        <v>884</v>
      </c>
      <c r="B445" s="13" t="s">
        <v>885</v>
      </c>
      <c r="C445" s="34">
        <v>3.73</v>
      </c>
      <c r="D445" s="38">
        <f t="shared" ca="1" si="27"/>
        <v>8.1183530729998704E-2</v>
      </c>
      <c r="E445" s="36">
        <f t="shared" ca="1" si="28"/>
        <v>3.5459997799578868E-2</v>
      </c>
      <c r="F445" s="10">
        <f t="shared" ca="1" si="29"/>
        <v>3.8111835307299988</v>
      </c>
      <c r="G445" s="11">
        <f t="shared" ca="1" si="30"/>
        <v>3.7654599977995789</v>
      </c>
    </row>
    <row r="446" spans="1:7" ht="15.75" customHeight="1" x14ac:dyDescent="0.3">
      <c r="A446" s="12" t="s">
        <v>886</v>
      </c>
      <c r="B446" s="13" t="s">
        <v>887</v>
      </c>
      <c r="C446" s="34">
        <v>5.33</v>
      </c>
      <c r="D446" s="38">
        <f t="shared" ca="1" si="27"/>
        <v>0.22600560760801142</v>
      </c>
      <c r="E446" s="36">
        <f t="shared" ca="1" si="28"/>
        <v>0.55232906509642843</v>
      </c>
      <c r="F446" s="10">
        <f t="shared" ca="1" si="29"/>
        <v>5.5560056076080118</v>
      </c>
      <c r="G446" s="11">
        <f t="shared" ca="1" si="30"/>
        <v>5.8823290650964282</v>
      </c>
    </row>
    <row r="447" spans="1:7" ht="15.75" customHeight="1" x14ac:dyDescent="0.3">
      <c r="A447" s="12" t="s">
        <v>888</v>
      </c>
      <c r="B447" s="13" t="s">
        <v>889</v>
      </c>
      <c r="C447" s="34">
        <v>7.52</v>
      </c>
      <c r="D447" s="38">
        <f t="shared" ca="1" si="27"/>
        <v>0.16404911657879567</v>
      </c>
      <c r="E447" s="36">
        <f t="shared" ca="1" si="28"/>
        <v>0.24112943864601918</v>
      </c>
      <c r="F447" s="10">
        <f t="shared" ca="1" si="29"/>
        <v>7.6840491165787954</v>
      </c>
      <c r="G447" s="11">
        <f t="shared" ca="1" si="30"/>
        <v>7.7611294386460186</v>
      </c>
    </row>
    <row r="448" spans="1:7" ht="15.75" customHeight="1" x14ac:dyDescent="0.3">
      <c r="A448" s="12" t="s">
        <v>890</v>
      </c>
      <c r="B448" s="13" t="s">
        <v>891</v>
      </c>
      <c r="C448" s="34">
        <v>3.66</v>
      </c>
      <c r="D448" s="38">
        <f t="shared" ca="1" si="27"/>
        <v>0.17397798957734717</v>
      </c>
      <c r="E448" s="36">
        <f t="shared" ca="1" si="28"/>
        <v>0.3108967010428213</v>
      </c>
      <c r="F448" s="10">
        <f t="shared" ca="1" si="29"/>
        <v>3.8339779895773471</v>
      </c>
      <c r="G448" s="11">
        <f t="shared" ca="1" si="30"/>
        <v>3.9708967010428213</v>
      </c>
    </row>
    <row r="449" spans="1:7" ht="15.75" customHeight="1" x14ac:dyDescent="0.3">
      <c r="A449" s="12" t="s">
        <v>892</v>
      </c>
      <c r="B449" s="13" t="s">
        <v>893</v>
      </c>
      <c r="C449" s="34">
        <v>0.85</v>
      </c>
      <c r="D449" s="38">
        <f t="shared" ca="1" si="27"/>
        <v>4.3579576392331877E-2</v>
      </c>
      <c r="E449" s="36">
        <f t="shared" ca="1" si="28"/>
        <v>0.24324711564317669</v>
      </c>
      <c r="F449" s="10">
        <f t="shared" ca="1" si="29"/>
        <v>0.89357957639233188</v>
      </c>
      <c r="G449" s="11">
        <f t="shared" ca="1" si="30"/>
        <v>1.0932471156431767</v>
      </c>
    </row>
    <row r="450" spans="1:7" ht="15.75" customHeight="1" x14ac:dyDescent="0.3">
      <c r="A450" s="12" t="s">
        <v>894</v>
      </c>
      <c r="B450" s="13" t="s">
        <v>895</v>
      </c>
      <c r="C450" s="34">
        <v>7.31</v>
      </c>
      <c r="D450" s="38">
        <f t="shared" ca="1" si="27"/>
        <v>6.2126239251851512E-3</v>
      </c>
      <c r="E450" s="36">
        <f t="shared" ca="1" si="28"/>
        <v>0.34941169546052853</v>
      </c>
      <c r="F450" s="10">
        <f t="shared" ca="1" si="29"/>
        <v>7.3162126239251846</v>
      </c>
      <c r="G450" s="11">
        <f t="shared" ca="1" si="30"/>
        <v>7.6594116954605278</v>
      </c>
    </row>
    <row r="451" spans="1:7" ht="15.75" customHeight="1" x14ac:dyDescent="0.3">
      <c r="A451" s="12" t="s">
        <v>896</v>
      </c>
      <c r="B451" s="13" t="s">
        <v>897</v>
      </c>
      <c r="C451" s="34">
        <v>5.7</v>
      </c>
      <c r="D451" s="38">
        <f t="shared" ca="1" si="27"/>
        <v>0.17454261293686887</v>
      </c>
      <c r="E451" s="36">
        <f t="shared" ca="1" si="28"/>
        <v>0.20650808335020779</v>
      </c>
      <c r="F451" s="10">
        <f t="shared" ca="1" si="29"/>
        <v>5.8745426129368692</v>
      </c>
      <c r="G451" s="11">
        <f t="shared" ca="1" si="30"/>
        <v>5.9065080833502082</v>
      </c>
    </row>
    <row r="452" spans="1:7" ht="15.75" customHeight="1" x14ac:dyDescent="0.3">
      <c r="A452" s="12" t="s">
        <v>898</v>
      </c>
      <c r="B452" s="13" t="s">
        <v>899</v>
      </c>
      <c r="C452" s="34">
        <v>5.6</v>
      </c>
      <c r="D452" s="38">
        <f t="shared" ca="1" si="27"/>
        <v>3.1087219271194205E-2</v>
      </c>
      <c r="E452" s="36">
        <f t="shared" ca="1" si="28"/>
        <v>0.26241255666333502</v>
      </c>
      <c r="F452" s="10">
        <f t="shared" ca="1" si="29"/>
        <v>5.631087219271194</v>
      </c>
      <c r="G452" s="11">
        <f t="shared" ca="1" si="30"/>
        <v>5.8624125566633349</v>
      </c>
    </row>
    <row r="453" spans="1:7" ht="15.75" customHeight="1" x14ac:dyDescent="0.3">
      <c r="A453" s="12" t="s">
        <v>900</v>
      </c>
      <c r="B453" s="13" t="s">
        <v>901</v>
      </c>
      <c r="C453" s="34">
        <v>3.55</v>
      </c>
      <c r="D453" s="38">
        <f t="shared" ca="1" si="27"/>
        <v>8.4716328883972097E-2</v>
      </c>
      <c r="E453" s="36">
        <f t="shared" ca="1" si="28"/>
        <v>0.43878703865562996</v>
      </c>
      <c r="F453" s="10">
        <f t="shared" ca="1" si="29"/>
        <v>3.6347163288839721</v>
      </c>
      <c r="G453" s="11">
        <f t="shared" ca="1" si="30"/>
        <v>3.9887870386556297</v>
      </c>
    </row>
    <row r="454" spans="1:7" ht="15.75" customHeight="1" x14ac:dyDescent="0.3">
      <c r="A454" s="12" t="s">
        <v>902</v>
      </c>
      <c r="B454" s="13" t="s">
        <v>903</v>
      </c>
      <c r="C454" s="34">
        <v>6.62</v>
      </c>
      <c r="D454" s="38">
        <f t="shared" ca="1" si="27"/>
        <v>8.5043284288059823E-3</v>
      </c>
      <c r="E454" s="36">
        <f t="shared" ca="1" si="28"/>
        <v>0.43546411387247985</v>
      </c>
      <c r="F454" s="10">
        <f t="shared" ca="1" si="29"/>
        <v>6.6285043284288063</v>
      </c>
      <c r="G454" s="11">
        <f t="shared" ca="1" si="30"/>
        <v>7.0554641138724801</v>
      </c>
    </row>
    <row r="455" spans="1:7" ht="15.75" customHeight="1" x14ac:dyDescent="0.3">
      <c r="A455" s="12" t="s">
        <v>904</v>
      </c>
      <c r="B455" s="13" t="s">
        <v>905</v>
      </c>
      <c r="C455" s="34">
        <v>3.46</v>
      </c>
      <c r="D455" s="38">
        <f t="shared" ca="1" si="27"/>
        <v>0.22729404666515493</v>
      </c>
      <c r="E455" s="36">
        <f t="shared" ca="1" si="28"/>
        <v>3.5335391260823995E-2</v>
      </c>
      <c r="F455" s="10">
        <f t="shared" ca="1" si="29"/>
        <v>3.6872940466651549</v>
      </c>
      <c r="G455" s="11">
        <f t="shared" ca="1" si="30"/>
        <v>3.495335391260824</v>
      </c>
    </row>
    <row r="456" spans="1:7" ht="15.75" customHeight="1" x14ac:dyDescent="0.3">
      <c r="A456" s="12" t="s">
        <v>906</v>
      </c>
      <c r="B456" s="13" t="s">
        <v>907</v>
      </c>
      <c r="C456" s="34">
        <v>4.5</v>
      </c>
      <c r="D456" s="38">
        <f t="shared" ca="1" si="27"/>
        <v>8.1373777957436472E-2</v>
      </c>
      <c r="E456" s="36">
        <f t="shared" ca="1" si="28"/>
        <v>0.11219430255451093</v>
      </c>
      <c r="F456" s="10">
        <f t="shared" ca="1" si="29"/>
        <v>4.5813737779574364</v>
      </c>
      <c r="G456" s="11">
        <f t="shared" ca="1" si="30"/>
        <v>4.6121943025545109</v>
      </c>
    </row>
    <row r="457" spans="1:7" ht="15.75" customHeight="1" x14ac:dyDescent="0.3">
      <c r="A457" s="12" t="s">
        <v>908</v>
      </c>
      <c r="B457" s="13" t="s">
        <v>909</v>
      </c>
      <c r="C457" s="34">
        <v>3.16</v>
      </c>
      <c r="D457" s="38">
        <f t="shared" ca="1" si="27"/>
        <v>0.23180531350560135</v>
      </c>
      <c r="E457" s="36">
        <f t="shared" ca="1" si="28"/>
        <v>0.32873867959433872</v>
      </c>
      <c r="F457" s="10">
        <f t="shared" ca="1" si="29"/>
        <v>3.3918053135056017</v>
      </c>
      <c r="G457" s="11">
        <f t="shared" ca="1" si="30"/>
        <v>3.4887386795943387</v>
      </c>
    </row>
    <row r="458" spans="1:7" ht="15.75" customHeight="1" x14ac:dyDescent="0.3">
      <c r="A458" s="12" t="s">
        <v>910</v>
      </c>
      <c r="B458" s="13" t="s">
        <v>911</v>
      </c>
      <c r="C458" s="34">
        <v>3.3</v>
      </c>
      <c r="D458" s="38">
        <f t="shared" ref="D458:D513" ca="1" si="31">_xlfn.NORM.INV(RAND(),$B$2,$B$3)</f>
        <v>0.11502985036259586</v>
      </c>
      <c r="E458" s="36">
        <f t="shared" ref="E458:E513" ca="1" si="32">_xlfn.NORM.INV(RAND(),$C$2,$C$3)</f>
        <v>0.23285280904048161</v>
      </c>
      <c r="F458" s="10">
        <f t="shared" ref="F458:F513" ca="1" si="33">C458+D458</f>
        <v>3.4150298503625955</v>
      </c>
      <c r="G458" s="11">
        <f t="shared" ref="G458:G513" ca="1" si="34">C458+E458</f>
        <v>3.5328528090404814</v>
      </c>
    </row>
    <row r="459" spans="1:7" ht="15.75" customHeight="1" x14ac:dyDescent="0.3">
      <c r="A459" s="12" t="s">
        <v>912</v>
      </c>
      <c r="B459" s="13" t="s">
        <v>913</v>
      </c>
      <c r="C459" s="34">
        <v>7.92</v>
      </c>
      <c r="D459" s="38">
        <f t="shared" ca="1" si="31"/>
        <v>0.18054623746696788</v>
      </c>
      <c r="E459" s="36">
        <f t="shared" ca="1" si="32"/>
        <v>0.41042062645701127</v>
      </c>
      <c r="F459" s="10">
        <f t="shared" ca="1" si="33"/>
        <v>8.1005462374669683</v>
      </c>
      <c r="G459" s="11">
        <f t="shared" ca="1" si="34"/>
        <v>8.3304206264570109</v>
      </c>
    </row>
    <row r="460" spans="1:7" ht="15.75" customHeight="1" x14ac:dyDescent="0.3">
      <c r="A460" s="12" t="s">
        <v>914</v>
      </c>
      <c r="B460" s="13" t="s">
        <v>915</v>
      </c>
      <c r="C460" s="34">
        <v>0.81</v>
      </c>
      <c r="D460" s="38">
        <f t="shared" ca="1" si="31"/>
        <v>8.3854314974916466E-2</v>
      </c>
      <c r="E460" s="36">
        <f t="shared" ca="1" si="32"/>
        <v>0.15461838360857635</v>
      </c>
      <c r="F460" s="10">
        <f t="shared" ca="1" si="33"/>
        <v>0.89385431497491652</v>
      </c>
      <c r="G460" s="11">
        <f t="shared" ca="1" si="34"/>
        <v>0.96461838360857644</v>
      </c>
    </row>
    <row r="461" spans="1:7" ht="15.75" customHeight="1" x14ac:dyDescent="0.3">
      <c r="A461" s="12" t="s">
        <v>916</v>
      </c>
      <c r="B461" s="13" t="s">
        <v>917</v>
      </c>
      <c r="C461" s="34">
        <v>1.59</v>
      </c>
      <c r="D461" s="38">
        <f t="shared" ca="1" si="31"/>
        <v>5.4320869296015192E-2</v>
      </c>
      <c r="E461" s="36">
        <f t="shared" ca="1" si="32"/>
        <v>0.27616856865479655</v>
      </c>
      <c r="F461" s="10">
        <f t="shared" ca="1" si="33"/>
        <v>1.6443208692960152</v>
      </c>
      <c r="G461" s="11">
        <f t="shared" ca="1" si="34"/>
        <v>1.8661685686547966</v>
      </c>
    </row>
    <row r="462" spans="1:7" ht="15.75" customHeight="1" x14ac:dyDescent="0.3">
      <c r="A462" s="12" t="s">
        <v>918</v>
      </c>
      <c r="B462" s="13" t="s">
        <v>919</v>
      </c>
      <c r="C462" s="34">
        <v>1.59</v>
      </c>
      <c r="D462" s="38">
        <f t="shared" ca="1" si="31"/>
        <v>-6.4353652268885203E-2</v>
      </c>
      <c r="E462" s="36">
        <f t="shared" ca="1" si="32"/>
        <v>0.10217114045605633</v>
      </c>
      <c r="F462" s="10">
        <f t="shared" ca="1" si="33"/>
        <v>1.5256463477311148</v>
      </c>
      <c r="G462" s="11">
        <f t="shared" ca="1" si="34"/>
        <v>1.6921711404560564</v>
      </c>
    </row>
    <row r="463" spans="1:7" ht="15.75" customHeight="1" x14ac:dyDescent="0.3">
      <c r="A463" s="12" t="s">
        <v>920</v>
      </c>
      <c r="B463" s="13" t="s">
        <v>921</v>
      </c>
      <c r="C463" s="34">
        <v>4.79</v>
      </c>
      <c r="D463" s="38">
        <f t="shared" ca="1" si="31"/>
        <v>9.8100174432627099E-2</v>
      </c>
      <c r="E463" s="36">
        <f t="shared" ca="1" si="32"/>
        <v>0.28351906277872729</v>
      </c>
      <c r="F463" s="10">
        <f t="shared" ca="1" si="33"/>
        <v>4.8881001744326271</v>
      </c>
      <c r="G463" s="11">
        <f t="shared" ca="1" si="34"/>
        <v>5.0735190627787272</v>
      </c>
    </row>
    <row r="464" spans="1:7" ht="15.75" customHeight="1" x14ac:dyDescent="0.3">
      <c r="A464" s="12" t="s">
        <v>922</v>
      </c>
      <c r="B464" s="13" t="s">
        <v>923</v>
      </c>
      <c r="C464" s="34">
        <v>3.52</v>
      </c>
      <c r="D464" s="38">
        <f t="shared" ca="1" si="31"/>
        <v>0.14373938022121471</v>
      </c>
      <c r="E464" s="36">
        <f t="shared" ca="1" si="32"/>
        <v>7.2371696785713535E-2</v>
      </c>
      <c r="F464" s="10">
        <f t="shared" ca="1" si="33"/>
        <v>3.6637393802212146</v>
      </c>
      <c r="G464" s="11">
        <f t="shared" ca="1" si="34"/>
        <v>3.5923716967857136</v>
      </c>
    </row>
    <row r="465" spans="1:7" ht="15.75" customHeight="1" x14ac:dyDescent="0.3">
      <c r="A465" s="12" t="s">
        <v>924</v>
      </c>
      <c r="B465" s="13" t="s">
        <v>925</v>
      </c>
      <c r="C465" s="34">
        <v>1.08</v>
      </c>
      <c r="D465" s="38">
        <f t="shared" ca="1" si="31"/>
        <v>0.14039681758082792</v>
      </c>
      <c r="E465" s="36">
        <f t="shared" ca="1" si="32"/>
        <v>0.13841080682982068</v>
      </c>
      <c r="F465" s="10">
        <f t="shared" ca="1" si="33"/>
        <v>1.220396817580828</v>
      </c>
      <c r="G465" s="11">
        <f t="shared" ca="1" si="34"/>
        <v>1.2184108068298207</v>
      </c>
    </row>
    <row r="466" spans="1:7" ht="15.75" customHeight="1" x14ac:dyDescent="0.3">
      <c r="A466" s="12" t="s">
        <v>926</v>
      </c>
      <c r="B466" s="13" t="s">
        <v>927</v>
      </c>
      <c r="C466" s="34">
        <v>6.52</v>
      </c>
      <c r="D466" s="38">
        <f t="shared" ca="1" si="31"/>
        <v>0.1905092659245356</v>
      </c>
      <c r="E466" s="36">
        <f t="shared" ca="1" si="32"/>
        <v>0.13027785890257793</v>
      </c>
      <c r="F466" s="10">
        <f t="shared" ca="1" si="33"/>
        <v>6.7105092659245349</v>
      </c>
      <c r="G466" s="11">
        <f t="shared" ca="1" si="34"/>
        <v>6.6502778589025775</v>
      </c>
    </row>
    <row r="467" spans="1:7" ht="15.75" customHeight="1" x14ac:dyDescent="0.3">
      <c r="A467" s="12" t="s">
        <v>928</v>
      </c>
      <c r="B467" s="13" t="s">
        <v>929</v>
      </c>
      <c r="C467" s="34">
        <v>0.45</v>
      </c>
      <c r="D467" s="38">
        <f t="shared" ca="1" si="31"/>
        <v>2.3477196864274824E-2</v>
      </c>
      <c r="E467" s="36">
        <f t="shared" ca="1" si="32"/>
        <v>0.12727706111447235</v>
      </c>
      <c r="F467" s="10">
        <f t="shared" ca="1" si="33"/>
        <v>0.47347719686427481</v>
      </c>
      <c r="G467" s="11">
        <f t="shared" ca="1" si="34"/>
        <v>0.57727706111447241</v>
      </c>
    </row>
    <row r="468" spans="1:7" ht="15.75" customHeight="1" x14ac:dyDescent="0.3">
      <c r="A468" s="12" t="s">
        <v>930</v>
      </c>
      <c r="B468" s="13" t="s">
        <v>931</v>
      </c>
      <c r="C468" s="34">
        <v>0.45</v>
      </c>
      <c r="D468" s="38">
        <f t="shared" ca="1" si="31"/>
        <v>0.10213053628625877</v>
      </c>
      <c r="E468" s="36">
        <f t="shared" ca="1" si="32"/>
        <v>0.19104691597184015</v>
      </c>
      <c r="F468" s="10">
        <f t="shared" ca="1" si="33"/>
        <v>0.55213053628625874</v>
      </c>
      <c r="G468" s="11">
        <f t="shared" ca="1" si="34"/>
        <v>0.64104691597184016</v>
      </c>
    </row>
    <row r="469" spans="1:7" ht="15.75" customHeight="1" x14ac:dyDescent="0.3">
      <c r="A469" s="12" t="s">
        <v>932</v>
      </c>
      <c r="B469" s="13" t="s">
        <v>933</v>
      </c>
      <c r="C469" s="34">
        <v>13.52</v>
      </c>
      <c r="D469" s="38">
        <f t="shared" ca="1" si="31"/>
        <v>4.3866224747551343E-2</v>
      </c>
      <c r="E469" s="36">
        <f t="shared" ca="1" si="32"/>
        <v>0.24218087171475836</v>
      </c>
      <c r="F469" s="10">
        <f t="shared" ca="1" si="33"/>
        <v>13.563866224747551</v>
      </c>
      <c r="G469" s="11">
        <f t="shared" ca="1" si="34"/>
        <v>13.762180871714758</v>
      </c>
    </row>
    <row r="470" spans="1:7" ht="15.75" customHeight="1" x14ac:dyDescent="0.3">
      <c r="A470" s="12" t="s">
        <v>934</v>
      </c>
      <c r="B470" s="13" t="s">
        <v>935</v>
      </c>
      <c r="C470" s="34">
        <v>7.05</v>
      </c>
      <c r="D470" s="38">
        <f t="shared" ca="1" si="31"/>
        <v>0.13865933315128018</v>
      </c>
      <c r="E470" s="36">
        <f t="shared" ca="1" si="32"/>
        <v>0.10800339231618693</v>
      </c>
      <c r="F470" s="10">
        <f t="shared" ca="1" si="33"/>
        <v>7.1886593331512803</v>
      </c>
      <c r="G470" s="11">
        <f t="shared" ca="1" si="34"/>
        <v>7.1580033923161865</v>
      </c>
    </row>
    <row r="471" spans="1:7" ht="15.75" customHeight="1" x14ac:dyDescent="0.3">
      <c r="A471" s="12" t="s">
        <v>936</v>
      </c>
      <c r="B471" s="13" t="s">
        <v>937</v>
      </c>
      <c r="C471" s="34">
        <v>10.71</v>
      </c>
      <c r="D471" s="38">
        <f t="shared" ca="1" si="31"/>
        <v>0.11908661346933228</v>
      </c>
      <c r="E471" s="36">
        <f t="shared" ca="1" si="32"/>
        <v>0.23989074037614039</v>
      </c>
      <c r="F471" s="10">
        <f t="shared" ca="1" si="33"/>
        <v>10.829086613469332</v>
      </c>
      <c r="G471" s="11">
        <f t="shared" ca="1" si="34"/>
        <v>10.949890740376141</v>
      </c>
    </row>
    <row r="472" spans="1:7" ht="15.75" customHeight="1" x14ac:dyDescent="0.3">
      <c r="A472" s="12" t="s">
        <v>938</v>
      </c>
      <c r="B472" s="13" t="s">
        <v>939</v>
      </c>
      <c r="C472" s="34">
        <v>5.62</v>
      </c>
      <c r="D472" s="38">
        <f t="shared" ca="1" si="31"/>
        <v>0.20930364982619193</v>
      </c>
      <c r="E472" s="36">
        <f t="shared" ca="1" si="32"/>
        <v>0.31541279790725607</v>
      </c>
      <c r="F472" s="10">
        <f t="shared" ca="1" si="33"/>
        <v>5.8293036498261923</v>
      </c>
      <c r="G472" s="11">
        <f t="shared" ca="1" si="34"/>
        <v>5.9354127979072562</v>
      </c>
    </row>
    <row r="473" spans="1:7" ht="15.75" customHeight="1" x14ac:dyDescent="0.3">
      <c r="A473" s="12" t="s">
        <v>940</v>
      </c>
      <c r="B473" s="13" t="s">
        <v>941</v>
      </c>
      <c r="C473" s="34">
        <v>15.72</v>
      </c>
      <c r="D473" s="38">
        <f t="shared" ca="1" si="31"/>
        <v>-1.3551830745602803E-2</v>
      </c>
      <c r="E473" s="36">
        <f t="shared" ca="1" si="32"/>
        <v>0.25510715500120013</v>
      </c>
      <c r="F473" s="10">
        <f t="shared" ca="1" si="33"/>
        <v>15.706448169254397</v>
      </c>
      <c r="G473" s="11">
        <f t="shared" ca="1" si="34"/>
        <v>15.975107155001201</v>
      </c>
    </row>
    <row r="474" spans="1:7" ht="15.75" customHeight="1" x14ac:dyDescent="0.3">
      <c r="A474" s="12" t="s">
        <v>942</v>
      </c>
      <c r="B474" s="13" t="s">
        <v>943</v>
      </c>
      <c r="C474" s="34">
        <v>5.7</v>
      </c>
      <c r="D474" s="38">
        <f t="shared" ca="1" si="31"/>
        <v>0.11475766587796461</v>
      </c>
      <c r="E474" s="36">
        <f t="shared" ca="1" si="32"/>
        <v>0.42652305793375067</v>
      </c>
      <c r="F474" s="10">
        <f t="shared" ca="1" si="33"/>
        <v>5.8147576658779645</v>
      </c>
      <c r="G474" s="11">
        <f t="shared" ca="1" si="34"/>
        <v>6.1265230579337508</v>
      </c>
    </row>
    <row r="475" spans="1:7" ht="15.75" customHeight="1" x14ac:dyDescent="0.3">
      <c r="A475" s="12" t="s">
        <v>944</v>
      </c>
      <c r="B475" s="13" t="s">
        <v>945</v>
      </c>
      <c r="C475" s="34">
        <v>7.14</v>
      </c>
      <c r="D475" s="38">
        <f t="shared" ca="1" si="31"/>
        <v>0.18763616607382064</v>
      </c>
      <c r="E475" s="36">
        <f t="shared" ca="1" si="32"/>
        <v>0.27478079609934247</v>
      </c>
      <c r="F475" s="10">
        <f t="shared" ca="1" si="33"/>
        <v>7.3276361660738205</v>
      </c>
      <c r="G475" s="11">
        <f t="shared" ca="1" si="34"/>
        <v>7.4147807960993424</v>
      </c>
    </row>
    <row r="476" spans="1:7" ht="15.75" customHeight="1" x14ac:dyDescent="0.3">
      <c r="A476" s="12" t="s">
        <v>946</v>
      </c>
      <c r="B476" s="13" t="s">
        <v>947</v>
      </c>
      <c r="C476" s="34">
        <v>4.38</v>
      </c>
      <c r="D476" s="38">
        <f t="shared" ca="1" si="31"/>
        <v>0.10154870379496665</v>
      </c>
      <c r="E476" s="36">
        <f t="shared" ca="1" si="32"/>
        <v>0.1122120229613776</v>
      </c>
      <c r="F476" s="10">
        <f t="shared" ca="1" si="33"/>
        <v>4.4815487037949664</v>
      </c>
      <c r="G476" s="11">
        <f t="shared" ca="1" si="34"/>
        <v>4.4922120229613771</v>
      </c>
    </row>
    <row r="477" spans="1:7" ht="15.75" customHeight="1" x14ac:dyDescent="0.3">
      <c r="A477" s="12" t="s">
        <v>948</v>
      </c>
      <c r="B477" s="13" t="s">
        <v>949</v>
      </c>
      <c r="C477" s="34">
        <v>2.5499999999999998</v>
      </c>
      <c r="D477" s="38">
        <f t="shared" ca="1" si="31"/>
        <v>0.13979658994103522</v>
      </c>
      <c r="E477" s="36">
        <f t="shared" ca="1" si="32"/>
        <v>0.18914057023362502</v>
      </c>
      <c r="F477" s="10">
        <f t="shared" ca="1" si="33"/>
        <v>2.689796589941035</v>
      </c>
      <c r="G477" s="11">
        <f t="shared" ca="1" si="34"/>
        <v>2.7391405702336247</v>
      </c>
    </row>
    <row r="478" spans="1:7" ht="15.75" customHeight="1" x14ac:dyDescent="0.3">
      <c r="A478" s="12" t="s">
        <v>950</v>
      </c>
      <c r="B478" s="13" t="s">
        <v>951</v>
      </c>
      <c r="C478" s="34">
        <v>9.24</v>
      </c>
      <c r="D478" s="38">
        <f t="shared" ca="1" si="31"/>
        <v>-7.7575309107076135E-2</v>
      </c>
      <c r="E478" s="36">
        <f t="shared" ca="1" si="32"/>
        <v>0.55490585265883952</v>
      </c>
      <c r="F478" s="10">
        <f t="shared" ca="1" si="33"/>
        <v>9.1624246908929248</v>
      </c>
      <c r="G478" s="11">
        <f t="shared" ca="1" si="34"/>
        <v>9.7949058526588395</v>
      </c>
    </row>
    <row r="479" spans="1:7" ht="15.75" customHeight="1" x14ac:dyDescent="0.3">
      <c r="A479" s="12" t="s">
        <v>952</v>
      </c>
      <c r="B479" s="13" t="s">
        <v>953</v>
      </c>
      <c r="C479" s="34">
        <v>2.69</v>
      </c>
      <c r="D479" s="38">
        <f t="shared" ca="1" si="31"/>
        <v>7.80577536237749E-2</v>
      </c>
      <c r="E479" s="36">
        <f t="shared" ca="1" si="32"/>
        <v>0.24126862931479634</v>
      </c>
      <c r="F479" s="10">
        <f t="shared" ca="1" si="33"/>
        <v>2.7680577536237747</v>
      </c>
      <c r="G479" s="11">
        <f t="shared" ca="1" si="34"/>
        <v>2.9312686293147965</v>
      </c>
    </row>
    <row r="480" spans="1:7" ht="15.75" customHeight="1" x14ac:dyDescent="0.3">
      <c r="A480" s="12" t="s">
        <v>954</v>
      </c>
      <c r="B480" s="13" t="s">
        <v>955</v>
      </c>
      <c r="C480" s="34">
        <v>1.86</v>
      </c>
      <c r="D480" s="38">
        <f t="shared" ca="1" si="31"/>
        <v>7.2954615556039853E-2</v>
      </c>
      <c r="E480" s="36">
        <f t="shared" ca="1" si="32"/>
        <v>0.18975377992862658</v>
      </c>
      <c r="F480" s="10">
        <f t="shared" ca="1" si="33"/>
        <v>1.93295461555604</v>
      </c>
      <c r="G480" s="11">
        <f t="shared" ca="1" si="34"/>
        <v>2.0497537799286265</v>
      </c>
    </row>
    <row r="481" spans="1:7" ht="15.75" customHeight="1" x14ac:dyDescent="0.3">
      <c r="A481" s="12" t="s">
        <v>956</v>
      </c>
      <c r="B481" s="13" t="s">
        <v>957</v>
      </c>
      <c r="C481" s="34">
        <v>3.43</v>
      </c>
      <c r="D481" s="38">
        <f t="shared" ca="1" si="31"/>
        <v>4.1097910998425004E-2</v>
      </c>
      <c r="E481" s="36">
        <f t="shared" ca="1" si="32"/>
        <v>0.15844405738709769</v>
      </c>
      <c r="F481" s="10">
        <f t="shared" ca="1" si="33"/>
        <v>3.471097910998425</v>
      </c>
      <c r="G481" s="11">
        <f t="shared" ca="1" si="34"/>
        <v>3.5884440573870977</v>
      </c>
    </row>
    <row r="482" spans="1:7" ht="15.75" customHeight="1" x14ac:dyDescent="0.3">
      <c r="A482" s="12" t="s">
        <v>958</v>
      </c>
      <c r="B482" s="13" t="s">
        <v>959</v>
      </c>
      <c r="C482" s="34">
        <v>3.45</v>
      </c>
      <c r="D482" s="38">
        <f t="shared" ca="1" si="31"/>
        <v>0.15198608026795252</v>
      </c>
      <c r="E482" s="36">
        <f t="shared" ca="1" si="32"/>
        <v>0.20661638424239664</v>
      </c>
      <c r="F482" s="10">
        <f t="shared" ca="1" si="33"/>
        <v>3.6019860802679529</v>
      </c>
      <c r="G482" s="11">
        <f t="shared" ca="1" si="34"/>
        <v>3.6566163842423967</v>
      </c>
    </row>
    <row r="483" spans="1:7" ht="15.75" customHeight="1" x14ac:dyDescent="0.3">
      <c r="A483" s="12" t="s">
        <v>960</v>
      </c>
      <c r="B483" s="13" t="s">
        <v>961</v>
      </c>
      <c r="C483" s="34">
        <v>7.36</v>
      </c>
      <c r="D483" s="38">
        <f t="shared" ca="1" si="31"/>
        <v>-2.7668597306938464E-2</v>
      </c>
      <c r="E483" s="36">
        <f t="shared" ca="1" si="32"/>
        <v>7.8462631275746167E-2</v>
      </c>
      <c r="F483" s="10">
        <f t="shared" ca="1" si="33"/>
        <v>7.3323314026930619</v>
      </c>
      <c r="G483" s="11">
        <f t="shared" ca="1" si="34"/>
        <v>7.4384626312757467</v>
      </c>
    </row>
    <row r="484" spans="1:7" ht="15.75" customHeight="1" x14ac:dyDescent="0.3">
      <c r="A484" s="12" t="s">
        <v>962</v>
      </c>
      <c r="B484" s="13" t="s">
        <v>963</v>
      </c>
      <c r="C484" s="34">
        <v>1.04</v>
      </c>
      <c r="D484" s="38">
        <f t="shared" ca="1" si="31"/>
        <v>3.8162224788583013E-2</v>
      </c>
      <c r="E484" s="36">
        <f t="shared" ca="1" si="32"/>
        <v>0.14027770650183755</v>
      </c>
      <c r="F484" s="10">
        <f t="shared" ca="1" si="33"/>
        <v>1.0781622247885831</v>
      </c>
      <c r="G484" s="11">
        <f t="shared" ca="1" si="34"/>
        <v>1.1802777065018375</v>
      </c>
    </row>
    <row r="485" spans="1:7" ht="15.75" customHeight="1" x14ac:dyDescent="0.3">
      <c r="A485" s="12" t="s">
        <v>964</v>
      </c>
      <c r="B485" s="13" t="s">
        <v>965</v>
      </c>
      <c r="C485" s="34">
        <v>4.68</v>
      </c>
      <c r="D485" s="38">
        <f t="shared" ca="1" si="31"/>
        <v>-2.2589035813165625E-2</v>
      </c>
      <c r="E485" s="36">
        <f t="shared" ca="1" si="32"/>
        <v>6.2717134784231326E-2</v>
      </c>
      <c r="F485" s="10">
        <f t="shared" ca="1" si="33"/>
        <v>4.657410964186834</v>
      </c>
      <c r="G485" s="11">
        <f t="shared" ca="1" si="34"/>
        <v>4.7427171347842307</v>
      </c>
    </row>
    <row r="486" spans="1:7" ht="15.75" customHeight="1" x14ac:dyDescent="0.3">
      <c r="A486" s="12" t="s">
        <v>966</v>
      </c>
      <c r="B486" s="13" t="s">
        <v>967</v>
      </c>
      <c r="C486" s="34">
        <v>2.8</v>
      </c>
      <c r="D486" s="38">
        <f t="shared" ca="1" si="31"/>
        <v>0.1081064124393229</v>
      </c>
      <c r="E486" s="36">
        <f t="shared" ca="1" si="32"/>
        <v>0.15997345110709904</v>
      </c>
      <c r="F486" s="10">
        <f t="shared" ca="1" si="33"/>
        <v>2.9081064124393228</v>
      </c>
      <c r="G486" s="11">
        <f t="shared" ca="1" si="34"/>
        <v>2.959973451107099</v>
      </c>
    </row>
    <row r="487" spans="1:7" ht="15.75" customHeight="1" x14ac:dyDescent="0.3">
      <c r="A487" s="12" t="s">
        <v>968</v>
      </c>
      <c r="B487" s="13" t="s">
        <v>969</v>
      </c>
      <c r="C487" s="34">
        <v>4.33</v>
      </c>
      <c r="D487" s="38">
        <f t="shared" ca="1" si="31"/>
        <v>0.15809258600822601</v>
      </c>
      <c r="E487" s="36">
        <f t="shared" ca="1" si="32"/>
        <v>-1.9112238377104407E-2</v>
      </c>
      <c r="F487" s="10">
        <f t="shared" ca="1" si="33"/>
        <v>4.4880925860082259</v>
      </c>
      <c r="G487" s="11">
        <f t="shared" ca="1" si="34"/>
        <v>4.3108877616228956</v>
      </c>
    </row>
    <row r="488" spans="1:7" ht="15.75" customHeight="1" x14ac:dyDescent="0.3">
      <c r="A488" s="12" t="s">
        <v>970</v>
      </c>
      <c r="B488" s="13" t="s">
        <v>971</v>
      </c>
      <c r="C488" s="34">
        <v>3.1</v>
      </c>
      <c r="D488" s="38">
        <f t="shared" ca="1" si="31"/>
        <v>-8.2102808833747737E-2</v>
      </c>
      <c r="E488" s="36">
        <f t="shared" ca="1" si="32"/>
        <v>0.14909545582855555</v>
      </c>
      <c r="F488" s="10">
        <f t="shared" ca="1" si="33"/>
        <v>3.0178971911662522</v>
      </c>
      <c r="G488" s="11">
        <f t="shared" ca="1" si="34"/>
        <v>3.2490954558285559</v>
      </c>
    </row>
    <row r="489" spans="1:7" ht="15.75" customHeight="1" x14ac:dyDescent="0.3">
      <c r="A489" s="12" t="s">
        <v>972</v>
      </c>
      <c r="B489" s="13" t="s">
        <v>973</v>
      </c>
      <c r="C489" s="34">
        <v>4.3899999999999997</v>
      </c>
      <c r="D489" s="38">
        <f t="shared" ca="1" si="31"/>
        <v>0.24913517378285951</v>
      </c>
      <c r="E489" s="36">
        <f t="shared" ca="1" si="32"/>
        <v>-2.9887865845030337E-2</v>
      </c>
      <c r="F489" s="10">
        <f t="shared" ca="1" si="33"/>
        <v>4.6391351737828588</v>
      </c>
      <c r="G489" s="11">
        <f t="shared" ca="1" si="34"/>
        <v>4.3601121341549689</v>
      </c>
    </row>
    <row r="490" spans="1:7" ht="15.75" customHeight="1" x14ac:dyDescent="0.3">
      <c r="A490" s="12" t="s">
        <v>974</v>
      </c>
      <c r="B490" s="13" t="s">
        <v>975</v>
      </c>
      <c r="C490" s="34">
        <v>3.78</v>
      </c>
      <c r="D490" s="38">
        <f t="shared" ca="1" si="31"/>
        <v>7.1186258521109824E-2</v>
      </c>
      <c r="E490" s="36">
        <f t="shared" ca="1" si="32"/>
        <v>-2.2828905631607471E-2</v>
      </c>
      <c r="F490" s="10">
        <f t="shared" ca="1" si="33"/>
        <v>3.8511862585211096</v>
      </c>
      <c r="G490" s="11">
        <f t="shared" ca="1" si="34"/>
        <v>3.7571710943683923</v>
      </c>
    </row>
    <row r="491" spans="1:7" ht="15.75" customHeight="1" x14ac:dyDescent="0.3">
      <c r="A491" s="12" t="s">
        <v>976</v>
      </c>
      <c r="B491" s="13" t="s">
        <v>977</v>
      </c>
      <c r="C491" s="34">
        <v>2.66</v>
      </c>
      <c r="D491" s="38">
        <f t="shared" ca="1" si="31"/>
        <v>9.4774707689511281E-2</v>
      </c>
      <c r="E491" s="36">
        <f t="shared" ca="1" si="32"/>
        <v>0.38792705781628323</v>
      </c>
      <c r="F491" s="10">
        <f t="shared" ca="1" si="33"/>
        <v>2.7547747076895113</v>
      </c>
      <c r="G491" s="11">
        <f t="shared" ca="1" si="34"/>
        <v>3.0479270578162834</v>
      </c>
    </row>
    <row r="492" spans="1:7" ht="15.75" customHeight="1" x14ac:dyDescent="0.3">
      <c r="A492" s="12" t="s">
        <v>978</v>
      </c>
      <c r="B492" s="13" t="s">
        <v>979</v>
      </c>
      <c r="C492" s="34">
        <v>0.19</v>
      </c>
      <c r="D492" s="38">
        <f t="shared" ca="1" si="31"/>
        <v>2.7160547006284938E-2</v>
      </c>
      <c r="E492" s="36">
        <f t="shared" ca="1" si="32"/>
        <v>0.39204398484592939</v>
      </c>
      <c r="F492" s="10">
        <f t="shared" ca="1" si="33"/>
        <v>0.21716054700628495</v>
      </c>
      <c r="G492" s="11">
        <f t="shared" ca="1" si="34"/>
        <v>0.58204398484592934</v>
      </c>
    </row>
    <row r="493" spans="1:7" ht="15.75" customHeight="1" x14ac:dyDescent="0.3">
      <c r="A493" s="12" t="s">
        <v>980</v>
      </c>
      <c r="B493" s="13" t="s">
        <v>981</v>
      </c>
      <c r="C493" s="34">
        <v>3.79</v>
      </c>
      <c r="D493" s="38">
        <f t="shared" ca="1" si="31"/>
        <v>8.3916195763713383E-2</v>
      </c>
      <c r="E493" s="36">
        <f t="shared" ca="1" si="32"/>
        <v>0.38974649868947897</v>
      </c>
      <c r="F493" s="10">
        <f t="shared" ca="1" si="33"/>
        <v>3.8739161957637136</v>
      </c>
      <c r="G493" s="11">
        <f t="shared" ca="1" si="34"/>
        <v>4.1797464986894788</v>
      </c>
    </row>
    <row r="494" spans="1:7" ht="15.75" customHeight="1" x14ac:dyDescent="0.3">
      <c r="A494" s="12" t="s">
        <v>982</v>
      </c>
      <c r="B494" s="13" t="s">
        <v>983</v>
      </c>
      <c r="C494" s="34">
        <v>4.07</v>
      </c>
      <c r="D494" s="38">
        <f t="shared" ca="1" si="31"/>
        <v>0.19892739369842927</v>
      </c>
      <c r="E494" s="36">
        <f t="shared" ca="1" si="32"/>
        <v>-5.6313335558952349E-3</v>
      </c>
      <c r="F494" s="10">
        <f t="shared" ca="1" si="33"/>
        <v>4.26892739369843</v>
      </c>
      <c r="G494" s="11">
        <f t="shared" ca="1" si="34"/>
        <v>4.0643686664441052</v>
      </c>
    </row>
    <row r="495" spans="1:7" ht="15.75" customHeight="1" x14ac:dyDescent="0.3">
      <c r="A495" s="12" t="s">
        <v>984</v>
      </c>
      <c r="B495" s="13" t="s">
        <v>985</v>
      </c>
      <c r="C495" s="34">
        <v>2.81</v>
      </c>
      <c r="D495" s="38">
        <f t="shared" ca="1" si="31"/>
        <v>-1.2189750895795465E-2</v>
      </c>
      <c r="E495" s="36">
        <f t="shared" ca="1" si="32"/>
        <v>0.25692357094727303</v>
      </c>
      <c r="F495" s="10">
        <f t="shared" ca="1" si="33"/>
        <v>2.7978102491042045</v>
      </c>
      <c r="G495" s="11">
        <f t="shared" ca="1" si="34"/>
        <v>3.0669235709472731</v>
      </c>
    </row>
    <row r="496" spans="1:7" ht="15.75" customHeight="1" x14ac:dyDescent="0.3">
      <c r="A496" s="12" t="s">
        <v>986</v>
      </c>
      <c r="B496" s="13" t="s">
        <v>987</v>
      </c>
      <c r="C496" s="34">
        <v>1.29</v>
      </c>
      <c r="D496" s="38">
        <f t="shared" ca="1" si="31"/>
        <v>0.2498828673477356</v>
      </c>
      <c r="E496" s="36">
        <f t="shared" ca="1" si="32"/>
        <v>0.4231777165581786</v>
      </c>
      <c r="F496" s="10">
        <f t="shared" ca="1" si="33"/>
        <v>1.5398828673477356</v>
      </c>
      <c r="G496" s="11">
        <f t="shared" ca="1" si="34"/>
        <v>1.7131777165581785</v>
      </c>
    </row>
    <row r="497" spans="1:7" ht="15.75" customHeight="1" x14ac:dyDescent="0.3">
      <c r="A497" s="12" t="s">
        <v>988</v>
      </c>
      <c r="B497" s="13" t="s">
        <v>989</v>
      </c>
      <c r="C497" s="34">
        <v>0.51</v>
      </c>
      <c r="D497" s="38">
        <f t="shared" ca="1" si="31"/>
        <v>8.2900124214103227E-3</v>
      </c>
      <c r="E497" s="36">
        <f t="shared" ca="1" si="32"/>
        <v>0.35795855860758724</v>
      </c>
      <c r="F497" s="10">
        <f t="shared" ca="1" si="33"/>
        <v>0.51829001242141037</v>
      </c>
      <c r="G497" s="11">
        <f t="shared" ca="1" si="34"/>
        <v>0.8679585586075873</v>
      </c>
    </row>
    <row r="498" spans="1:7" ht="15.75" customHeight="1" x14ac:dyDescent="0.3">
      <c r="A498" s="12" t="s">
        <v>990</v>
      </c>
      <c r="B498" s="13" t="s">
        <v>991</v>
      </c>
      <c r="C498" s="34">
        <v>2.77</v>
      </c>
      <c r="D498" s="38">
        <f t="shared" ca="1" si="31"/>
        <v>-7.0320154671619867E-2</v>
      </c>
      <c r="E498" s="36">
        <f t="shared" ca="1" si="32"/>
        <v>3.7980042951969745E-2</v>
      </c>
      <c r="F498" s="10">
        <f t="shared" ca="1" si="33"/>
        <v>2.6996798453283803</v>
      </c>
      <c r="G498" s="11">
        <f t="shared" ca="1" si="34"/>
        <v>2.8079800429519697</v>
      </c>
    </row>
    <row r="499" spans="1:7" ht="15.75" customHeight="1" x14ac:dyDescent="0.3">
      <c r="A499" s="12" t="s">
        <v>992</v>
      </c>
      <c r="B499" s="13" t="s">
        <v>993</v>
      </c>
      <c r="C499" s="34">
        <v>0.77</v>
      </c>
      <c r="D499" s="38">
        <f t="shared" ca="1" si="31"/>
        <v>-7.6308374022921732E-3</v>
      </c>
      <c r="E499" s="36">
        <f t="shared" ca="1" si="32"/>
        <v>-4.7789137049885189E-2</v>
      </c>
      <c r="F499" s="10">
        <f t="shared" ca="1" si="33"/>
        <v>0.76236916259770782</v>
      </c>
      <c r="G499" s="11">
        <f t="shared" ca="1" si="34"/>
        <v>0.72221086295011483</v>
      </c>
    </row>
    <row r="500" spans="1:7" ht="15.75" customHeight="1" x14ac:dyDescent="0.3">
      <c r="A500" s="12" t="s">
        <v>994</v>
      </c>
      <c r="B500" s="13" t="s">
        <v>995</v>
      </c>
      <c r="C500" s="34">
        <v>4.51</v>
      </c>
      <c r="D500" s="38">
        <f t="shared" ca="1" si="31"/>
        <v>-9.64720815687303E-2</v>
      </c>
      <c r="E500" s="36">
        <f t="shared" ca="1" si="32"/>
        <v>0.22617815349189599</v>
      </c>
      <c r="F500" s="10">
        <f t="shared" ca="1" si="33"/>
        <v>4.4135279184312699</v>
      </c>
      <c r="G500" s="11">
        <f t="shared" ca="1" si="34"/>
        <v>4.7361781534918954</v>
      </c>
    </row>
    <row r="501" spans="1:7" ht="15.75" customHeight="1" x14ac:dyDescent="0.3">
      <c r="A501" s="12" t="s">
        <v>996</v>
      </c>
      <c r="B501" s="13" t="s">
        <v>997</v>
      </c>
      <c r="C501" s="34">
        <v>-0.56999999999999995</v>
      </c>
      <c r="D501" s="38">
        <f t="shared" ca="1" si="31"/>
        <v>0.16046114621717616</v>
      </c>
      <c r="E501" s="36">
        <f t="shared" ca="1" si="32"/>
        <v>1.7855299617568182E-2</v>
      </c>
      <c r="F501" s="10">
        <f t="shared" ca="1" si="33"/>
        <v>-0.40953885378282379</v>
      </c>
      <c r="G501" s="11">
        <f t="shared" ca="1" si="34"/>
        <v>-0.5521447003824318</v>
      </c>
    </row>
    <row r="502" spans="1:7" ht="15.75" customHeight="1" x14ac:dyDescent="0.3">
      <c r="A502" s="12" t="s">
        <v>998</v>
      </c>
      <c r="B502" s="13" t="s">
        <v>999</v>
      </c>
      <c r="C502" s="34">
        <v>3.07</v>
      </c>
      <c r="D502" s="38">
        <f t="shared" ca="1" si="31"/>
        <v>1.3469844962066352E-2</v>
      </c>
      <c r="E502" s="36">
        <f t="shared" ca="1" si="32"/>
        <v>0.24900115476272949</v>
      </c>
      <c r="F502" s="10">
        <f t="shared" ca="1" si="33"/>
        <v>3.0834698449620661</v>
      </c>
      <c r="G502" s="11">
        <f t="shared" ca="1" si="34"/>
        <v>3.3190011547627294</v>
      </c>
    </row>
    <row r="503" spans="1:7" ht="15.75" customHeight="1" x14ac:dyDescent="0.3">
      <c r="A503" s="12" t="s">
        <v>1000</v>
      </c>
      <c r="B503" s="13" t="s">
        <v>1001</v>
      </c>
      <c r="C503" s="34">
        <v>5.53</v>
      </c>
      <c r="D503" s="38">
        <f t="shared" ca="1" si="31"/>
        <v>2.3204600232817257E-2</v>
      </c>
      <c r="E503" s="36">
        <f t="shared" ca="1" si="32"/>
        <v>4.8980049731230574E-2</v>
      </c>
      <c r="F503" s="10">
        <f t="shared" ca="1" si="33"/>
        <v>5.5532046002328173</v>
      </c>
      <c r="G503" s="11">
        <f t="shared" ca="1" si="34"/>
        <v>5.5789800497312312</v>
      </c>
    </row>
    <row r="504" spans="1:7" ht="15.75" customHeight="1" x14ac:dyDescent="0.3">
      <c r="A504" s="12" t="s">
        <v>1002</v>
      </c>
      <c r="B504" s="13" t="s">
        <v>1003</v>
      </c>
      <c r="C504" s="34">
        <v>7.27</v>
      </c>
      <c r="D504" s="38">
        <f t="shared" ca="1" si="31"/>
        <v>6.5886468411719135E-3</v>
      </c>
      <c r="E504" s="36">
        <f t="shared" ca="1" si="32"/>
        <v>0.2667742447532353</v>
      </c>
      <c r="F504" s="10">
        <f t="shared" ca="1" si="33"/>
        <v>7.2765886468411711</v>
      </c>
      <c r="G504" s="11">
        <f t="shared" ca="1" si="34"/>
        <v>7.5367742447532349</v>
      </c>
    </row>
    <row r="505" spans="1:7" ht="15.75" customHeight="1" x14ac:dyDescent="0.3">
      <c r="A505" s="12" t="s">
        <v>1004</v>
      </c>
      <c r="B505" s="13" t="s">
        <v>1005</v>
      </c>
      <c r="C505" s="34">
        <v>2.21</v>
      </c>
      <c r="D505" s="38">
        <f t="shared" ca="1" si="31"/>
        <v>0.22836651709777089</v>
      </c>
      <c r="E505" s="36">
        <f t="shared" ca="1" si="32"/>
        <v>-4.6787438846057794E-2</v>
      </c>
      <c r="F505" s="10">
        <f t="shared" ca="1" si="33"/>
        <v>2.4383665170977711</v>
      </c>
      <c r="G505" s="11">
        <f t="shared" ca="1" si="34"/>
        <v>2.1632125611539421</v>
      </c>
    </row>
    <row r="506" spans="1:7" ht="15.75" customHeight="1" x14ac:dyDescent="0.3">
      <c r="A506" s="12" t="s">
        <v>1006</v>
      </c>
      <c r="B506" s="13" t="s">
        <v>1007</v>
      </c>
      <c r="C506" s="34">
        <v>0.59</v>
      </c>
      <c r="D506" s="38">
        <f t="shared" ca="1" si="31"/>
        <v>7.5923828389164089E-2</v>
      </c>
      <c r="E506" s="36">
        <f t="shared" ca="1" si="32"/>
        <v>0.23862547147888291</v>
      </c>
      <c r="F506" s="10">
        <f t="shared" ca="1" si="33"/>
        <v>0.66592382838916409</v>
      </c>
      <c r="G506" s="11">
        <f t="shared" ca="1" si="34"/>
        <v>0.82862547147888288</v>
      </c>
    </row>
    <row r="507" spans="1:7" ht="15.75" customHeight="1" x14ac:dyDescent="0.3">
      <c r="A507" s="12" t="s">
        <v>1008</v>
      </c>
      <c r="B507" s="13" t="s">
        <v>1009</v>
      </c>
      <c r="C507" s="34">
        <v>2.3199999999999998</v>
      </c>
      <c r="D507" s="38">
        <f t="shared" ca="1" si="31"/>
        <v>0.15690946907960293</v>
      </c>
      <c r="E507" s="36">
        <f t="shared" ca="1" si="32"/>
        <v>0.5550399035080158</v>
      </c>
      <c r="F507" s="10">
        <f t="shared" ca="1" si="33"/>
        <v>2.4769094690796027</v>
      </c>
      <c r="G507" s="11">
        <f t="shared" ca="1" si="34"/>
        <v>2.8750399035080156</v>
      </c>
    </row>
    <row r="508" spans="1:7" ht="15.75" customHeight="1" x14ac:dyDescent="0.3">
      <c r="A508" s="12" t="s">
        <v>1010</v>
      </c>
      <c r="B508" s="13" t="s">
        <v>1011</v>
      </c>
      <c r="C508" s="34">
        <v>-2.2400000000000002</v>
      </c>
      <c r="D508" s="38">
        <f t="shared" ca="1" si="31"/>
        <v>0.1779297141136047</v>
      </c>
      <c r="E508" s="36">
        <f t="shared" ca="1" si="32"/>
        <v>-7.3175778088142795E-2</v>
      </c>
      <c r="F508" s="10">
        <f t="shared" ca="1" si="33"/>
        <v>-2.0620702858863957</v>
      </c>
      <c r="G508" s="11">
        <f t="shared" ca="1" si="34"/>
        <v>-2.313175778088143</v>
      </c>
    </row>
    <row r="509" spans="1:7" ht="15.75" customHeight="1" x14ac:dyDescent="0.3">
      <c r="A509" s="12" t="s">
        <v>1012</v>
      </c>
      <c r="B509" s="13" t="s">
        <v>1013</v>
      </c>
      <c r="C509" s="34">
        <v>1.83</v>
      </c>
      <c r="D509" s="38">
        <f t="shared" ca="1" si="31"/>
        <v>0.16324305113798981</v>
      </c>
      <c r="E509" s="36">
        <f t="shared" ca="1" si="32"/>
        <v>0.16340186130055329</v>
      </c>
      <c r="F509" s="10">
        <f t="shared" ca="1" si="33"/>
        <v>1.9932430511379899</v>
      </c>
      <c r="G509" s="11">
        <f t="shared" ca="1" si="34"/>
        <v>1.9934018613005533</v>
      </c>
    </row>
    <row r="510" spans="1:7" ht="15.75" customHeight="1" x14ac:dyDescent="0.3">
      <c r="A510" s="12" t="s">
        <v>1014</v>
      </c>
      <c r="B510" s="13" t="s">
        <v>1015</v>
      </c>
      <c r="C510" s="34">
        <v>4.07</v>
      </c>
      <c r="D510" s="38">
        <f t="shared" ca="1" si="31"/>
        <v>5.3562041014975477E-2</v>
      </c>
      <c r="E510" s="36">
        <f t="shared" ca="1" si="32"/>
        <v>-4.0550790873665199E-2</v>
      </c>
      <c r="F510" s="10">
        <f t="shared" ca="1" si="33"/>
        <v>4.123562041014976</v>
      </c>
      <c r="G510" s="11">
        <f t="shared" ca="1" si="34"/>
        <v>4.0294492091263354</v>
      </c>
    </row>
    <row r="511" spans="1:7" ht="15.75" customHeight="1" x14ac:dyDescent="0.3">
      <c r="A511" s="12" t="s">
        <v>1016</v>
      </c>
      <c r="B511" s="13" t="s">
        <v>1017</v>
      </c>
      <c r="C511" s="34">
        <v>9.01</v>
      </c>
      <c r="D511" s="38">
        <f t="shared" ca="1" si="31"/>
        <v>0.26273104293549676</v>
      </c>
      <c r="E511" s="36">
        <f t="shared" ca="1" si="32"/>
        <v>0.20350146410823647</v>
      </c>
      <c r="F511" s="10">
        <f t="shared" ca="1" si="33"/>
        <v>9.2727310429354972</v>
      </c>
      <c r="G511" s="11">
        <f t="shared" ca="1" si="34"/>
        <v>9.2135014641082371</v>
      </c>
    </row>
    <row r="512" spans="1:7" ht="15.75" customHeight="1" x14ac:dyDescent="0.3">
      <c r="A512" s="12" t="s">
        <v>1018</v>
      </c>
      <c r="B512" s="13" t="s">
        <v>1019</v>
      </c>
      <c r="C512" s="34">
        <v>2.6</v>
      </c>
      <c r="D512" s="38">
        <f t="shared" ca="1" si="31"/>
        <v>0.21035618763745303</v>
      </c>
      <c r="E512" s="36">
        <f t="shared" ca="1" si="32"/>
        <v>9.4496554168439009E-2</v>
      </c>
      <c r="F512" s="10">
        <f t="shared" ca="1" si="33"/>
        <v>2.8103561876374532</v>
      </c>
      <c r="G512" s="11">
        <f t="shared" ca="1" si="34"/>
        <v>2.6944965541684391</v>
      </c>
    </row>
    <row r="513" spans="1:7" ht="15.75" customHeight="1" thickBot="1" x14ac:dyDescent="0.35">
      <c r="A513" s="14" t="s">
        <v>1020</v>
      </c>
      <c r="B513" s="15" t="s">
        <v>1021</v>
      </c>
      <c r="C513" s="35">
        <v>1.65</v>
      </c>
      <c r="D513" s="38">
        <f t="shared" ca="1" si="31"/>
        <v>0.18827965869363378</v>
      </c>
      <c r="E513" s="36">
        <f t="shared" ca="1" si="32"/>
        <v>0.35815455840683513</v>
      </c>
      <c r="F513" s="10">
        <f t="shared" ca="1" si="33"/>
        <v>1.8382796586936336</v>
      </c>
      <c r="G513" s="11">
        <f t="shared" ca="1" si="34"/>
        <v>2.0081545584068352</v>
      </c>
    </row>
    <row r="514" spans="1:7" ht="15.75" customHeight="1" thickTop="1" x14ac:dyDescent="0.3"/>
    <row r="515" spans="1:7" ht="15.75" customHeight="1" x14ac:dyDescent="0.3"/>
    <row r="516" spans="1:7" ht="15.75" customHeight="1" x14ac:dyDescent="0.3"/>
    <row r="517" spans="1:7" ht="15.75" customHeight="1" x14ac:dyDescent="0.3"/>
    <row r="518" spans="1:7" ht="15.75" customHeight="1" x14ac:dyDescent="0.3"/>
    <row r="519" spans="1:7" ht="15.75" customHeight="1" x14ac:dyDescent="0.3"/>
    <row r="520" spans="1:7" ht="15.75" customHeight="1" x14ac:dyDescent="0.3"/>
    <row r="521" spans="1:7" ht="15.75" customHeight="1" x14ac:dyDescent="0.3"/>
    <row r="522" spans="1:7" ht="15.75" customHeight="1" x14ac:dyDescent="0.3"/>
    <row r="523" spans="1:7" ht="15.75" customHeight="1" x14ac:dyDescent="0.3"/>
    <row r="524" spans="1:7" ht="15.75" customHeight="1" x14ac:dyDescent="0.3"/>
    <row r="525" spans="1:7" ht="15.75" customHeight="1" x14ac:dyDescent="0.3"/>
    <row r="526" spans="1:7" ht="15.75" customHeight="1" x14ac:dyDescent="0.3"/>
    <row r="527" spans="1:7" ht="15.75" customHeight="1" x14ac:dyDescent="0.3"/>
    <row r="528" spans="1:7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1875-E49C-6B4A-988E-E1C54CEF8089}">
  <dimension ref="A1:A42"/>
  <sheetViews>
    <sheetView workbookViewId="0">
      <selection activeCell="A13" sqref="A13"/>
    </sheetView>
  </sheetViews>
  <sheetFormatPr defaultColWidth="11.19921875" defaultRowHeight="15.6" x14ac:dyDescent="0.3"/>
  <cols>
    <col min="1" max="1" width="204.296875" customWidth="1"/>
  </cols>
  <sheetData>
    <row r="1" spans="1:1" x14ac:dyDescent="0.3">
      <c r="A1" s="56" t="s">
        <v>1023</v>
      </c>
    </row>
    <row r="2" spans="1:1" x14ac:dyDescent="0.3">
      <c r="A2" s="56" t="s">
        <v>1024</v>
      </c>
    </row>
    <row r="3" spans="1:1" x14ac:dyDescent="0.3">
      <c r="A3" s="57" t="s">
        <v>1025</v>
      </c>
    </row>
    <row r="4" spans="1:1" x14ac:dyDescent="0.3">
      <c r="A4" s="56" t="s">
        <v>1026</v>
      </c>
    </row>
    <row r="5" spans="1:1" x14ac:dyDescent="0.3">
      <c r="A5" s="56" t="s">
        <v>1027</v>
      </c>
    </row>
    <row r="6" spans="1:1" x14ac:dyDescent="0.3">
      <c r="A6" s="56" t="s">
        <v>1028</v>
      </c>
    </row>
    <row r="7" spans="1:1" x14ac:dyDescent="0.3">
      <c r="A7" s="56" t="s">
        <v>1029</v>
      </c>
    </row>
    <row r="8" spans="1:1" x14ac:dyDescent="0.3">
      <c r="A8" s="56" t="s">
        <v>1030</v>
      </c>
    </row>
    <row r="9" spans="1:1" x14ac:dyDescent="0.3">
      <c r="A9" s="56" t="s">
        <v>1031</v>
      </c>
    </row>
    <row r="11" spans="1:1" ht="19.8" x14ac:dyDescent="0.3">
      <c r="A11" s="47" t="s">
        <v>1065</v>
      </c>
    </row>
    <row r="12" spans="1:1" x14ac:dyDescent="0.3">
      <c r="A12" s="48"/>
    </row>
    <row r="13" spans="1:1" x14ac:dyDescent="0.3">
      <c r="A13" s="49" t="s">
        <v>1072</v>
      </c>
    </row>
    <row r="14" spans="1:1" x14ac:dyDescent="0.3">
      <c r="A14" s="49" t="s">
        <v>1073</v>
      </c>
    </row>
    <row r="15" spans="1:1" x14ac:dyDescent="0.3">
      <c r="A15" s="50"/>
    </row>
    <row r="16" spans="1:1" ht="19.8" x14ac:dyDescent="0.3">
      <c r="A16" s="47" t="s">
        <v>1066</v>
      </c>
    </row>
    <row r="17" spans="1:1" x14ac:dyDescent="0.3">
      <c r="A17" s="48"/>
    </row>
    <row r="18" spans="1:1" x14ac:dyDescent="0.3">
      <c r="A18" s="49" t="s">
        <v>1074</v>
      </c>
    </row>
    <row r="19" spans="1:1" x14ac:dyDescent="0.3">
      <c r="A19" s="49" t="s">
        <v>1075</v>
      </c>
    </row>
    <row r="20" spans="1:1" x14ac:dyDescent="0.3">
      <c r="A20" s="50"/>
    </row>
    <row r="21" spans="1:1" ht="19.8" x14ac:dyDescent="0.3">
      <c r="A21" s="47" t="s">
        <v>1067</v>
      </c>
    </row>
    <row r="22" spans="1:1" x14ac:dyDescent="0.3">
      <c r="A22" s="48"/>
    </row>
    <row r="23" spans="1:1" x14ac:dyDescent="0.3">
      <c r="A23" s="49" t="s">
        <v>1076</v>
      </c>
    </row>
    <row r="24" spans="1:1" x14ac:dyDescent="0.3">
      <c r="A24" s="49" t="s">
        <v>1077</v>
      </c>
    </row>
    <row r="25" spans="1:1" x14ac:dyDescent="0.3">
      <c r="A25" s="49" t="s">
        <v>1078</v>
      </c>
    </row>
    <row r="26" spans="1:1" x14ac:dyDescent="0.3">
      <c r="A26" s="49" t="s">
        <v>1079</v>
      </c>
    </row>
    <row r="27" spans="1:1" x14ac:dyDescent="0.3">
      <c r="A27" s="50"/>
    </row>
    <row r="28" spans="1:1" ht="19.8" x14ac:dyDescent="0.3">
      <c r="A28" s="47" t="s">
        <v>1068</v>
      </c>
    </row>
    <row r="29" spans="1:1" x14ac:dyDescent="0.3">
      <c r="A29" s="48"/>
    </row>
    <row r="30" spans="1:1" x14ac:dyDescent="0.3">
      <c r="A30" s="49" t="s">
        <v>1080</v>
      </c>
    </row>
    <row r="31" spans="1:1" x14ac:dyDescent="0.3">
      <c r="A31" s="49" t="s">
        <v>1081</v>
      </c>
    </row>
    <row r="32" spans="1:1" x14ac:dyDescent="0.3">
      <c r="A32" s="50"/>
    </row>
    <row r="33" spans="1:1" ht="19.8" x14ac:dyDescent="0.3">
      <c r="A33" s="47" t="s">
        <v>1069</v>
      </c>
    </row>
    <row r="34" spans="1:1" x14ac:dyDescent="0.3">
      <c r="A34" s="48"/>
    </row>
    <row r="35" spans="1:1" x14ac:dyDescent="0.3">
      <c r="A35" s="49" t="s">
        <v>1082</v>
      </c>
    </row>
    <row r="36" spans="1:1" x14ac:dyDescent="0.3">
      <c r="A36" s="49" t="s">
        <v>1083</v>
      </c>
    </row>
    <row r="37" spans="1:1" x14ac:dyDescent="0.3">
      <c r="A37" s="50"/>
    </row>
    <row r="38" spans="1:1" ht="19.8" x14ac:dyDescent="0.3">
      <c r="A38" s="47" t="s">
        <v>1070</v>
      </c>
    </row>
    <row r="39" spans="1:1" x14ac:dyDescent="0.3">
      <c r="A39" s="48"/>
    </row>
    <row r="40" spans="1:1" x14ac:dyDescent="0.3">
      <c r="A40" s="51" t="s">
        <v>1071</v>
      </c>
    </row>
    <row r="41" spans="1:1" x14ac:dyDescent="0.3">
      <c r="A41" s="52"/>
    </row>
    <row r="42" spans="1:1" x14ac:dyDescent="0.3">
      <c r="A42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441D-2A5D-0B44-929F-6BF9AED99BFF}">
  <dimension ref="A1:EJ1000"/>
  <sheetViews>
    <sheetView tabSelected="1" topLeftCell="B10" zoomScale="111" workbookViewId="0">
      <selection activeCell="I21" sqref="I21"/>
    </sheetView>
  </sheetViews>
  <sheetFormatPr defaultColWidth="11.19921875" defaultRowHeight="15" customHeight="1" x14ac:dyDescent="0.3"/>
  <cols>
    <col min="1" max="1" width="17.296875" customWidth="1"/>
    <col min="2" max="2" width="12.69921875" customWidth="1"/>
    <col min="3" max="4" width="10.5" customWidth="1"/>
    <col min="5" max="5" width="12.19921875" customWidth="1"/>
    <col min="6" max="8" width="10.5" customWidth="1"/>
    <col min="9" max="9" width="13.19921875" customWidth="1"/>
    <col min="10" max="26" width="10.5" customWidth="1"/>
  </cols>
  <sheetData>
    <row r="1" spans="1:117" ht="15.75" customHeight="1" x14ac:dyDescent="0.45">
      <c r="A1" s="18" t="s">
        <v>1032</v>
      </c>
    </row>
    <row r="2" spans="1:117" ht="15.75" customHeight="1" x14ac:dyDescent="0.3"/>
    <row r="3" spans="1:117" ht="15.75" customHeight="1" x14ac:dyDescent="0.4">
      <c r="A3" s="19" t="s">
        <v>1033</v>
      </c>
      <c r="B3" s="19" t="s">
        <v>1034</v>
      </c>
    </row>
    <row r="4" spans="1:117" ht="15.75" customHeight="1" x14ac:dyDescent="0.3"/>
    <row r="5" spans="1:117" ht="15.75" customHeight="1" x14ac:dyDescent="0.35">
      <c r="A5" s="20" t="s">
        <v>1035</v>
      </c>
      <c r="B5" s="21">
        <v>7.7000000000000002E-3</v>
      </c>
    </row>
    <row r="6" spans="1:117" ht="15.75" customHeight="1" x14ac:dyDescent="0.35">
      <c r="A6" s="20" t="s">
        <v>1036</v>
      </c>
      <c r="B6" s="21">
        <v>3.49E-2</v>
      </c>
    </row>
    <row r="7" spans="1:117" ht="15.75" customHeight="1" x14ac:dyDescent="0.3">
      <c r="A7" s="22"/>
      <c r="B7" s="23"/>
    </row>
    <row r="8" spans="1:117" ht="15.75" customHeight="1" x14ac:dyDescent="0.35">
      <c r="A8" s="2" t="s">
        <v>1037</v>
      </c>
    </row>
    <row r="9" spans="1:117" ht="15.75" customHeight="1" x14ac:dyDescent="0.3">
      <c r="A9" s="17" t="s">
        <v>1038</v>
      </c>
      <c r="B9" s="24">
        <v>10000</v>
      </c>
    </row>
    <row r="10" spans="1:117" ht="15.75" customHeight="1" x14ac:dyDescent="0.3"/>
    <row r="11" spans="1:117" ht="15.75" customHeight="1" x14ac:dyDescent="0.3">
      <c r="A11" s="17" t="s">
        <v>1058</v>
      </c>
    </row>
    <row r="12" spans="1:117" ht="15.75" customHeight="1" x14ac:dyDescent="0.3">
      <c r="A12" s="25">
        <f ca="1">_xlfn.NORM.INV(RAND(),0.0077,0.0349)</f>
        <v>6.7803995617299898E-2</v>
      </c>
      <c r="C12" s="16" t="s">
        <v>1039</v>
      </c>
    </row>
    <row r="13" spans="1:117" ht="15.75" customHeight="1" x14ac:dyDescent="0.3"/>
    <row r="14" spans="1:117" ht="15.75" customHeight="1" x14ac:dyDescent="0.3">
      <c r="A14" s="26" t="s">
        <v>1040</v>
      </c>
      <c r="B14" s="53" t="s">
        <v>1041</v>
      </c>
      <c r="C14" s="59" t="s">
        <v>1042</v>
      </c>
      <c r="D14" s="59" t="s">
        <v>1043</v>
      </c>
      <c r="E14" s="59" t="s">
        <v>1044</v>
      </c>
      <c r="F14" s="59" t="s">
        <v>1045</v>
      </c>
      <c r="G14" s="59" t="s">
        <v>1046</v>
      </c>
      <c r="H14" s="59" t="s">
        <v>1047</v>
      </c>
      <c r="I14" s="59" t="s">
        <v>1048</v>
      </c>
      <c r="J14" s="59" t="s">
        <v>1049</v>
      </c>
      <c r="K14" s="59" t="s">
        <v>1050</v>
      </c>
      <c r="L14" s="59" t="s">
        <v>1051</v>
      </c>
      <c r="M14" s="59" t="s">
        <v>1052</v>
      </c>
      <c r="N14" s="59" t="s">
        <v>1053</v>
      </c>
    </row>
    <row r="15" spans="1:117" ht="15.75" customHeight="1" x14ac:dyDescent="0.3">
      <c r="A15" s="26" t="s">
        <v>1054</v>
      </c>
      <c r="B15" s="55"/>
      <c r="C15" s="59">
        <f ca="1">_xlfn.NORM.INV(RAND(),0.0077,0.0349)</f>
        <v>1.5135299964441035E-2</v>
      </c>
      <c r="D15" s="59">
        <f t="shared" ref="D15:BO15" ca="1" si="0">_xlfn.NORM.INV(RAND(),0.0077,0.0349)</f>
        <v>-9.7115673600550057E-3</v>
      </c>
      <c r="E15" s="59">
        <f t="shared" ca="1" si="0"/>
        <v>3.5048626166085074E-3</v>
      </c>
      <c r="F15" s="59">
        <f t="shared" ca="1" si="0"/>
        <v>8.6519943584531262E-3</v>
      </c>
      <c r="G15" s="59">
        <f t="shared" ca="1" si="0"/>
        <v>-2.4546871492203602E-2</v>
      </c>
      <c r="H15" s="59">
        <f t="shared" ca="1" si="0"/>
        <v>-1.8726009184009303E-2</v>
      </c>
      <c r="I15" s="59">
        <f t="shared" ca="1" si="0"/>
        <v>-9.3646473662891781E-3</v>
      </c>
      <c r="J15" s="59">
        <f t="shared" ca="1" si="0"/>
        <v>-1.1130132876979294E-2</v>
      </c>
      <c r="K15" s="59">
        <f t="shared" ca="1" si="0"/>
        <v>-7.5205922758113108E-3</v>
      </c>
      <c r="L15" s="59">
        <f t="shared" ca="1" si="0"/>
        <v>-6.4074958809609991E-2</v>
      </c>
      <c r="M15" s="59">
        <f t="shared" ca="1" si="0"/>
        <v>1.1274687089398105E-2</v>
      </c>
      <c r="N15" s="59">
        <f t="shared" ca="1" si="0"/>
        <v>2.5382014121365934E-3</v>
      </c>
      <c r="O15" s="59">
        <f t="shared" ca="1" si="0"/>
        <v>1.562760751973577E-2</v>
      </c>
      <c r="P15" s="59">
        <f t="shared" ca="1" si="0"/>
        <v>5.5642569809673692E-2</v>
      </c>
      <c r="Q15" s="59">
        <f t="shared" ca="1" si="0"/>
        <v>-1.6174315978456158E-2</v>
      </c>
      <c r="R15" s="59">
        <f t="shared" ca="1" si="0"/>
        <v>-9.1727387113128851E-3</v>
      </c>
      <c r="S15" s="59">
        <f t="shared" ca="1" si="0"/>
        <v>-3.0781851771049216E-4</v>
      </c>
      <c r="T15" s="59">
        <f t="shared" ca="1" si="0"/>
        <v>2.1880745192003163E-2</v>
      </c>
      <c r="U15" s="59">
        <f t="shared" ca="1" si="0"/>
        <v>-4.3690339464940095E-3</v>
      </c>
      <c r="V15" s="59">
        <f t="shared" ca="1" si="0"/>
        <v>3.5678458692367188E-2</v>
      </c>
      <c r="W15" s="59">
        <f t="shared" ca="1" si="0"/>
        <v>8.8444031274814133E-3</v>
      </c>
      <c r="X15" s="59">
        <f t="shared" ca="1" si="0"/>
        <v>2.740378063421673E-2</v>
      </c>
      <c r="Y15" s="59">
        <f t="shared" ca="1" si="0"/>
        <v>4.7259381244314391E-2</v>
      </c>
      <c r="Z15" s="59">
        <f t="shared" ca="1" si="0"/>
        <v>5.9039197138098291E-2</v>
      </c>
      <c r="AA15" s="59">
        <f t="shared" ca="1" si="0"/>
        <v>-1.5487665488949897E-2</v>
      </c>
      <c r="AB15" s="59">
        <f t="shared" ca="1" si="0"/>
        <v>3.9549215249849827E-2</v>
      </c>
      <c r="AC15" s="59">
        <f t="shared" ca="1" si="0"/>
        <v>5.0061826933531506E-2</v>
      </c>
      <c r="AD15" s="59">
        <f t="shared" ca="1" si="0"/>
        <v>2.4221146499006467E-2</v>
      </c>
      <c r="AE15" s="59">
        <f t="shared" ca="1" si="0"/>
        <v>8.4004261999069008E-3</v>
      </c>
      <c r="AF15" s="59">
        <f t="shared" ca="1" si="0"/>
        <v>-3.4528232844172491E-3</v>
      </c>
      <c r="AG15" s="59">
        <f t="shared" ca="1" si="0"/>
        <v>4.4236362405723172E-2</v>
      </c>
      <c r="AH15" s="59">
        <f t="shared" ca="1" si="0"/>
        <v>8.4411731666384042E-3</v>
      </c>
      <c r="AI15" s="59">
        <f t="shared" ca="1" si="0"/>
        <v>1.4808593225588243E-2</v>
      </c>
      <c r="AJ15" s="59">
        <f t="shared" ca="1" si="0"/>
        <v>5.6148129916185306E-3</v>
      </c>
      <c r="AK15" s="59">
        <f t="shared" ca="1" si="0"/>
        <v>5.5228629279339032E-2</v>
      </c>
      <c r="AL15" s="59">
        <f t="shared" ca="1" si="0"/>
        <v>4.3298297983569302E-2</v>
      </c>
      <c r="AM15" s="59">
        <f t="shared" ca="1" si="0"/>
        <v>-5.9929464047604082E-3</v>
      </c>
      <c r="AN15" s="59">
        <f t="shared" ca="1" si="0"/>
        <v>2.1975874616005945E-3</v>
      </c>
      <c r="AO15" s="59">
        <f t="shared" ca="1" si="0"/>
        <v>2.0751743191780726E-2</v>
      </c>
      <c r="AP15" s="59">
        <f t="shared" ca="1" si="0"/>
        <v>-3.8433609738991938E-2</v>
      </c>
      <c r="AQ15" s="59">
        <f t="shared" ca="1" si="0"/>
        <v>8.9770140058634526E-2</v>
      </c>
      <c r="AR15" s="59">
        <f t="shared" ca="1" si="0"/>
        <v>5.5120915214268103E-2</v>
      </c>
      <c r="AS15" s="59">
        <f t="shared" ca="1" si="0"/>
        <v>3.4439158004463059E-2</v>
      </c>
      <c r="AT15" s="59">
        <f t="shared" ca="1" si="0"/>
        <v>-9.0649956274360347E-3</v>
      </c>
      <c r="AU15" s="59">
        <f t="shared" ca="1" si="0"/>
        <v>5.4259164587800897E-3</v>
      </c>
      <c r="AV15" s="59">
        <f t="shared" ca="1" si="0"/>
        <v>-3.7161448923371102E-2</v>
      </c>
      <c r="AW15" s="59">
        <f t="shared" ca="1" si="0"/>
        <v>1.5437958237016509E-3</v>
      </c>
      <c r="AX15" s="59">
        <f t="shared" ca="1" si="0"/>
        <v>1.2441878676695748E-2</v>
      </c>
      <c r="AY15" s="59">
        <f t="shared" ca="1" si="0"/>
        <v>-5.7772605999127855E-2</v>
      </c>
      <c r="AZ15" s="59">
        <f t="shared" ca="1" si="0"/>
        <v>2.5435429577334287E-2</v>
      </c>
      <c r="BA15" s="59">
        <f t="shared" ca="1" si="0"/>
        <v>5.9967845122525947E-2</v>
      </c>
      <c r="BB15" s="59">
        <f t="shared" ca="1" si="0"/>
        <v>-5.4822768308634737E-2</v>
      </c>
      <c r="BC15" s="59">
        <f t="shared" ca="1" si="0"/>
        <v>1.859816096408692E-2</v>
      </c>
      <c r="BD15" s="59">
        <f t="shared" ca="1" si="0"/>
        <v>-5.3833586619478672E-2</v>
      </c>
      <c r="BE15" s="59">
        <f t="shared" ca="1" si="0"/>
        <v>9.2557943114716448E-2</v>
      </c>
      <c r="BF15" s="59">
        <f t="shared" ca="1" si="0"/>
        <v>2.8405686919650341E-2</v>
      </c>
      <c r="BG15" s="59">
        <f t="shared" ca="1" si="0"/>
        <v>1.9521285411263779E-2</v>
      </c>
      <c r="BH15" s="59">
        <f t="shared" ca="1" si="0"/>
        <v>3.5380124697921372E-2</v>
      </c>
      <c r="BI15" s="59">
        <f t="shared" ca="1" si="0"/>
        <v>2.5720042647210582E-2</v>
      </c>
      <c r="BJ15" s="59">
        <f t="shared" ca="1" si="0"/>
        <v>-5.6172832442762544E-3</v>
      </c>
      <c r="BK15" s="59">
        <f t="shared" ca="1" si="0"/>
        <v>-3.6412417218857136E-2</v>
      </c>
      <c r="BL15" s="59">
        <f t="shared" ca="1" si="0"/>
        <v>-3.1996987636900565E-3</v>
      </c>
      <c r="BM15" s="59">
        <f t="shared" ca="1" si="0"/>
        <v>-2.5450321160735555E-2</v>
      </c>
      <c r="BN15" s="59">
        <f t="shared" ca="1" si="0"/>
        <v>2.9222950399667866E-2</v>
      </c>
      <c r="BO15" s="59">
        <f t="shared" ca="1" si="0"/>
        <v>2.0150403921297216E-2</v>
      </c>
      <c r="BP15" s="59">
        <f t="shared" ref="BP15:DM15" ca="1" si="1">_xlfn.NORM.INV(RAND(),0.0077,0.0349)</f>
        <v>-4.9084018273387243E-2</v>
      </c>
      <c r="BQ15" s="59">
        <f t="shared" ca="1" si="1"/>
        <v>-1.5143952438920074E-2</v>
      </c>
      <c r="BR15" s="59">
        <f t="shared" ca="1" si="1"/>
        <v>2.1666101348238785E-2</v>
      </c>
      <c r="BS15" s="59">
        <f t="shared" ca="1" si="1"/>
        <v>-1.1862935864278041E-2</v>
      </c>
      <c r="BT15" s="59">
        <f t="shared" ca="1" si="1"/>
        <v>2.3606701205942444E-2</v>
      </c>
      <c r="BU15" s="59">
        <f t="shared" ca="1" si="1"/>
        <v>1.7790996804529884E-3</v>
      </c>
      <c r="BV15" s="59">
        <f t="shared" ca="1" si="1"/>
        <v>-1.0400382764054727E-2</v>
      </c>
      <c r="BW15" s="59">
        <f t="shared" ca="1" si="1"/>
        <v>-3.4038182771240714E-3</v>
      </c>
      <c r="BX15" s="59">
        <f t="shared" ca="1" si="1"/>
        <v>6.3654706118494775E-2</v>
      </c>
      <c r="BY15" s="59">
        <f t="shared" ca="1" si="1"/>
        <v>-7.2945614455683414E-2</v>
      </c>
      <c r="BZ15" s="59">
        <f t="shared" ca="1" si="1"/>
        <v>2.5114261873196111E-2</v>
      </c>
      <c r="CA15" s="59">
        <f t="shared" ca="1" si="1"/>
        <v>-3.8508835337452391E-2</v>
      </c>
      <c r="CB15" s="59">
        <f t="shared" ca="1" si="1"/>
        <v>-9.2682240493758131E-2</v>
      </c>
      <c r="CC15" s="59">
        <f t="shared" ca="1" si="1"/>
        <v>1.2477066773522186E-2</v>
      </c>
      <c r="CD15" s="59">
        <f t="shared" ca="1" si="1"/>
        <v>1.6589747628694911E-2</v>
      </c>
      <c r="CE15" s="59">
        <f t="shared" ca="1" si="1"/>
        <v>-1.3614435751757125E-2</v>
      </c>
      <c r="CF15" s="59">
        <f t="shared" ca="1" si="1"/>
        <v>-1.9700811768137594E-2</v>
      </c>
      <c r="CG15" s="59">
        <f t="shared" ca="1" si="1"/>
        <v>-2.4661074365674635E-2</v>
      </c>
      <c r="CH15" s="59">
        <f t="shared" ca="1" si="1"/>
        <v>3.0551466885079849E-2</v>
      </c>
      <c r="CI15" s="59">
        <f t="shared" ca="1" si="1"/>
        <v>3.0971552136432365E-2</v>
      </c>
      <c r="CJ15" s="59">
        <f t="shared" ca="1" si="1"/>
        <v>4.055908172350732E-2</v>
      </c>
      <c r="CK15" s="59">
        <f t="shared" ca="1" si="1"/>
        <v>2.72607959889462E-2</v>
      </c>
      <c r="CL15" s="59">
        <f t="shared" ca="1" si="1"/>
        <v>2.3722633922376349E-2</v>
      </c>
      <c r="CM15" s="59">
        <f t="shared" ca="1" si="1"/>
        <v>-1.4944409497768622E-2</v>
      </c>
      <c r="CN15" s="59">
        <f t="shared" ca="1" si="1"/>
        <v>4.4036568495987145E-2</v>
      </c>
      <c r="CO15" s="59">
        <f t="shared" ca="1" si="1"/>
        <v>2.715587030575845E-3</v>
      </c>
      <c r="CP15" s="59">
        <f t="shared" ca="1" si="1"/>
        <v>-1.878099877242928E-2</v>
      </c>
      <c r="CQ15" s="59">
        <f t="shared" ca="1" si="1"/>
        <v>4.5276346341419714E-2</v>
      </c>
      <c r="CR15" s="59">
        <f t="shared" ca="1" si="1"/>
        <v>2.1919645215144258E-2</v>
      </c>
      <c r="CS15" s="59">
        <f t="shared" ca="1" si="1"/>
        <v>3.7081550027448298E-2</v>
      </c>
      <c r="CT15" s="59">
        <f t="shared" ca="1" si="1"/>
        <v>7.5321844553421183E-2</v>
      </c>
      <c r="CU15" s="59">
        <f t="shared" ca="1" si="1"/>
        <v>-7.8560658071354664E-2</v>
      </c>
      <c r="CV15" s="59">
        <f t="shared" ca="1" si="1"/>
        <v>-5.0762953861245644E-2</v>
      </c>
      <c r="CW15" s="59">
        <f t="shared" ca="1" si="1"/>
        <v>1.6663980059247133E-4</v>
      </c>
      <c r="CX15" s="59">
        <f t="shared" ca="1" si="1"/>
        <v>-1.4507929378400291E-2</v>
      </c>
      <c r="CY15" s="59">
        <f t="shared" ca="1" si="1"/>
        <v>3.1602027591455362E-2</v>
      </c>
      <c r="CZ15" s="59">
        <f t="shared" ca="1" si="1"/>
        <v>-1.633268994753543E-2</v>
      </c>
      <c r="DA15" s="59">
        <f t="shared" ca="1" si="1"/>
        <v>3.5084506521692843E-2</v>
      </c>
      <c r="DB15" s="59">
        <f t="shared" ca="1" si="1"/>
        <v>-3.1129133224278585E-2</v>
      </c>
      <c r="DC15" s="59">
        <f t="shared" ca="1" si="1"/>
        <v>-2.8691157045442998E-3</v>
      </c>
      <c r="DD15" s="59">
        <f t="shared" ca="1" si="1"/>
        <v>-4.8629326418917207E-3</v>
      </c>
      <c r="DE15" s="59">
        <f t="shared" ca="1" si="1"/>
        <v>-7.4206464002207727E-3</v>
      </c>
      <c r="DF15" s="59">
        <f t="shared" ca="1" si="1"/>
        <v>2.4621141354053293E-2</v>
      </c>
      <c r="DG15" s="59">
        <f t="shared" ca="1" si="1"/>
        <v>-4.4243825336085389E-2</v>
      </c>
      <c r="DH15" s="59">
        <f t="shared" ca="1" si="1"/>
        <v>-1.1509488259844077E-2</v>
      </c>
      <c r="DI15" s="59">
        <f t="shared" ca="1" si="1"/>
        <v>3.2449988273241463E-2</v>
      </c>
      <c r="DJ15" s="59">
        <f t="shared" ca="1" si="1"/>
        <v>2.6198909472490581E-2</v>
      </c>
      <c r="DK15" s="59">
        <f t="shared" ca="1" si="1"/>
        <v>-4.072573297134064E-2</v>
      </c>
      <c r="DL15" s="59">
        <f t="shared" ca="1" si="1"/>
        <v>-3.3321828237677376E-2</v>
      </c>
      <c r="DM15" s="59">
        <f t="shared" ca="1" si="1"/>
        <v>1.0936675696323105E-2</v>
      </c>
    </row>
    <row r="16" spans="1:117" ht="15.75" customHeight="1" x14ac:dyDescent="0.3">
      <c r="A16" s="54" t="s">
        <v>1055</v>
      </c>
      <c r="B16" s="61">
        <v>10000</v>
      </c>
      <c r="C16" s="62">
        <f>B16</f>
        <v>10000</v>
      </c>
      <c r="D16" s="63">
        <f ca="1">C16*(1+C15)</f>
        <v>10151.35299964441</v>
      </c>
      <c r="E16" s="63">
        <f t="shared" ref="E16:N16" ca="1" si="2">D16*(1+D15)</f>
        <v>10052.767451192667</v>
      </c>
      <c r="F16" s="63">
        <f t="shared" ca="1" si="2"/>
        <v>10088.001020025811</v>
      </c>
      <c r="G16" s="63">
        <f t="shared" ca="1" si="2"/>
        <v>10175.282347939143</v>
      </c>
      <c r="H16" s="63">
        <f t="shared" ca="1" si="2"/>
        <v>9925.5109997473937</v>
      </c>
      <c r="I16" s="63">
        <f t="shared" ca="1" si="2"/>
        <v>9739.6457896101383</v>
      </c>
      <c r="J16" s="63">
        <f t="shared" ca="1" si="2"/>
        <v>9648.4374413178757</v>
      </c>
      <c r="K16" s="63">
        <f t="shared" ca="1" si="2"/>
        <v>9541.0490505407852</v>
      </c>
      <c r="L16" s="63">
        <f t="shared" ca="1" si="2"/>
        <v>9469.2947107481523</v>
      </c>
      <c r="M16" s="63">
        <f t="shared" ca="1" si="2"/>
        <v>8862.5500422009063</v>
      </c>
      <c r="N16" s="63">
        <f t="shared" ca="1" si="2"/>
        <v>8962.4725207408537</v>
      </c>
      <c r="O16" s="62">
        <f t="shared" ref="O16" ca="1" si="3">N16</f>
        <v>8962.4725207408537</v>
      </c>
      <c r="P16" s="63">
        <f t="shared" ref="P16:Z16" ca="1" si="4">O16*(1+O15)</f>
        <v>9102.534523701408</v>
      </c>
      <c r="Q16" s="63">
        <f t="shared" ca="1" si="4"/>
        <v>9609.0229363814287</v>
      </c>
      <c r="R16" s="63">
        <f t="shared" ca="1" si="4"/>
        <v>9453.6035631641626</v>
      </c>
      <c r="S16" s="63">
        <f t="shared" ca="1" si="4"/>
        <v>9366.8881277989221</v>
      </c>
      <c r="T16" s="63">
        <f t="shared" ca="1" si="4"/>
        <v>9364.0048261798638</v>
      </c>
      <c r="U16" s="63">
        <f t="shared" ca="1" si="4"/>
        <v>9568.8962297581929</v>
      </c>
      <c r="V16" s="63">
        <f t="shared" ca="1" si="4"/>
        <v>9527.0893972999002</v>
      </c>
      <c r="W16" s="63">
        <f t="shared" ca="1" si="4"/>
        <v>9867.0012628199529</v>
      </c>
      <c r="X16" s="63">
        <f t="shared" ca="1" si="4"/>
        <v>9954.268999647702</v>
      </c>
      <c r="Y16" s="63">
        <f t="shared" ca="1" si="4"/>
        <v>10227.053603688031</v>
      </c>
      <c r="Z16" s="63">
        <f t="shared" ca="1" si="4"/>
        <v>10710.377828950763</v>
      </c>
      <c r="AA16" s="62">
        <f t="shared" ref="AA16" ca="1" si="5">Z16</f>
        <v>10710.377828950763</v>
      </c>
      <c r="AB16" s="63">
        <f t="shared" ref="AB16:AL16" ca="1" si="6">AA16*(1+AA15)</f>
        <v>10544.499079875708</v>
      </c>
      <c r="AC16" s="63">
        <f t="shared" ca="1" si="6"/>
        <v>10961.525743687554</v>
      </c>
      <c r="AD16" s="63">
        <f t="shared" ca="1" si="6"/>
        <v>11510.279748395491</v>
      </c>
      <c r="AE16" s="63">
        <f t="shared" ca="1" si="6"/>
        <v>11789.071920425926</v>
      </c>
      <c r="AF16" s="63">
        <f t="shared" ca="1" si="6"/>
        <v>11888.105149058858</v>
      </c>
      <c r="AG16" s="63">
        <f t="shared" ca="1" si="6"/>
        <v>11847.057622792587</v>
      </c>
      <c r="AH16" s="63">
        <f t="shared" ca="1" si="6"/>
        <v>12371.128357235924</v>
      </c>
      <c r="AI16" s="63">
        <f t="shared" ca="1" si="6"/>
        <v>12475.555193966065</v>
      </c>
      <c r="AJ16" s="63">
        <f t="shared" ca="1" si="6"/>
        <v>12660.300616096882</v>
      </c>
      <c r="AK16" s="63">
        <f t="shared" ca="1" si="6"/>
        <v>12731.385836473937</v>
      </c>
      <c r="AL16" s="63">
        <f t="shared" ca="1" si="6"/>
        <v>13434.522825048785</v>
      </c>
      <c r="AM16" s="62">
        <f t="shared" ref="AM16" ca="1" si="7">AL16</f>
        <v>13434.522825048785</v>
      </c>
      <c r="AN16" s="63">
        <f t="shared" ref="AN16:AX16" ca="1" si="8">AM16*(1+AM15)</f>
        <v>13354.010449784737</v>
      </c>
      <c r="AO16" s="63">
        <f t="shared" ca="1" si="8"/>
        <v>13383.357055711269</v>
      </c>
      <c r="AP16" s="63">
        <f t="shared" ca="1" si="8"/>
        <v>13661.085044375295</v>
      </c>
      <c r="AQ16" s="63">
        <f t="shared" ca="1" si="8"/>
        <v>13136.040233168596</v>
      </c>
      <c r="AR16" s="63">
        <f t="shared" ca="1" si="8"/>
        <v>14315.264404716001</v>
      </c>
      <c r="AS16" s="63">
        <f t="shared" ca="1" si="8"/>
        <v>15104.334880238184</v>
      </c>
      <c r="AT16" s="63">
        <f t="shared" ca="1" si="8"/>
        <v>15624.515455731029</v>
      </c>
      <c r="AU16" s="63">
        <f t="shared" ca="1" si="8"/>
        <v>15482.87929144402</v>
      </c>
      <c r="AV16" s="63">
        <f t="shared" ca="1" si="8"/>
        <v>15566.88810102077</v>
      </c>
      <c r="AW16" s="63">
        <f t="shared" ca="1" si="8"/>
        <v>14988.399983958852</v>
      </c>
      <c r="AX16" s="63">
        <f t="shared" ca="1" si="8"/>
        <v>15011.539013258058</v>
      </c>
      <c r="AY16" s="62">
        <f t="shared" ref="AY16" ca="1" si="9">AX16</f>
        <v>15011.539013258058</v>
      </c>
      <c r="AZ16" s="63">
        <f t="shared" ref="AZ16" ca="1" si="10">AY16*(1+AY15)</f>
        <v>14144.283284404564</v>
      </c>
      <c r="BA16" s="63">
        <f t="shared" ref="BA16:DL16" ca="1" si="11">AZ16*(1+AZ15)</f>
        <v>14504.049205806903</v>
      </c>
      <c r="BB16" s="63">
        <f t="shared" ca="1" si="11"/>
        <v>15373.825782230226</v>
      </c>
      <c r="BC16" s="63">
        <f t="shared" ca="1" si="11"/>
        <v>14530.990093353703</v>
      </c>
      <c r="BD16" s="63">
        <f t="shared" ca="1" si="11"/>
        <v>14801.239786077445</v>
      </c>
      <c r="BE16" s="63">
        <f t="shared" ca="1" si="11"/>
        <v>14004.435961977972</v>
      </c>
      <c r="BF16" s="63">
        <f t="shared" ca="1" si="11"/>
        <v>15300.657749100419</v>
      </c>
      <c r="BG16" s="63">
        <f t="shared" ca="1" si="11"/>
        <v>15735.283442786087</v>
      </c>
      <c r="BH16" s="63">
        <f t="shared" ca="1" si="11"/>
        <v>16042.456401899848</v>
      </c>
      <c r="BI16" s="63">
        <f t="shared" ca="1" si="11"/>
        <v>16610.040509860031</v>
      </c>
      <c r="BJ16" s="63">
        <f t="shared" ca="1" si="11"/>
        <v>17037.251460145526</v>
      </c>
      <c r="BK16" s="63">
        <f t="shared" ca="1" si="11"/>
        <v>16941.548392989931</v>
      </c>
      <c r="BL16" s="63">
        <f t="shared" ca="1" si="11"/>
        <v>16324.665664570923</v>
      </c>
      <c r="BM16" s="63">
        <f t="shared" ca="1" si="11"/>
        <v>16272.431652026342</v>
      </c>
      <c r="BN16" s="63">
        <f t="shared" ca="1" si="11"/>
        <v>15858.293040416153</v>
      </c>
      <c r="BO16" s="63">
        <f t="shared" ca="1" si="11"/>
        <v>16321.719151359634</v>
      </c>
      <c r="BP16" s="63">
        <f t="shared" ca="1" si="11"/>
        <v>16650.608384949501</v>
      </c>
      <c r="BQ16" s="63">
        <f t="shared" ca="1" si="11"/>
        <v>15833.329618719625</v>
      </c>
      <c r="BR16" s="63">
        <f t="shared" ca="1" si="11"/>
        <v>15593.550428023989</v>
      </c>
      <c r="BS16" s="63">
        <f t="shared" ca="1" si="11"/>
        <v>15931.40187197643</v>
      </c>
      <c r="BT16" s="63">
        <f t="shared" ca="1" si="11"/>
        <v>15742.408673341135</v>
      </c>
      <c r="BU16" s="63">
        <f t="shared" ca="1" si="11"/>
        <v>16114.035011154536</v>
      </c>
      <c r="BV16" s="63">
        <f t="shared" ca="1" si="11"/>
        <v>16142.70348569369</v>
      </c>
      <c r="BW16" s="63">
        <f t="shared" ca="1" si="11"/>
        <v>15974.813190595834</v>
      </c>
      <c r="BX16" s="63">
        <f t="shared" ca="1" si="11"/>
        <v>15920.437829484041</v>
      </c>
      <c r="BY16" s="63">
        <f t="shared" ca="1" si="11"/>
        <v>16933.848620797617</v>
      </c>
      <c r="BZ16" s="63">
        <f t="shared" ca="1" si="11"/>
        <v>15698.598628054007</v>
      </c>
      <c r="CA16" s="63">
        <f t="shared" ca="1" si="11"/>
        <v>16092.857345041153</v>
      </c>
      <c r="CB16" s="63">
        <f t="shared" ca="1" si="11"/>
        <v>15473.140151431851</v>
      </c>
      <c r="CC16" s="63">
        <f t="shared" ca="1" si="11"/>
        <v>14039.054854723219</v>
      </c>
      <c r="CD16" s="63">
        <f t="shared" ca="1" si="11"/>
        <v>14214.221079582741</v>
      </c>
      <c r="CE16" s="63">
        <f t="shared" ca="1" si="11"/>
        <v>14450.031420031495</v>
      </c>
      <c r="CF16" s="63">
        <f t="shared" ca="1" si="11"/>
        <v>14253.302395652605</v>
      </c>
      <c r="CG16" s="63">
        <f t="shared" ca="1" si="11"/>
        <v>13972.500768081507</v>
      </c>
      <c r="CH16" s="63">
        <f t="shared" ca="1" si="11"/>
        <v>13627.923887565403</v>
      </c>
      <c r="CI16" s="63">
        <f t="shared" ca="1" si="11"/>
        <v>14044.276952928747</v>
      </c>
      <c r="CJ16" s="63">
        <f t="shared" ca="1" si="11"/>
        <v>14479.250008794876</v>
      </c>
      <c r="CK16" s="63">
        <f t="shared" ca="1" si="11"/>
        <v>15066.51509319668</v>
      </c>
      <c r="CL16" s="63">
        <f t="shared" ca="1" si="11"/>
        <v>15477.240287416693</v>
      </c>
      <c r="CM16" s="63">
        <f t="shared" ca="1" si="11"/>
        <v>15844.401192883735</v>
      </c>
      <c r="CN16" s="63">
        <f t="shared" ca="1" si="11"/>
        <v>15607.615973210346</v>
      </c>
      <c r="CO16" s="63">
        <f t="shared" ca="1" si="11"/>
        <v>16294.921823073686</v>
      </c>
      <c r="CP16" s="63">
        <f t="shared" ca="1" si="11"/>
        <v>16339.172101440674</v>
      </c>
      <c r="CQ16" s="63">
        <f t="shared" ca="1" si="11"/>
        <v>16032.306130261008</v>
      </c>
      <c r="CR16" s="63">
        <f t="shared" ca="1" si="11"/>
        <v>16758.190375266371</v>
      </c>
      <c r="CS16" s="63">
        <f t="shared" ca="1" si="11"/>
        <v>17125.523962740055</v>
      </c>
      <c r="CT16" s="63">
        <f t="shared" ca="1" si="11"/>
        <v>17760.564936310668</v>
      </c>
      <c r="CU16" s="63">
        <f t="shared" ca="1" si="11"/>
        <v>19098.323447624403</v>
      </c>
      <c r="CV16" s="63">
        <f t="shared" ca="1" si="11"/>
        <v>17597.946589519448</v>
      </c>
      <c r="CW16" s="63">
        <f t="shared" ca="1" si="11"/>
        <v>16704.622838743009</v>
      </c>
      <c r="CX16" s="63">
        <f t="shared" ca="1" si="11"/>
        <v>16707.406493761828</v>
      </c>
      <c r="CY16" s="63">
        <f t="shared" ca="1" si="11"/>
        <v>16465.016620254104</v>
      </c>
      <c r="CZ16" s="63">
        <f t="shared" ca="1" si="11"/>
        <v>16985.344529781145</v>
      </c>
      <c r="DA16" s="63">
        <f t="shared" ca="1" si="11"/>
        <v>16707.928163924164</v>
      </c>
      <c r="DB16" s="63">
        <f t="shared" ca="1" si="11"/>
        <v>17294.117578555339</v>
      </c>
      <c r="DC16" s="63">
        <f t="shared" ca="1" si="11"/>
        <v>16755.766688456151</v>
      </c>
      <c r="DD16" s="63">
        <f t="shared" ca="1" si="11"/>
        <v>16707.692455108623</v>
      </c>
      <c r="DE16" s="63">
        <f t="shared" ca="1" si="11"/>
        <v>16626.444072097987</v>
      </c>
      <c r="DF16" s="63">
        <f t="shared" ca="1" si="11"/>
        <v>16503.065109745901</v>
      </c>
      <c r="DG16" s="63">
        <f t="shared" ca="1" si="11"/>
        <v>16909.3894085881</v>
      </c>
      <c r="DH16" s="63">
        <f t="shared" ca="1" si="11"/>
        <v>16161.253337054675</v>
      </c>
      <c r="DI16" s="63">
        <f t="shared" ca="1" si="11"/>
        <v>15975.245581507479</v>
      </c>
      <c r="DJ16" s="63">
        <f t="shared" ca="1" si="11"/>
        <v>16493.642113289548</v>
      </c>
      <c r="DK16" s="63">
        <f t="shared" ca="1" si="11"/>
        <v>16925.757549887279</v>
      </c>
      <c r="DL16" s="63">
        <f t="shared" ca="1" si="11"/>
        <v>16236.443667572918</v>
      </c>
      <c r="DM16" s="63">
        <f t="shared" ref="DM16" ca="1" si="12">DL16*(1+DL15)</f>
        <v>15695.415680491329</v>
      </c>
    </row>
    <row r="17" spans="1:140" ht="15.75" customHeight="1" thickBot="1" x14ac:dyDescent="0.35">
      <c r="A17" s="64"/>
      <c r="B17" s="64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</row>
    <row r="18" spans="1:140" ht="15.75" customHeight="1" thickBot="1" x14ac:dyDescent="0.35">
      <c r="A18" s="60" t="s">
        <v>1056</v>
      </c>
      <c r="B18" s="68" t="s">
        <v>1055</v>
      </c>
    </row>
    <row r="19" spans="1:140" ht="15.75" customHeight="1" thickTop="1" x14ac:dyDescent="0.3">
      <c r="A19" s="66">
        <v>1</v>
      </c>
      <c r="B19" s="58">
        <v>10391.493058592578</v>
      </c>
      <c r="E19" s="27" t="s">
        <v>1035</v>
      </c>
      <c r="F19" s="28">
        <f>AVERAGE(B19:B118)</f>
        <v>14464.881161358151</v>
      </c>
      <c r="H19" s="27" t="s">
        <v>11</v>
      </c>
      <c r="I19" s="29" t="s">
        <v>1055</v>
      </c>
    </row>
    <row r="20" spans="1:140" ht="15.75" customHeight="1" thickBot="1" x14ac:dyDescent="0.35">
      <c r="A20" s="66">
        <v>2</v>
      </c>
      <c r="B20" s="58">
        <v>10350.139638676514</v>
      </c>
      <c r="E20" s="30" t="s">
        <v>1057</v>
      </c>
      <c r="F20" s="31">
        <f>STDEV(B19:B118)</f>
        <v>1795.2577942551206</v>
      </c>
      <c r="H20" s="70">
        <v>0.05</v>
      </c>
      <c r="I20" s="77">
        <f>_xlfn.PERCENTILE.INC(Portfolio_Value,H20)</f>
        <v>11063.353873998949</v>
      </c>
    </row>
    <row r="21" spans="1:140" ht="15.75" customHeight="1" thickTop="1" x14ac:dyDescent="0.3">
      <c r="A21" s="66">
        <v>3</v>
      </c>
      <c r="B21" s="58">
        <v>11071.178232389739</v>
      </c>
      <c r="H21" s="70">
        <v>0.1</v>
      </c>
      <c r="I21" s="77">
        <f>_xlfn.PERCENTILE.INC(Portfolio_Value,H21)</f>
        <v>11669.294148822441</v>
      </c>
    </row>
    <row r="22" spans="1:140" ht="15.75" customHeight="1" x14ac:dyDescent="0.3">
      <c r="A22" s="66">
        <v>4</v>
      </c>
      <c r="B22" s="58">
        <v>10914.691064573934</v>
      </c>
      <c r="H22" s="70">
        <v>0.15</v>
      </c>
      <c r="I22" s="77">
        <f>_xlfn.PERCENTILE.INC(Portfolio_Value,H22)</f>
        <v>11880.575626353731</v>
      </c>
      <c r="Z22">
        <v>10000</v>
      </c>
      <c r="AA22">
        <v>10391.493058592578</v>
      </c>
      <c r="AB22">
        <v>10350.139638676514</v>
      </c>
      <c r="AC22">
        <v>11071.178232389739</v>
      </c>
      <c r="AD22">
        <v>10914.691064573934</v>
      </c>
      <c r="AE22">
        <v>10724.075554358165</v>
      </c>
      <c r="AF22">
        <v>10882.646102692752</v>
      </c>
      <c r="AG22">
        <v>11683.16104511931</v>
      </c>
      <c r="AH22">
        <v>11517.018372322707</v>
      </c>
      <c r="AI22">
        <v>11726.93579671672</v>
      </c>
      <c r="AJ22">
        <v>11890.668213636876</v>
      </c>
      <c r="AK22">
        <v>11823.384298415916</v>
      </c>
      <c r="AL22">
        <v>11823.384298415916</v>
      </c>
      <c r="AM22">
        <v>11530.617575897106</v>
      </c>
      <c r="AN22">
        <v>11544.492082150617</v>
      </c>
      <c r="AO22">
        <v>11695.275692556836</v>
      </c>
      <c r="AP22">
        <v>11388.920482686164</v>
      </c>
      <c r="AQ22">
        <v>12285.535171079244</v>
      </c>
      <c r="AR22">
        <v>12331.291097386144</v>
      </c>
      <c r="AS22">
        <v>12886.883798243925</v>
      </c>
      <c r="AT22">
        <v>13035.26742652374</v>
      </c>
      <c r="AU22">
        <v>12533.224128449496</v>
      </c>
      <c r="AV22">
        <v>12901.405510776171</v>
      </c>
      <c r="AW22">
        <v>13759.694139772366</v>
      </c>
      <c r="AX22">
        <v>13759.694139772366</v>
      </c>
      <c r="AY22">
        <v>13406.955388524417</v>
      </c>
      <c r="AZ22">
        <v>13915.731435462301</v>
      </c>
      <c r="BA22">
        <v>15065.429417582145</v>
      </c>
      <c r="BB22">
        <v>14918.864885133253</v>
      </c>
      <c r="BC22">
        <v>15045.232319130997</v>
      </c>
      <c r="BD22">
        <v>15072.045902447686</v>
      </c>
      <c r="BE22">
        <v>14841.08476262319</v>
      </c>
      <c r="BF22">
        <v>14497.402296462349</v>
      </c>
      <c r="BG22">
        <v>14595.464488473337</v>
      </c>
      <c r="BH22">
        <v>14930.723428674724</v>
      </c>
      <c r="BI22">
        <v>14700.953602403308</v>
      </c>
      <c r="BJ22">
        <v>14700.953602403308</v>
      </c>
      <c r="BK22">
        <v>14109.036896996804</v>
      </c>
      <c r="BL22">
        <v>15191.219239856628</v>
      </c>
      <c r="BM22">
        <v>15559.230287782404</v>
      </c>
      <c r="BN22">
        <v>16357.699335980855</v>
      </c>
      <c r="BO22">
        <v>16966.861685339125</v>
      </c>
      <c r="BP22">
        <v>16976.265884116561</v>
      </c>
      <c r="BQ22">
        <v>16814.684388881757</v>
      </c>
      <c r="BR22">
        <v>16583.29679357804</v>
      </c>
      <c r="BS22">
        <v>17050.057756770155</v>
      </c>
      <c r="BT22">
        <v>16393.547880310911</v>
      </c>
      <c r="BU22">
        <v>16279.525508419574</v>
      </c>
      <c r="BV22">
        <v>16279.525508419574</v>
      </c>
      <c r="BW22">
        <v>16192.590620441248</v>
      </c>
      <c r="BX22">
        <v>15620.466572399213</v>
      </c>
      <c r="BY22">
        <v>14469.439606576057</v>
      </c>
      <c r="BZ22">
        <v>14412.031800626251</v>
      </c>
      <c r="CA22">
        <v>14738.375435984073</v>
      </c>
      <c r="CB22">
        <v>15686.613908308866</v>
      </c>
      <c r="CC22">
        <v>14915.911600549054</v>
      </c>
      <c r="CD22">
        <v>14946.925218240844</v>
      </c>
      <c r="CE22">
        <v>15101.757542810123</v>
      </c>
      <c r="CF22">
        <v>15759.637001250256</v>
      </c>
      <c r="CG22">
        <v>15761.914451659071</v>
      </c>
      <c r="CH22">
        <v>15689.940062762153</v>
      </c>
      <c r="CI22">
        <v>15948.719784430397</v>
      </c>
      <c r="CJ22">
        <v>15355.546057904068</v>
      </c>
      <c r="CK22">
        <v>16016.903767981186</v>
      </c>
      <c r="CL22">
        <v>15579.792649179069</v>
      </c>
      <c r="CM22">
        <v>14938.510893250415</v>
      </c>
      <c r="CN22">
        <v>15615.257891111896</v>
      </c>
      <c r="CO22">
        <v>14932.733042604932</v>
      </c>
      <c r="CP22">
        <v>14890.022822884859</v>
      </c>
      <c r="CQ22">
        <v>14336.137807661942</v>
      </c>
      <c r="CR22">
        <v>13911.326451803265</v>
      </c>
      <c r="CS22">
        <v>13893.31992985053</v>
      </c>
      <c r="CT22">
        <v>13892.075378480033</v>
      </c>
      <c r="CU22">
        <v>14280.742063011618</v>
      </c>
      <c r="CV22">
        <v>15244.103226861427</v>
      </c>
      <c r="CW22">
        <v>15279.085670321452</v>
      </c>
      <c r="CX22">
        <v>16122.831538734383</v>
      </c>
      <c r="CY22">
        <v>16326.066410430571</v>
      </c>
      <c r="CZ22">
        <v>16060.148473074332</v>
      </c>
      <c r="DA22">
        <v>17126.058742171477</v>
      </c>
      <c r="DB22">
        <v>16967.545493153368</v>
      </c>
      <c r="DC22">
        <v>16946.457386078073</v>
      </c>
      <c r="DD22">
        <v>16918.06884380785</v>
      </c>
      <c r="DE22">
        <v>16802.513778271605</v>
      </c>
      <c r="DF22">
        <v>16617.277479230623</v>
      </c>
      <c r="DG22">
        <v>16442.893604616482</v>
      </c>
      <c r="DH22">
        <v>15910.175542204748</v>
      </c>
      <c r="DI22">
        <v>16647.157778550423</v>
      </c>
      <c r="DJ22">
        <v>15504.323457055942</v>
      </c>
      <c r="DK22">
        <v>15274.656203047969</v>
      </c>
      <c r="DL22">
        <v>14389.360861497871</v>
      </c>
      <c r="DM22">
        <v>14150.078820976909</v>
      </c>
      <c r="DN22">
        <v>14548.672331454833</v>
      </c>
      <c r="DO22">
        <v>14814.741283833551</v>
      </c>
      <c r="DP22">
        <v>14653.224959104387</v>
      </c>
      <c r="DQ22">
        <v>14669.500197874924</v>
      </c>
      <c r="DR22">
        <v>13879.437199228343</v>
      </c>
      <c r="DS22">
        <v>13852.267294131601</v>
      </c>
      <c r="DT22">
        <v>14138.531486797354</v>
      </c>
      <c r="DU22">
        <v>13380.682837150269</v>
      </c>
      <c r="DV22">
        <v>12232.693257414163</v>
      </c>
      <c r="DW22">
        <v>12583.872931942684</v>
      </c>
      <c r="DX22">
        <v>13044.527329720087</v>
      </c>
      <c r="DY22">
        <v>12711.663709139417</v>
      </c>
      <c r="DZ22">
        <v>12569.45282229556</v>
      </c>
      <c r="EA22">
        <v>13010.029764454934</v>
      </c>
      <c r="EB22">
        <v>12879.643760767707</v>
      </c>
      <c r="EC22">
        <v>12978.012305132381</v>
      </c>
      <c r="ED22">
        <v>13247.359832270311</v>
      </c>
      <c r="EE22">
        <v>13315.411957899394</v>
      </c>
      <c r="EF22">
        <v>13250.373367470083</v>
      </c>
      <c r="EG22">
        <v>13281.862808742088</v>
      </c>
      <c r="EH22">
        <v>13707.773195895001</v>
      </c>
      <c r="EI22">
        <v>14316.817290436005</v>
      </c>
      <c r="EJ22">
        <v>14612.165527446567</v>
      </c>
    </row>
    <row r="23" spans="1:140" ht="15.75" customHeight="1" x14ac:dyDescent="0.3">
      <c r="A23" s="66">
        <v>5</v>
      </c>
      <c r="B23" s="58">
        <v>10724.075554358165</v>
      </c>
      <c r="H23" s="70">
        <v>0.2</v>
      </c>
      <c r="I23" s="77">
        <f>_xlfn.PERCENTILE.INC(Portfolio_Value,H23)</f>
        <v>12816.151864285041</v>
      </c>
    </row>
    <row r="24" spans="1:140" ht="15.75" customHeight="1" x14ac:dyDescent="0.3">
      <c r="A24" s="66">
        <v>6</v>
      </c>
      <c r="B24" s="58">
        <v>10882.646102692752</v>
      </c>
      <c r="H24" s="70">
        <v>0.25</v>
      </c>
      <c r="I24" s="77">
        <f>_xlfn.PERCENTILE.INC(Portfolio_Value,H24)</f>
        <v>13671.509451960379</v>
      </c>
      <c r="Z24">
        <v>10000</v>
      </c>
    </row>
    <row r="25" spans="1:140" ht="15.75" customHeight="1" x14ac:dyDescent="0.3">
      <c r="A25" s="66">
        <v>7</v>
      </c>
      <c r="B25" s="58">
        <v>11683.16104511931</v>
      </c>
      <c r="H25" s="70">
        <v>0.3</v>
      </c>
      <c r="I25" s="77">
        <f>_xlfn.PERCENTILE.INC(Portfolio_Value,H25)</f>
        <v>13892.94656443938</v>
      </c>
    </row>
    <row r="26" spans="1:140" ht="15.75" customHeight="1" x14ac:dyDescent="0.3">
      <c r="A26" s="66">
        <v>8</v>
      </c>
      <c r="B26" s="58">
        <v>11517.018372322707</v>
      </c>
      <c r="H26" s="70">
        <v>0.35</v>
      </c>
      <c r="I26" s="77">
        <f>_xlfn.PERCENTILE.INC(Portfolio_Value,H26)</f>
        <v>14146.037254014065</v>
      </c>
    </row>
    <row r="27" spans="1:140" ht="15.75" customHeight="1" x14ac:dyDescent="0.3">
      <c r="A27" s="66">
        <v>9</v>
      </c>
      <c r="B27" s="58">
        <v>11726.93579671672</v>
      </c>
      <c r="H27" s="70">
        <v>0.4</v>
      </c>
      <c r="I27" s="77">
        <f>_xlfn.PERCENTILE.INC(Portfolio_Value,H27)</f>
        <v>14446.476484196135</v>
      </c>
    </row>
    <row r="28" spans="1:140" ht="15.75" customHeight="1" x14ac:dyDescent="0.3">
      <c r="A28" s="66">
        <v>10</v>
      </c>
      <c r="B28" s="58">
        <v>11890.668213636876</v>
      </c>
      <c r="H28" s="70">
        <v>0.45</v>
      </c>
      <c r="I28" s="77">
        <f>_xlfn.PERCENTILE.INC(Portfolio_Value,H28)</f>
        <v>14662.176340428183</v>
      </c>
    </row>
    <row r="29" spans="1:140" ht="15.75" customHeight="1" x14ac:dyDescent="0.3">
      <c r="A29" s="66">
        <v>11</v>
      </c>
      <c r="B29" s="58">
        <v>11823.384298415916</v>
      </c>
      <c r="H29" s="70">
        <v>0.5</v>
      </c>
      <c r="I29" s="77">
        <f>_xlfn.PERCENTILE.INC(Portfolio_Value,H29)</f>
        <v>14827.913023228371</v>
      </c>
    </row>
    <row r="30" spans="1:140" ht="15.75" customHeight="1" x14ac:dyDescent="0.3">
      <c r="A30" s="66">
        <v>12</v>
      </c>
      <c r="B30" s="58">
        <v>11823.384298415916</v>
      </c>
      <c r="H30" s="70">
        <v>0.55000000000000004</v>
      </c>
      <c r="I30" s="77">
        <f>_xlfn.PERCENTILE.INC(Portfolio_Value,H30)</f>
        <v>14931.627754943318</v>
      </c>
    </row>
    <row r="31" spans="1:140" ht="15.75" customHeight="1" x14ac:dyDescent="0.3">
      <c r="A31" s="66">
        <v>13</v>
      </c>
      <c r="B31" s="58">
        <v>11530.617575897106</v>
      </c>
      <c r="H31" s="70">
        <v>0.6</v>
      </c>
      <c r="I31" s="77">
        <f>_xlfn.PERCENTILE.INC(Portfolio_Value,H31)</f>
        <v>15068.076011528361</v>
      </c>
    </row>
    <row r="32" spans="1:140" ht="15.75" customHeight="1" x14ac:dyDescent="0.3">
      <c r="A32" s="66">
        <v>14</v>
      </c>
      <c r="B32" s="58">
        <v>11544.492082150617</v>
      </c>
      <c r="H32" s="70">
        <v>0.65</v>
      </c>
      <c r="I32" s="77">
        <f>_xlfn.PERCENTILE.INC(Portfolio_Value,H32)</f>
        <v>15276.206516593687</v>
      </c>
    </row>
    <row r="33" spans="1:9" ht="15.75" customHeight="1" x14ac:dyDescent="0.3">
      <c r="A33" s="66">
        <v>15</v>
      </c>
      <c r="B33" s="58">
        <v>11695.275692556836</v>
      </c>
      <c r="H33" s="70">
        <v>0.7</v>
      </c>
      <c r="I33" s="77">
        <f>_xlfn.PERCENTILE.INC(Portfolio_Value,H33)</f>
        <v>15590.432221758918</v>
      </c>
    </row>
    <row r="34" spans="1:9" ht="15.75" customHeight="1" x14ac:dyDescent="0.3">
      <c r="A34" s="66">
        <v>16</v>
      </c>
      <c r="B34" s="58">
        <v>11388.920482686164</v>
      </c>
      <c r="H34" s="70">
        <v>0.75</v>
      </c>
      <c r="I34" s="77">
        <f>_xlfn.PERCENTILE.INC(Portfolio_Value,H34)</f>
        <v>15760.20636385246</v>
      </c>
    </row>
    <row r="35" spans="1:9" ht="15.75" customHeight="1" x14ac:dyDescent="0.3">
      <c r="A35" s="66">
        <v>17</v>
      </c>
      <c r="B35" s="58">
        <v>12285.535171079244</v>
      </c>
      <c r="H35" s="70">
        <v>0.8</v>
      </c>
      <c r="I35" s="77">
        <f>_xlfn.PERCENTILE.INC(Portfolio_Value,H35)</f>
        <v>16072.685086206342</v>
      </c>
    </row>
    <row r="36" spans="1:9" ht="15.75" customHeight="1" x14ac:dyDescent="0.3">
      <c r="A36" s="66">
        <v>18</v>
      </c>
      <c r="B36" s="58">
        <v>12331.291097386144</v>
      </c>
      <c r="H36" s="70">
        <v>0.85</v>
      </c>
      <c r="I36" s="77">
        <f>_xlfn.PERCENTILE.INC(Portfolio_Value,H36)</f>
        <v>16330.811349263113</v>
      </c>
    </row>
    <row r="37" spans="1:9" ht="15.75" customHeight="1" x14ac:dyDescent="0.3">
      <c r="A37" s="66">
        <v>19</v>
      </c>
      <c r="B37" s="58">
        <v>12886.883798243925</v>
      </c>
      <c r="H37" s="70">
        <v>0.9</v>
      </c>
      <c r="I37" s="77">
        <f>_xlfn.PERCENTILE.INC(Portfolio_Value,H37)</f>
        <v>16620.265509162604</v>
      </c>
    </row>
    <row r="38" spans="1:9" ht="15.75" customHeight="1" x14ac:dyDescent="0.3">
      <c r="A38" s="66">
        <v>20</v>
      </c>
      <c r="B38" s="58">
        <v>13035.26742652374</v>
      </c>
      <c r="H38" s="70">
        <v>0.95</v>
      </c>
      <c r="I38" s="77">
        <f>_xlfn.PERCENTILE.INC(Portfolio_Value,H38)</f>
        <v>16947.477601041126</v>
      </c>
    </row>
    <row r="39" spans="1:9" ht="15.75" customHeight="1" x14ac:dyDescent="0.3">
      <c r="A39" s="66">
        <v>21</v>
      </c>
      <c r="B39" s="58">
        <v>12533.224128449496</v>
      </c>
      <c r="H39" s="70">
        <v>1</v>
      </c>
      <c r="I39" s="77">
        <f>_xlfn.PERCENTILE.INC(Portfolio_Value,H39)</f>
        <v>17126.058742171477</v>
      </c>
    </row>
    <row r="40" spans="1:9" ht="15.75" customHeight="1" x14ac:dyDescent="0.3">
      <c r="A40" s="66">
        <v>22</v>
      </c>
      <c r="B40" s="58">
        <v>12901.405510776171</v>
      </c>
      <c r="H40" s="70"/>
      <c r="I40" s="69"/>
    </row>
    <row r="41" spans="1:9" ht="15.75" customHeight="1" x14ac:dyDescent="0.3">
      <c r="A41" s="66">
        <v>23</v>
      </c>
      <c r="B41" s="58">
        <v>13759.694139772366</v>
      </c>
    </row>
    <row r="42" spans="1:9" ht="15.75" customHeight="1" x14ac:dyDescent="0.3">
      <c r="A42" s="66">
        <v>24</v>
      </c>
      <c r="B42" s="58">
        <v>13759.694139772366</v>
      </c>
    </row>
    <row r="43" spans="1:9" ht="15.75" customHeight="1" x14ac:dyDescent="0.3">
      <c r="A43" s="66">
        <v>25</v>
      </c>
      <c r="B43" s="58">
        <v>13406.955388524417</v>
      </c>
    </row>
    <row r="44" spans="1:9" ht="15.75" customHeight="1" x14ac:dyDescent="0.3">
      <c r="A44" s="66">
        <v>26</v>
      </c>
      <c r="B44" s="58">
        <v>13915.731435462301</v>
      </c>
    </row>
    <row r="45" spans="1:9" ht="15.75" customHeight="1" x14ac:dyDescent="0.3">
      <c r="A45" s="66">
        <v>27</v>
      </c>
      <c r="B45" s="58">
        <v>15065.429417582145</v>
      </c>
    </row>
    <row r="46" spans="1:9" ht="15.75" customHeight="1" x14ac:dyDescent="0.3">
      <c r="A46" s="66">
        <v>28</v>
      </c>
      <c r="B46" s="58">
        <v>14918.864885133253</v>
      </c>
    </row>
    <row r="47" spans="1:9" ht="15.75" customHeight="1" x14ac:dyDescent="0.3">
      <c r="A47" s="66">
        <v>29</v>
      </c>
      <c r="B47" s="58">
        <v>15045.232319130997</v>
      </c>
    </row>
    <row r="48" spans="1:9" ht="15.75" customHeight="1" x14ac:dyDescent="0.3">
      <c r="A48" s="66">
        <v>30</v>
      </c>
      <c r="B48" s="58">
        <v>15072.045902447686</v>
      </c>
    </row>
    <row r="49" spans="1:2" ht="15.75" customHeight="1" x14ac:dyDescent="0.3">
      <c r="A49" s="66">
        <v>31</v>
      </c>
      <c r="B49" s="58">
        <v>14841.08476262319</v>
      </c>
    </row>
    <row r="50" spans="1:2" ht="15.75" customHeight="1" x14ac:dyDescent="0.3">
      <c r="A50" s="66">
        <v>32</v>
      </c>
      <c r="B50" s="58">
        <v>14497.402296462349</v>
      </c>
    </row>
    <row r="51" spans="1:2" ht="15.75" customHeight="1" x14ac:dyDescent="0.3">
      <c r="A51" s="66">
        <v>33</v>
      </c>
      <c r="B51" s="58">
        <v>14595.464488473337</v>
      </c>
    </row>
    <row r="52" spans="1:2" ht="15.75" customHeight="1" x14ac:dyDescent="0.3">
      <c r="A52" s="66">
        <v>34</v>
      </c>
      <c r="B52" s="58">
        <v>14930.723428674724</v>
      </c>
    </row>
    <row r="53" spans="1:2" ht="15.75" customHeight="1" x14ac:dyDescent="0.3">
      <c r="A53" s="66">
        <v>35</v>
      </c>
      <c r="B53" s="58">
        <v>14700.953602403308</v>
      </c>
    </row>
    <row r="54" spans="1:2" ht="15.75" customHeight="1" x14ac:dyDescent="0.3">
      <c r="A54" s="66">
        <v>36</v>
      </c>
      <c r="B54" s="58">
        <v>14700.953602403308</v>
      </c>
    </row>
    <row r="55" spans="1:2" ht="15.75" customHeight="1" x14ac:dyDescent="0.3">
      <c r="A55" s="66">
        <v>37</v>
      </c>
      <c r="B55" s="58">
        <v>14109.036896996804</v>
      </c>
    </row>
    <row r="56" spans="1:2" ht="15.75" customHeight="1" x14ac:dyDescent="0.3">
      <c r="A56" s="66">
        <v>38</v>
      </c>
      <c r="B56" s="58">
        <v>15191.219239856628</v>
      </c>
    </row>
    <row r="57" spans="1:2" ht="15.75" customHeight="1" x14ac:dyDescent="0.3">
      <c r="A57" s="66">
        <v>39</v>
      </c>
      <c r="B57" s="58">
        <v>15559.230287782404</v>
      </c>
    </row>
    <row r="58" spans="1:2" ht="15.75" customHeight="1" x14ac:dyDescent="0.3">
      <c r="A58" s="66">
        <v>40</v>
      </c>
      <c r="B58" s="58">
        <v>16357.699335980855</v>
      </c>
    </row>
    <row r="59" spans="1:2" ht="15.75" customHeight="1" x14ac:dyDescent="0.3">
      <c r="A59" s="66">
        <v>41</v>
      </c>
      <c r="B59" s="58">
        <v>16966.861685339125</v>
      </c>
    </row>
    <row r="60" spans="1:2" ht="15.75" customHeight="1" x14ac:dyDescent="0.3">
      <c r="A60" s="66">
        <v>42</v>
      </c>
      <c r="B60" s="58">
        <v>16976.265884116561</v>
      </c>
    </row>
    <row r="61" spans="1:2" ht="15.75" customHeight="1" x14ac:dyDescent="0.3">
      <c r="A61" s="66">
        <v>43</v>
      </c>
      <c r="B61" s="58">
        <v>16814.684388881757</v>
      </c>
    </row>
    <row r="62" spans="1:2" ht="15.75" customHeight="1" x14ac:dyDescent="0.3">
      <c r="A62" s="66">
        <v>44</v>
      </c>
      <c r="B62" s="58">
        <v>16583.29679357804</v>
      </c>
    </row>
    <row r="63" spans="1:2" ht="15.75" customHeight="1" x14ac:dyDescent="0.3">
      <c r="A63" s="66">
        <v>45</v>
      </c>
      <c r="B63" s="58">
        <v>17050.057756770155</v>
      </c>
    </row>
    <row r="64" spans="1:2" ht="15.75" customHeight="1" x14ac:dyDescent="0.3">
      <c r="A64" s="66">
        <v>46</v>
      </c>
      <c r="B64" s="58">
        <v>16393.547880310911</v>
      </c>
    </row>
    <row r="65" spans="1:2" ht="15.75" customHeight="1" x14ac:dyDescent="0.3">
      <c r="A65" s="66">
        <v>47</v>
      </c>
      <c r="B65" s="58">
        <v>16279.525508419574</v>
      </c>
    </row>
    <row r="66" spans="1:2" ht="15.75" customHeight="1" x14ac:dyDescent="0.3">
      <c r="A66" s="66">
        <v>48</v>
      </c>
      <c r="B66" s="58">
        <v>16279.525508419574</v>
      </c>
    </row>
    <row r="67" spans="1:2" ht="15.75" customHeight="1" x14ac:dyDescent="0.3">
      <c r="A67" s="66">
        <v>49</v>
      </c>
      <c r="B67" s="58">
        <v>16192.590620441248</v>
      </c>
    </row>
    <row r="68" spans="1:2" ht="15.75" customHeight="1" x14ac:dyDescent="0.3">
      <c r="A68" s="66">
        <v>50</v>
      </c>
      <c r="B68" s="58">
        <v>15620.466572399213</v>
      </c>
    </row>
    <row r="69" spans="1:2" ht="15.75" customHeight="1" x14ac:dyDescent="0.3">
      <c r="A69" s="66">
        <v>51</v>
      </c>
      <c r="B69" s="58">
        <v>14469.439606576057</v>
      </c>
    </row>
    <row r="70" spans="1:2" ht="15.75" customHeight="1" x14ac:dyDescent="0.3">
      <c r="A70" s="66">
        <v>52</v>
      </c>
      <c r="B70" s="58">
        <v>14412.031800626251</v>
      </c>
    </row>
    <row r="71" spans="1:2" ht="15.75" customHeight="1" x14ac:dyDescent="0.3">
      <c r="A71" s="66">
        <v>53</v>
      </c>
      <c r="B71" s="58">
        <v>14738.375435984073</v>
      </c>
    </row>
    <row r="72" spans="1:2" ht="15.75" customHeight="1" x14ac:dyDescent="0.3">
      <c r="A72" s="66">
        <v>54</v>
      </c>
      <c r="B72" s="58">
        <v>15686.613908308866</v>
      </c>
    </row>
    <row r="73" spans="1:2" ht="15.75" customHeight="1" x14ac:dyDescent="0.3">
      <c r="A73" s="66">
        <v>55</v>
      </c>
      <c r="B73" s="58">
        <v>14915.911600549054</v>
      </c>
    </row>
    <row r="74" spans="1:2" ht="15.75" customHeight="1" x14ac:dyDescent="0.3">
      <c r="A74" s="66">
        <v>56</v>
      </c>
      <c r="B74" s="58">
        <v>14946.925218240844</v>
      </c>
    </row>
    <row r="75" spans="1:2" ht="15.75" customHeight="1" x14ac:dyDescent="0.3">
      <c r="A75" s="66">
        <v>57</v>
      </c>
      <c r="B75" s="58">
        <v>15101.757542810123</v>
      </c>
    </row>
    <row r="76" spans="1:2" ht="15.75" customHeight="1" x14ac:dyDescent="0.3">
      <c r="A76" s="66">
        <v>58</v>
      </c>
      <c r="B76" s="58">
        <v>15759.637001250256</v>
      </c>
    </row>
    <row r="77" spans="1:2" ht="15.75" customHeight="1" x14ac:dyDescent="0.3">
      <c r="A77" s="66">
        <v>59</v>
      </c>
      <c r="B77" s="58">
        <v>15761.914451659071</v>
      </c>
    </row>
    <row r="78" spans="1:2" ht="15.75" customHeight="1" x14ac:dyDescent="0.3">
      <c r="A78" s="66">
        <v>60</v>
      </c>
      <c r="B78" s="58">
        <v>15689.940062762153</v>
      </c>
    </row>
    <row r="79" spans="1:2" ht="15.75" customHeight="1" x14ac:dyDescent="0.3">
      <c r="A79" s="66">
        <v>61</v>
      </c>
      <c r="B79" s="58">
        <v>15948.719784430397</v>
      </c>
    </row>
    <row r="80" spans="1:2" ht="15.75" customHeight="1" x14ac:dyDescent="0.3">
      <c r="A80" s="66">
        <v>62</v>
      </c>
      <c r="B80" s="58">
        <v>15355.546057904068</v>
      </c>
    </row>
    <row r="81" spans="1:2" ht="15.75" customHeight="1" x14ac:dyDescent="0.3">
      <c r="A81" s="66">
        <v>63</v>
      </c>
      <c r="B81" s="58">
        <v>16016.903767981186</v>
      </c>
    </row>
    <row r="82" spans="1:2" ht="15.75" customHeight="1" x14ac:dyDescent="0.3">
      <c r="A82" s="66">
        <v>64</v>
      </c>
      <c r="B82" s="58">
        <v>15579.792649179069</v>
      </c>
    </row>
    <row r="83" spans="1:2" ht="15.75" customHeight="1" x14ac:dyDescent="0.3">
      <c r="A83" s="66">
        <v>65</v>
      </c>
      <c r="B83" s="58">
        <v>14938.510893250415</v>
      </c>
    </row>
    <row r="84" spans="1:2" ht="15.75" customHeight="1" x14ac:dyDescent="0.3">
      <c r="A84" s="66">
        <v>66</v>
      </c>
      <c r="B84" s="58">
        <v>15615.257891111896</v>
      </c>
    </row>
    <row r="85" spans="1:2" ht="15.75" customHeight="1" x14ac:dyDescent="0.3">
      <c r="A85" s="66">
        <v>67</v>
      </c>
      <c r="B85" s="58">
        <v>14932.733042604932</v>
      </c>
    </row>
    <row r="86" spans="1:2" ht="15.75" customHeight="1" x14ac:dyDescent="0.3">
      <c r="A86" s="66">
        <v>68</v>
      </c>
      <c r="B86" s="58">
        <v>14890.022822884859</v>
      </c>
    </row>
    <row r="87" spans="1:2" ht="15.75" customHeight="1" x14ac:dyDescent="0.3">
      <c r="A87" s="66">
        <v>69</v>
      </c>
      <c r="B87" s="58">
        <v>14336.137807661942</v>
      </c>
    </row>
    <row r="88" spans="1:2" ht="15.75" customHeight="1" x14ac:dyDescent="0.3">
      <c r="A88" s="66">
        <v>70</v>
      </c>
      <c r="B88" s="58">
        <v>13911.326451803265</v>
      </c>
    </row>
    <row r="89" spans="1:2" ht="15.75" customHeight="1" x14ac:dyDescent="0.3">
      <c r="A89" s="66">
        <v>71</v>
      </c>
      <c r="B89" s="58">
        <v>13893.31992985053</v>
      </c>
    </row>
    <row r="90" spans="1:2" ht="15.75" customHeight="1" x14ac:dyDescent="0.3">
      <c r="A90" s="66">
        <v>72</v>
      </c>
      <c r="B90" s="58">
        <v>13892.075378480033</v>
      </c>
    </row>
    <row r="91" spans="1:2" ht="15.75" customHeight="1" x14ac:dyDescent="0.3">
      <c r="A91" s="66">
        <v>73</v>
      </c>
      <c r="B91" s="58">
        <v>14280.742063011618</v>
      </c>
    </row>
    <row r="92" spans="1:2" ht="15.75" customHeight="1" x14ac:dyDescent="0.3">
      <c r="A92" s="66">
        <v>74</v>
      </c>
      <c r="B92" s="58">
        <v>15244.103226861427</v>
      </c>
    </row>
    <row r="93" spans="1:2" ht="15.75" customHeight="1" x14ac:dyDescent="0.3">
      <c r="A93" s="66">
        <v>75</v>
      </c>
      <c r="B93" s="58">
        <v>15279.085670321452</v>
      </c>
    </row>
    <row r="94" spans="1:2" ht="15.75" customHeight="1" x14ac:dyDescent="0.3">
      <c r="A94" s="66">
        <v>76</v>
      </c>
      <c r="B94" s="58">
        <v>16122.831538734383</v>
      </c>
    </row>
    <row r="95" spans="1:2" ht="15.75" customHeight="1" x14ac:dyDescent="0.3">
      <c r="A95" s="66">
        <v>77</v>
      </c>
      <c r="B95" s="58">
        <v>16326.066410430571</v>
      </c>
    </row>
    <row r="96" spans="1:2" ht="15.75" customHeight="1" x14ac:dyDescent="0.3">
      <c r="A96" s="66">
        <v>78</v>
      </c>
      <c r="B96" s="58">
        <v>16060.148473074332</v>
      </c>
    </row>
    <row r="97" spans="1:2" ht="15.75" customHeight="1" x14ac:dyDescent="0.3">
      <c r="A97" s="66">
        <v>79</v>
      </c>
      <c r="B97" s="58">
        <v>17126.058742171477</v>
      </c>
    </row>
    <row r="98" spans="1:2" ht="15.75" customHeight="1" x14ac:dyDescent="0.3">
      <c r="A98" s="66">
        <v>80</v>
      </c>
      <c r="B98" s="58">
        <v>16967.545493153368</v>
      </c>
    </row>
    <row r="99" spans="1:2" ht="15.75" customHeight="1" x14ac:dyDescent="0.3">
      <c r="A99" s="66">
        <v>81</v>
      </c>
      <c r="B99" s="58">
        <v>16946.457386078073</v>
      </c>
    </row>
    <row r="100" spans="1:2" ht="15.75" customHeight="1" x14ac:dyDescent="0.3">
      <c r="A100" s="66">
        <v>82</v>
      </c>
      <c r="B100" s="58">
        <v>16918.06884380785</v>
      </c>
    </row>
    <row r="101" spans="1:2" ht="15.75" customHeight="1" x14ac:dyDescent="0.3">
      <c r="A101" s="66">
        <v>83</v>
      </c>
      <c r="B101" s="58">
        <v>16802.513778271605</v>
      </c>
    </row>
    <row r="102" spans="1:2" ht="15.75" customHeight="1" x14ac:dyDescent="0.3">
      <c r="A102" s="66">
        <v>84</v>
      </c>
      <c r="B102" s="58">
        <v>16617.277479230623</v>
      </c>
    </row>
    <row r="103" spans="1:2" ht="15.75" customHeight="1" x14ac:dyDescent="0.3">
      <c r="A103" s="66">
        <v>85</v>
      </c>
      <c r="B103" s="58">
        <v>16442.893604616482</v>
      </c>
    </row>
    <row r="104" spans="1:2" ht="15.75" customHeight="1" x14ac:dyDescent="0.3">
      <c r="A104" s="66">
        <v>86</v>
      </c>
      <c r="B104" s="58">
        <v>15910.175542204748</v>
      </c>
    </row>
    <row r="105" spans="1:2" ht="15.75" customHeight="1" x14ac:dyDescent="0.3">
      <c r="A105" s="66">
        <v>87</v>
      </c>
      <c r="B105" s="58">
        <v>16647.157778550423</v>
      </c>
    </row>
    <row r="106" spans="1:2" ht="15.75" customHeight="1" x14ac:dyDescent="0.3">
      <c r="A106" s="66">
        <v>88</v>
      </c>
      <c r="B106" s="58">
        <v>15504.323457055942</v>
      </c>
    </row>
    <row r="107" spans="1:2" ht="15.75" customHeight="1" x14ac:dyDescent="0.3">
      <c r="A107" s="66">
        <v>89</v>
      </c>
      <c r="B107" s="58">
        <v>15274.656203047969</v>
      </c>
    </row>
    <row r="108" spans="1:2" ht="15.75" customHeight="1" x14ac:dyDescent="0.3">
      <c r="A108" s="66">
        <v>90</v>
      </c>
      <c r="B108" s="58">
        <v>14389.360861497871</v>
      </c>
    </row>
    <row r="109" spans="1:2" ht="15.75" customHeight="1" x14ac:dyDescent="0.3">
      <c r="A109" s="66">
        <v>91</v>
      </c>
      <c r="B109" s="58">
        <v>14150.078820976909</v>
      </c>
    </row>
    <row r="110" spans="1:2" ht="15.75" customHeight="1" x14ac:dyDescent="0.3">
      <c r="A110" s="66">
        <v>92</v>
      </c>
      <c r="B110" s="58">
        <v>14548.672331454833</v>
      </c>
    </row>
    <row r="111" spans="1:2" ht="15.75" customHeight="1" x14ac:dyDescent="0.3">
      <c r="A111" s="66">
        <v>93</v>
      </c>
      <c r="B111" s="58">
        <v>14814.741283833551</v>
      </c>
    </row>
    <row r="112" spans="1:2" ht="15.75" customHeight="1" x14ac:dyDescent="0.3">
      <c r="A112" s="66">
        <v>94</v>
      </c>
      <c r="B112" s="58">
        <v>14653.224959104387</v>
      </c>
    </row>
    <row r="113" spans="1:2" ht="15.75" customHeight="1" x14ac:dyDescent="0.3">
      <c r="A113" s="66">
        <v>95</v>
      </c>
      <c r="B113" s="58">
        <v>14669.500197874924</v>
      </c>
    </row>
    <row r="114" spans="1:2" ht="15.75" customHeight="1" x14ac:dyDescent="0.3">
      <c r="A114" s="66">
        <v>96</v>
      </c>
      <c r="B114" s="58">
        <v>13879.437199228343</v>
      </c>
    </row>
    <row r="115" spans="1:2" ht="15.75" customHeight="1" x14ac:dyDescent="0.3">
      <c r="A115" s="66">
        <v>97</v>
      </c>
      <c r="B115" s="58">
        <v>13852.267294131601</v>
      </c>
    </row>
    <row r="116" spans="1:2" ht="15.75" customHeight="1" x14ac:dyDescent="0.3">
      <c r="A116" s="66">
        <v>98</v>
      </c>
      <c r="B116" s="58">
        <v>14138.531486797354</v>
      </c>
    </row>
    <row r="117" spans="1:2" ht="15.75" customHeight="1" x14ac:dyDescent="0.3">
      <c r="A117" s="66">
        <v>99</v>
      </c>
      <c r="B117" s="58">
        <v>13380.682837150269</v>
      </c>
    </row>
    <row r="118" spans="1:2" ht="15.75" customHeight="1" thickBot="1" x14ac:dyDescent="0.35">
      <c r="A118" s="67">
        <v>100</v>
      </c>
      <c r="B118" s="58">
        <v>12232.693257414163</v>
      </c>
    </row>
    <row r="119" spans="1:2" ht="15.75" customHeight="1" x14ac:dyDescent="0.3">
      <c r="B119" s="58"/>
    </row>
    <row r="120" spans="1:2" ht="15.75" customHeight="1" x14ac:dyDescent="0.3">
      <c r="B120" s="58"/>
    </row>
    <row r="121" spans="1:2" ht="15.75" customHeight="1" x14ac:dyDescent="0.3">
      <c r="B121" s="58"/>
    </row>
    <row r="122" spans="1:2" ht="15.75" customHeight="1" x14ac:dyDescent="0.3">
      <c r="B122" s="58"/>
    </row>
    <row r="123" spans="1:2" ht="15.75" customHeight="1" x14ac:dyDescent="0.3">
      <c r="B123" s="58"/>
    </row>
    <row r="124" spans="1:2" ht="15.75" customHeight="1" x14ac:dyDescent="0.3">
      <c r="B124" s="58"/>
    </row>
    <row r="125" spans="1:2" ht="15.75" customHeight="1" x14ac:dyDescent="0.3">
      <c r="B125" s="58"/>
    </row>
    <row r="126" spans="1:2" ht="15.75" customHeight="1" x14ac:dyDescent="0.3">
      <c r="B126" s="58"/>
    </row>
    <row r="127" spans="1:2" ht="15.75" customHeight="1" x14ac:dyDescent="0.3">
      <c r="B127" s="58"/>
    </row>
    <row r="128" spans="1:2" ht="15.75" customHeight="1" x14ac:dyDescent="0.3">
      <c r="B128" s="58"/>
    </row>
    <row r="129" spans="2:2" ht="15.75" customHeight="1" x14ac:dyDescent="0.3">
      <c r="B129" s="58"/>
    </row>
    <row r="130" spans="2:2" ht="15.75" customHeight="1" x14ac:dyDescent="0.3">
      <c r="B130" s="58"/>
    </row>
    <row r="131" spans="2:2" ht="15.75" customHeight="1" x14ac:dyDescent="0.3">
      <c r="B131" s="58"/>
    </row>
    <row r="132" spans="2:2" ht="15.75" customHeight="1" x14ac:dyDescent="0.3">
      <c r="B132" s="58"/>
    </row>
    <row r="133" spans="2:2" ht="15.75" customHeight="1" x14ac:dyDescent="0.3"/>
    <row r="134" spans="2:2" ht="15.75" customHeight="1" x14ac:dyDescent="0.3"/>
    <row r="135" spans="2:2" ht="15.75" customHeight="1" x14ac:dyDescent="0.3"/>
    <row r="136" spans="2:2" ht="15.75" customHeight="1" x14ac:dyDescent="0.3"/>
    <row r="137" spans="2:2" ht="15.75" customHeight="1" x14ac:dyDescent="0.3"/>
    <row r="138" spans="2:2" ht="15.75" customHeight="1" x14ac:dyDescent="0.3"/>
    <row r="139" spans="2:2" ht="15.75" customHeight="1" x14ac:dyDescent="0.3"/>
    <row r="140" spans="2:2" ht="15.75" customHeight="1" x14ac:dyDescent="0.3"/>
    <row r="141" spans="2:2" ht="15.75" customHeight="1" x14ac:dyDescent="0.3"/>
    <row r="142" spans="2:2" ht="15.75" customHeight="1" x14ac:dyDescent="0.3"/>
    <row r="143" spans="2:2" ht="15.75" customHeight="1" x14ac:dyDescent="0.3"/>
    <row r="144" spans="2:2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honeticPr fontId="2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9164-06D9-E44F-97B0-856C81A4F4A0}">
  <dimension ref="A1:A78"/>
  <sheetViews>
    <sheetView workbookViewId="0">
      <selection activeCell="A7" sqref="A7"/>
    </sheetView>
  </sheetViews>
  <sheetFormatPr defaultColWidth="11.19921875" defaultRowHeight="15.6" x14ac:dyDescent="0.3"/>
  <cols>
    <col min="1" max="1" width="220.796875" customWidth="1"/>
  </cols>
  <sheetData>
    <row r="1" spans="1:1" x14ac:dyDescent="0.3">
      <c r="A1" s="16" t="s">
        <v>1060</v>
      </c>
    </row>
    <row r="2" spans="1:1" x14ac:dyDescent="0.3">
      <c r="A2" s="16" t="s">
        <v>1061</v>
      </c>
    </row>
    <row r="3" spans="1:1" x14ac:dyDescent="0.3">
      <c r="A3" s="16" t="s">
        <v>1062</v>
      </c>
    </row>
    <row r="4" spans="1:1" x14ac:dyDescent="0.3">
      <c r="A4" s="16" t="s">
        <v>1063</v>
      </c>
    </row>
    <row r="5" spans="1:1" x14ac:dyDescent="0.3">
      <c r="A5" s="16" t="s">
        <v>1064</v>
      </c>
    </row>
    <row r="6" spans="1:1" x14ac:dyDescent="0.3">
      <c r="A6" s="16" t="s">
        <v>1107</v>
      </c>
    </row>
    <row r="44" spans="1:1" ht="19.8" x14ac:dyDescent="0.3">
      <c r="A44" s="71" t="s">
        <v>1084</v>
      </c>
    </row>
    <row r="45" spans="1:1" x14ac:dyDescent="0.3">
      <c r="A45" s="72"/>
    </row>
    <row r="46" spans="1:1" x14ac:dyDescent="0.3">
      <c r="A46" s="73" t="s">
        <v>1085</v>
      </c>
    </row>
    <row r="47" spans="1:1" x14ac:dyDescent="0.3">
      <c r="A47" s="74"/>
    </row>
    <row r="48" spans="1:1" x14ac:dyDescent="0.3">
      <c r="A48" s="75" t="s">
        <v>1099</v>
      </c>
    </row>
    <row r="49" spans="1:1" x14ac:dyDescent="0.3">
      <c r="A49" s="73" t="s">
        <v>1086</v>
      </c>
    </row>
    <row r="50" spans="1:1" x14ac:dyDescent="0.3">
      <c r="A50" s="74"/>
    </row>
    <row r="51" spans="1:1" x14ac:dyDescent="0.3">
      <c r="A51" s="75" t="s">
        <v>1087</v>
      </c>
    </row>
    <row r="52" spans="1:1" x14ac:dyDescent="0.3">
      <c r="A52" s="75" t="s">
        <v>1088</v>
      </c>
    </row>
    <row r="53" spans="1:1" x14ac:dyDescent="0.3">
      <c r="A53" s="75" t="s">
        <v>1089</v>
      </c>
    </row>
    <row r="54" spans="1:1" x14ac:dyDescent="0.3">
      <c r="A54" s="73" t="s">
        <v>1090</v>
      </c>
    </row>
    <row r="55" spans="1:1" x14ac:dyDescent="0.3">
      <c r="A55" s="74"/>
    </row>
    <row r="56" spans="1:1" x14ac:dyDescent="0.3">
      <c r="A56" s="75" t="s">
        <v>1100</v>
      </c>
    </row>
    <row r="57" spans="1:1" x14ac:dyDescent="0.3">
      <c r="A57" s="75" t="s">
        <v>1101</v>
      </c>
    </row>
    <row r="58" spans="1:1" x14ac:dyDescent="0.3">
      <c r="A58" s="75" t="s">
        <v>1091</v>
      </c>
    </row>
    <row r="59" spans="1:1" x14ac:dyDescent="0.3">
      <c r="A59" s="76"/>
    </row>
    <row r="60" spans="1:1" ht="19.8" x14ac:dyDescent="0.3">
      <c r="A60" s="71" t="s">
        <v>1092</v>
      </c>
    </row>
    <row r="61" spans="1:1" x14ac:dyDescent="0.3">
      <c r="A61" s="72"/>
    </row>
    <row r="62" spans="1:1" x14ac:dyDescent="0.3">
      <c r="A62" s="73" t="s">
        <v>1093</v>
      </c>
    </row>
    <row r="63" spans="1:1" x14ac:dyDescent="0.3">
      <c r="A63" s="74"/>
    </row>
    <row r="64" spans="1:1" x14ac:dyDescent="0.3">
      <c r="A64" s="75" t="s">
        <v>1094</v>
      </c>
    </row>
    <row r="65" spans="1:1" x14ac:dyDescent="0.3">
      <c r="A65" s="75" t="s">
        <v>1088</v>
      </c>
    </row>
    <row r="66" spans="1:1" x14ac:dyDescent="0.3">
      <c r="A66" s="75" t="s">
        <v>1089</v>
      </c>
    </row>
    <row r="67" spans="1:1" x14ac:dyDescent="0.3">
      <c r="A67" s="73" t="s">
        <v>1095</v>
      </c>
    </row>
    <row r="68" spans="1:1" x14ac:dyDescent="0.3">
      <c r="A68" s="74"/>
    </row>
    <row r="69" spans="1:1" x14ac:dyDescent="0.3">
      <c r="A69" s="75" t="s">
        <v>1102</v>
      </c>
    </row>
    <row r="70" spans="1:1" x14ac:dyDescent="0.3">
      <c r="A70" s="75" t="s">
        <v>1103</v>
      </c>
    </row>
    <row r="71" spans="1:1" x14ac:dyDescent="0.3">
      <c r="A71" s="76"/>
    </row>
    <row r="72" spans="1:1" ht="19.8" x14ac:dyDescent="0.3">
      <c r="A72" s="71" t="s">
        <v>1096</v>
      </c>
    </row>
    <row r="73" spans="1:1" x14ac:dyDescent="0.3">
      <c r="A73" s="72"/>
    </row>
    <row r="74" spans="1:1" x14ac:dyDescent="0.3">
      <c r="A74" s="73" t="s">
        <v>1097</v>
      </c>
    </row>
    <row r="75" spans="1:1" x14ac:dyDescent="0.3">
      <c r="A75" s="75" t="s">
        <v>1104</v>
      </c>
    </row>
    <row r="76" spans="1:1" x14ac:dyDescent="0.3">
      <c r="A76" s="75" t="s">
        <v>1105</v>
      </c>
    </row>
    <row r="77" spans="1:1" x14ac:dyDescent="0.3">
      <c r="A77" s="75" t="s">
        <v>1106</v>
      </c>
    </row>
    <row r="78" spans="1:1" x14ac:dyDescent="0.3">
      <c r="A78" s="75" t="s">
        <v>1098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Quiz_Lab Assessment 3A</vt:lpstr>
      <vt:lpstr>Questions Lab 3A</vt:lpstr>
      <vt:lpstr>Quiz_Lab Assessment 3B</vt:lpstr>
      <vt:lpstr>Questions Lab 3B</vt:lpstr>
      <vt:lpstr>Portfolio_Value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ARUNKUMAR C</dc:creator>
  <cp:lastModifiedBy>ARUNKUMAR C</cp:lastModifiedBy>
  <dcterms:created xsi:type="dcterms:W3CDTF">2023-12-22T16:00:48Z</dcterms:created>
  <dcterms:modified xsi:type="dcterms:W3CDTF">2023-12-22T16:01:14Z</dcterms:modified>
</cp:coreProperties>
</file>