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kannan\Documents\Vishal\Vish_personal\Vish_personal\CortXplorer\office_docs\"/>
    </mc:Choice>
  </mc:AlternateContent>
  <xr:revisionPtr revIDLastSave="0" documentId="13_ncr:1_{B577CA92-1A41-4A50-A9FF-AAAAB70B6F2D}" xr6:coauthVersionLast="47" xr6:coauthVersionMax="47" xr10:uidLastSave="{00000000-0000-0000-0000-000000000000}"/>
  <bookViews>
    <workbookView xWindow="-120" yWindow="-120" windowWidth="38640" windowHeight="21240" tabRatio="753" activeTab="12" xr2:uid="{00000000-000D-0000-FFFF-FFFF00000000}"/>
  </bookViews>
  <sheets>
    <sheet name="Bemerkungen" sheetId="17" r:id="rId1"/>
    <sheet name="Jan. ´23" sheetId="1" r:id="rId2"/>
    <sheet name="Feb. ´23" sheetId="2" r:id="rId3"/>
    <sheet name="März ´23" sheetId="3" r:id="rId4"/>
    <sheet name="April ´23" sheetId="4" r:id="rId5"/>
    <sheet name="Mai ´23" sheetId="5" r:id="rId6"/>
    <sheet name="Juni ´23" sheetId="6" r:id="rId7"/>
    <sheet name="Juli ´23" sheetId="7" r:id="rId8"/>
    <sheet name="Aug.´23" sheetId="8" r:id="rId9"/>
    <sheet name="Sep.´23" sheetId="9" r:id="rId10"/>
    <sheet name="Okt.´23" sheetId="10" r:id="rId11"/>
    <sheet name="Nov.´23" sheetId="11" r:id="rId12"/>
    <sheet name="Dez.´23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4" l="1"/>
  <c r="F20" i="4"/>
  <c r="E21" i="4"/>
  <c r="F21" i="4"/>
  <c r="E22" i="4"/>
  <c r="F22" i="4"/>
  <c r="E23" i="4"/>
  <c r="F23" i="4"/>
  <c r="F34" i="1" l="1"/>
  <c r="F33" i="1"/>
  <c r="F32" i="1"/>
  <c r="F29" i="1"/>
  <c r="F28" i="1"/>
  <c r="F27" i="1"/>
  <c r="F26" i="1"/>
  <c r="F25" i="1"/>
  <c r="F22" i="1"/>
  <c r="F21" i="1"/>
  <c r="F20" i="1"/>
  <c r="F19" i="1"/>
  <c r="F18" i="1"/>
  <c r="F14" i="1"/>
  <c r="F13" i="1"/>
  <c r="F12" i="1"/>
  <c r="F11" i="1"/>
  <c r="E11" i="1" l="1"/>
  <c r="E12" i="1"/>
  <c r="E13" i="1"/>
  <c r="E14" i="1"/>
  <c r="E37" i="11" l="1"/>
  <c r="F10" i="12"/>
  <c r="E10" i="12"/>
  <c r="F38" i="12"/>
  <c r="E38" i="12"/>
  <c r="F37" i="12"/>
  <c r="E37" i="12"/>
  <c r="F36" i="12"/>
  <c r="E36" i="12"/>
  <c r="F31" i="12"/>
  <c r="E31" i="12"/>
  <c r="F30" i="12"/>
  <c r="E30" i="12"/>
  <c r="F29" i="12"/>
  <c r="E29" i="12"/>
  <c r="F28" i="12"/>
  <c r="E28" i="12"/>
  <c r="F27" i="12"/>
  <c r="E27" i="12"/>
  <c r="F24" i="12"/>
  <c r="E24" i="12"/>
  <c r="F23" i="12"/>
  <c r="E23" i="12"/>
  <c r="F22" i="12"/>
  <c r="E22" i="12"/>
  <c r="F21" i="12"/>
  <c r="E21" i="12"/>
  <c r="F20" i="12"/>
  <c r="E20" i="12"/>
  <c r="F17" i="12"/>
  <c r="E17" i="12"/>
  <c r="F16" i="12"/>
  <c r="E16" i="12"/>
  <c r="F15" i="12"/>
  <c r="E15" i="12"/>
  <c r="F14" i="12"/>
  <c r="E14" i="12"/>
  <c r="F13" i="12"/>
  <c r="E13" i="12"/>
  <c r="E29" i="11"/>
  <c r="F29" i="11"/>
  <c r="E30" i="11"/>
  <c r="F30" i="11"/>
  <c r="E31" i="11"/>
  <c r="F31" i="11"/>
  <c r="E32" i="11"/>
  <c r="F32" i="11"/>
  <c r="E33" i="11"/>
  <c r="F33" i="11"/>
  <c r="E35" i="11"/>
  <c r="E28" i="11"/>
  <c r="E21" i="11"/>
  <c r="F12" i="11"/>
  <c r="E12" i="11"/>
  <c r="F11" i="11"/>
  <c r="E11" i="11"/>
  <c r="F10" i="11"/>
  <c r="E10" i="11"/>
  <c r="F39" i="11"/>
  <c r="E39" i="11"/>
  <c r="F38" i="11"/>
  <c r="E38" i="11"/>
  <c r="F37" i="11"/>
  <c r="F36" i="11"/>
  <c r="E36" i="11"/>
  <c r="F26" i="11"/>
  <c r="E26" i="11"/>
  <c r="F25" i="11"/>
  <c r="E25" i="11"/>
  <c r="F24" i="11"/>
  <c r="E24" i="11"/>
  <c r="F23" i="11"/>
  <c r="E23" i="11"/>
  <c r="F22" i="11"/>
  <c r="E22" i="11"/>
  <c r="F19" i="11"/>
  <c r="E19" i="11"/>
  <c r="F18" i="11"/>
  <c r="E18" i="11"/>
  <c r="F17" i="11"/>
  <c r="E17" i="11"/>
  <c r="F16" i="11"/>
  <c r="E16" i="11"/>
  <c r="F15" i="11"/>
  <c r="E15" i="11"/>
  <c r="F39" i="10"/>
  <c r="E39" i="10"/>
  <c r="F36" i="10"/>
  <c r="E36" i="10"/>
  <c r="F35" i="10"/>
  <c r="E35" i="10"/>
  <c r="F34" i="10"/>
  <c r="E34" i="10"/>
  <c r="F33" i="10"/>
  <c r="E33" i="10"/>
  <c r="F32" i="10"/>
  <c r="E32" i="10"/>
  <c r="F29" i="10"/>
  <c r="E29" i="10"/>
  <c r="F28" i="10"/>
  <c r="E28" i="10"/>
  <c r="F27" i="10"/>
  <c r="E27" i="10"/>
  <c r="F26" i="10"/>
  <c r="E26" i="10"/>
  <c r="F25" i="10"/>
  <c r="E25" i="10"/>
  <c r="F22" i="10"/>
  <c r="E22" i="10"/>
  <c r="F21" i="10"/>
  <c r="E21" i="10"/>
  <c r="F20" i="10"/>
  <c r="E20" i="10"/>
  <c r="F19" i="10"/>
  <c r="E19" i="10"/>
  <c r="F18" i="10"/>
  <c r="E18" i="10"/>
  <c r="F11" i="10"/>
  <c r="E11" i="10"/>
  <c r="F15" i="10"/>
  <c r="E15" i="10"/>
  <c r="F14" i="10"/>
  <c r="E14" i="10"/>
  <c r="F13" i="10"/>
  <c r="E13" i="10"/>
  <c r="F10" i="9"/>
  <c r="E10" i="9"/>
  <c r="F38" i="9"/>
  <c r="E38" i="9"/>
  <c r="F37" i="9"/>
  <c r="E37" i="9"/>
  <c r="F36" i="9"/>
  <c r="E36" i="9"/>
  <c r="F35" i="9"/>
  <c r="E35" i="9"/>
  <c r="F34" i="9"/>
  <c r="E34" i="9"/>
  <c r="F31" i="9"/>
  <c r="E31" i="9"/>
  <c r="F30" i="9"/>
  <c r="E30" i="9"/>
  <c r="F29" i="9"/>
  <c r="E29" i="9"/>
  <c r="F28" i="9"/>
  <c r="E28" i="9"/>
  <c r="F27" i="9"/>
  <c r="E27" i="9"/>
  <c r="F24" i="9"/>
  <c r="E24" i="9"/>
  <c r="F23" i="9"/>
  <c r="E23" i="9"/>
  <c r="F22" i="9"/>
  <c r="E22" i="9"/>
  <c r="F21" i="9"/>
  <c r="E21" i="9"/>
  <c r="F20" i="9"/>
  <c r="E20" i="9"/>
  <c r="F17" i="9"/>
  <c r="E17" i="9"/>
  <c r="F16" i="9"/>
  <c r="E16" i="9"/>
  <c r="F15" i="9"/>
  <c r="E15" i="9"/>
  <c r="F14" i="9"/>
  <c r="E14" i="9"/>
  <c r="F13" i="9"/>
  <c r="E13" i="9"/>
  <c r="F13" i="8"/>
  <c r="E13" i="8"/>
  <c r="F12" i="8"/>
  <c r="E12" i="8"/>
  <c r="F11" i="8"/>
  <c r="E11" i="8"/>
  <c r="F10" i="8"/>
  <c r="E10" i="8"/>
  <c r="F40" i="8"/>
  <c r="E40" i="8"/>
  <c r="F39" i="8"/>
  <c r="E39" i="8"/>
  <c r="F38" i="8"/>
  <c r="E38" i="8"/>
  <c r="F37" i="8"/>
  <c r="E37" i="8"/>
  <c r="F34" i="8"/>
  <c r="E34" i="8"/>
  <c r="F33" i="8"/>
  <c r="E33" i="8"/>
  <c r="F32" i="8"/>
  <c r="E32" i="8"/>
  <c r="F31" i="8"/>
  <c r="E31" i="8"/>
  <c r="F30" i="8"/>
  <c r="E30" i="8"/>
  <c r="F27" i="8"/>
  <c r="E27" i="8"/>
  <c r="F26" i="8"/>
  <c r="E26" i="8"/>
  <c r="F25" i="8"/>
  <c r="E25" i="8"/>
  <c r="F24" i="8"/>
  <c r="E24" i="8"/>
  <c r="F23" i="8"/>
  <c r="E23" i="8"/>
  <c r="F20" i="8"/>
  <c r="E20" i="8"/>
  <c r="F19" i="8"/>
  <c r="E19" i="8"/>
  <c r="F18" i="8"/>
  <c r="E18" i="8"/>
  <c r="F17" i="8"/>
  <c r="E17" i="8"/>
  <c r="F16" i="8"/>
  <c r="E16" i="8"/>
  <c r="F40" i="7"/>
  <c r="E40" i="7"/>
  <c r="F37" i="7"/>
  <c r="E37" i="7"/>
  <c r="F36" i="7"/>
  <c r="E36" i="7"/>
  <c r="F35" i="7"/>
  <c r="E35" i="7"/>
  <c r="F34" i="7"/>
  <c r="E34" i="7"/>
  <c r="F33" i="7"/>
  <c r="E33" i="7"/>
  <c r="F30" i="7"/>
  <c r="E30" i="7"/>
  <c r="F29" i="7"/>
  <c r="E29" i="7"/>
  <c r="F28" i="7"/>
  <c r="E28" i="7"/>
  <c r="F27" i="7"/>
  <c r="E27" i="7"/>
  <c r="F26" i="7"/>
  <c r="E26" i="7"/>
  <c r="F23" i="7"/>
  <c r="E23" i="7"/>
  <c r="F22" i="7"/>
  <c r="E22" i="7"/>
  <c r="F21" i="7"/>
  <c r="E21" i="7"/>
  <c r="F20" i="7"/>
  <c r="E20" i="7"/>
  <c r="F19" i="7"/>
  <c r="E19" i="7"/>
  <c r="F16" i="7"/>
  <c r="E16" i="7"/>
  <c r="F15" i="7"/>
  <c r="E15" i="7"/>
  <c r="F14" i="7"/>
  <c r="E14" i="7"/>
  <c r="F13" i="7"/>
  <c r="E13" i="7"/>
  <c r="F12" i="7"/>
  <c r="E12" i="7"/>
  <c r="E34" i="6"/>
  <c r="E27" i="6"/>
  <c r="E20" i="6"/>
  <c r="F39" i="6"/>
  <c r="E39" i="6"/>
  <c r="F38" i="6"/>
  <c r="E38" i="6"/>
  <c r="F37" i="6"/>
  <c r="E37" i="6"/>
  <c r="F36" i="6"/>
  <c r="E36" i="6"/>
  <c r="F35" i="6"/>
  <c r="E35" i="6"/>
  <c r="F32" i="6"/>
  <c r="E32" i="6"/>
  <c r="F31" i="6"/>
  <c r="E31" i="6"/>
  <c r="F30" i="6"/>
  <c r="E30" i="6"/>
  <c r="F29" i="6"/>
  <c r="E29" i="6"/>
  <c r="F28" i="6"/>
  <c r="E28" i="6"/>
  <c r="F11" i="6"/>
  <c r="E11" i="6"/>
  <c r="F10" i="6"/>
  <c r="E10" i="6"/>
  <c r="F18" i="6"/>
  <c r="E18" i="6"/>
  <c r="F25" i="6"/>
  <c r="E25" i="6"/>
  <c r="F24" i="6"/>
  <c r="E24" i="6"/>
  <c r="F23" i="6"/>
  <c r="E23" i="6"/>
  <c r="F22" i="6"/>
  <c r="E22" i="6"/>
  <c r="F21" i="6"/>
  <c r="E21" i="6"/>
  <c r="F17" i="6"/>
  <c r="E17" i="6"/>
  <c r="F16" i="6"/>
  <c r="E16" i="6"/>
  <c r="F15" i="6"/>
  <c r="E15" i="6"/>
  <c r="F14" i="6"/>
  <c r="E14" i="6"/>
  <c r="F12" i="5"/>
  <c r="F13" i="5"/>
  <c r="F14" i="5"/>
  <c r="F17" i="5"/>
  <c r="F18" i="5"/>
  <c r="F19" i="5"/>
  <c r="F20" i="5"/>
  <c r="F21" i="5"/>
  <c r="F24" i="5"/>
  <c r="F25" i="5"/>
  <c r="F26" i="5"/>
  <c r="F28" i="5"/>
  <c r="F31" i="5"/>
  <c r="F32" i="5"/>
  <c r="F33" i="5"/>
  <c r="F34" i="5"/>
  <c r="F35" i="5"/>
  <c r="F39" i="5"/>
  <c r="F40" i="5"/>
  <c r="E12" i="5"/>
  <c r="E13" i="5"/>
  <c r="E14" i="5"/>
  <c r="E17" i="5"/>
  <c r="E18" i="5"/>
  <c r="E19" i="5"/>
  <c r="E20" i="5"/>
  <c r="E21" i="5"/>
  <c r="E24" i="5"/>
  <c r="E25" i="5"/>
  <c r="E26" i="5"/>
  <c r="E28" i="5"/>
  <c r="E31" i="5"/>
  <c r="E32" i="5"/>
  <c r="E33" i="5"/>
  <c r="E34" i="5"/>
  <c r="E35" i="5"/>
  <c r="E39" i="5"/>
  <c r="E40" i="5"/>
  <c r="F11" i="5"/>
  <c r="E11" i="5"/>
  <c r="F37" i="4"/>
  <c r="E37" i="4"/>
  <c r="F36" i="4"/>
  <c r="E36" i="4"/>
  <c r="F35" i="4"/>
  <c r="E35" i="4"/>
  <c r="F34" i="4"/>
  <c r="E34" i="4"/>
  <c r="F33" i="4"/>
  <c r="E33" i="4"/>
  <c r="F27" i="4"/>
  <c r="F28" i="4"/>
  <c r="F29" i="4"/>
  <c r="F30" i="4"/>
  <c r="E27" i="4"/>
  <c r="E28" i="4"/>
  <c r="E29" i="4"/>
  <c r="E30" i="4"/>
  <c r="F26" i="4"/>
  <c r="E26" i="4"/>
  <c r="F13" i="4"/>
  <c r="F14" i="4"/>
  <c r="F15" i="4"/>
  <c r="E13" i="4"/>
  <c r="E14" i="4"/>
  <c r="E15" i="4"/>
  <c r="E12" i="4"/>
  <c r="F12" i="4"/>
  <c r="E19" i="4"/>
  <c r="E11" i="3"/>
  <c r="F11" i="3"/>
  <c r="E12" i="3"/>
  <c r="F12" i="3"/>
  <c r="E15" i="3"/>
  <c r="F15" i="3"/>
  <c r="E16" i="3"/>
  <c r="F16" i="3"/>
  <c r="E17" i="3"/>
  <c r="F17" i="3"/>
  <c r="E18" i="3"/>
  <c r="F18" i="3"/>
  <c r="E19" i="3"/>
  <c r="F19" i="3"/>
  <c r="E22" i="3"/>
  <c r="F22" i="3"/>
  <c r="E23" i="3"/>
  <c r="F23" i="3"/>
  <c r="E24" i="3"/>
  <c r="F24" i="3"/>
  <c r="E25" i="3"/>
  <c r="F25" i="3"/>
  <c r="E26" i="3"/>
  <c r="F26" i="3"/>
  <c r="E29" i="3"/>
  <c r="F29" i="3"/>
  <c r="E30" i="3"/>
  <c r="F30" i="3"/>
  <c r="E31" i="3"/>
  <c r="F31" i="3"/>
  <c r="E32" i="3"/>
  <c r="F32" i="3"/>
  <c r="E33" i="3"/>
  <c r="F33" i="3"/>
  <c r="E36" i="3"/>
  <c r="F36" i="3"/>
  <c r="E37" i="3"/>
  <c r="F37" i="3"/>
  <c r="E38" i="3"/>
  <c r="F38" i="3"/>
  <c r="E39" i="3"/>
  <c r="F39" i="3"/>
  <c r="E40" i="3"/>
  <c r="F40" i="3"/>
  <c r="F10" i="3"/>
  <c r="E10" i="3"/>
  <c r="C6" i="2"/>
  <c r="C4" i="2"/>
  <c r="C3" i="2"/>
  <c r="C2" i="2"/>
  <c r="F11" i="2"/>
  <c r="F12" i="2"/>
  <c r="F15" i="2"/>
  <c r="F16" i="2"/>
  <c r="F17" i="2"/>
  <c r="F18" i="2"/>
  <c r="F19" i="2"/>
  <c r="F22" i="2"/>
  <c r="F23" i="2"/>
  <c r="F24" i="2"/>
  <c r="F25" i="2"/>
  <c r="F26" i="2"/>
  <c r="F29" i="2"/>
  <c r="F30" i="2"/>
  <c r="F31" i="2"/>
  <c r="F32" i="2"/>
  <c r="F33" i="2"/>
  <c r="F36" i="2"/>
  <c r="F37" i="2"/>
  <c r="E11" i="2"/>
  <c r="E12" i="2"/>
  <c r="E15" i="2"/>
  <c r="E16" i="2"/>
  <c r="E17" i="2"/>
  <c r="E18" i="2"/>
  <c r="E19" i="2"/>
  <c r="E22" i="2"/>
  <c r="E23" i="2"/>
  <c r="E24" i="2"/>
  <c r="E25" i="2"/>
  <c r="E26" i="2"/>
  <c r="E29" i="2"/>
  <c r="E30" i="2"/>
  <c r="E31" i="2"/>
  <c r="E32" i="2"/>
  <c r="E33" i="2"/>
  <c r="E36" i="2"/>
  <c r="E37" i="2"/>
  <c r="F10" i="2"/>
  <c r="F38" i="2" s="1"/>
  <c r="E10" i="2"/>
  <c r="F40" i="1"/>
  <c r="F35" i="1"/>
  <c r="F36" i="1"/>
  <c r="E40" i="1"/>
  <c r="E39" i="1"/>
  <c r="E36" i="1"/>
  <c r="E35" i="1"/>
  <c r="E34" i="1"/>
  <c r="E33" i="1"/>
  <c r="E32" i="1"/>
  <c r="E26" i="1"/>
  <c r="E27" i="1"/>
  <c r="E28" i="1"/>
  <c r="E29" i="1"/>
  <c r="E25" i="1"/>
  <c r="E19" i="1"/>
  <c r="E20" i="1"/>
  <c r="E21" i="1"/>
  <c r="E22" i="1"/>
  <c r="E18" i="1"/>
  <c r="F39" i="1"/>
  <c r="F40" i="11" l="1"/>
  <c r="F41" i="3"/>
  <c r="F41" i="10"/>
  <c r="F41" i="12"/>
  <c r="F40" i="9"/>
  <c r="F41" i="8"/>
  <c r="F41" i="7"/>
  <c r="F40" i="6"/>
  <c r="F40" i="4"/>
  <c r="E33" i="12"/>
  <c r="E34" i="12"/>
  <c r="E35" i="12"/>
  <c r="E40" i="12"/>
  <c r="E12" i="12"/>
  <c r="E19" i="12"/>
  <c r="E26" i="12"/>
  <c r="E14" i="11"/>
  <c r="E38" i="10"/>
  <c r="E40" i="10"/>
  <c r="E12" i="10"/>
  <c r="E17" i="10"/>
  <c r="E24" i="10"/>
  <c r="E31" i="10"/>
  <c r="E12" i="9"/>
  <c r="E19" i="9"/>
  <c r="E26" i="9"/>
  <c r="E33" i="9"/>
  <c r="E36" i="8"/>
  <c r="E15" i="8"/>
  <c r="E22" i="8"/>
  <c r="E29" i="8"/>
  <c r="E39" i="7"/>
  <c r="E11" i="7"/>
  <c r="E18" i="7"/>
  <c r="E25" i="7"/>
  <c r="E32" i="7"/>
  <c r="E13" i="6"/>
  <c r="E32" i="4"/>
  <c r="E39" i="4"/>
  <c r="E11" i="4"/>
  <c r="E18" i="4"/>
  <c r="E24" i="4"/>
  <c r="E25" i="4"/>
  <c r="F15" i="1" l="1"/>
  <c r="F17" i="1"/>
  <c r="F24" i="1"/>
  <c r="F31" i="1"/>
  <c r="F38" i="1"/>
  <c r="F10" i="5" l="1"/>
  <c r="F41" i="5" s="1"/>
  <c r="C5" i="3"/>
  <c r="C5" i="4" s="1"/>
  <c r="C5" i="5" s="1"/>
  <c r="C5" i="6" s="1"/>
  <c r="C5" i="7" s="1"/>
  <c r="C5" i="8" s="1"/>
  <c r="C5" i="9" s="1"/>
  <c r="C5" i="10" s="1"/>
  <c r="C5" i="11" s="1"/>
  <c r="C5" i="12" s="1"/>
  <c r="C4" i="3"/>
  <c r="C4" i="4" s="1"/>
  <c r="C4" i="5" s="1"/>
  <c r="C4" i="6" s="1"/>
  <c r="C4" i="7" s="1"/>
  <c r="C4" i="8" s="1"/>
  <c r="C4" i="9" s="1"/>
  <c r="C4" i="10" s="1"/>
  <c r="C4" i="11" s="1"/>
  <c r="C4" i="12" s="1"/>
  <c r="C3" i="3"/>
  <c r="C2" i="3"/>
  <c r="C2" i="4" s="1"/>
  <c r="C2" i="5" s="1"/>
  <c r="C2" i="6" s="1"/>
  <c r="C2" i="7" s="1"/>
  <c r="C2" i="8" s="1"/>
  <c r="C2" i="9" s="1"/>
  <c r="C2" i="10" s="1"/>
  <c r="C2" i="11" s="1"/>
  <c r="C2" i="12" s="1"/>
  <c r="E10" i="10"/>
  <c r="F10" i="1"/>
  <c r="F41" i="1" s="1"/>
  <c r="C3" i="4" l="1"/>
  <c r="C3" i="5" s="1"/>
  <c r="C3" i="6" s="1"/>
  <c r="C3" i="7" s="1"/>
  <c r="C3" i="8" s="1"/>
  <c r="C3" i="9" s="1"/>
  <c r="C3" i="10" s="1"/>
  <c r="C3" i="11" s="1"/>
  <c r="C3" i="12" s="1"/>
  <c r="C6" i="3"/>
  <c r="C6" i="4" s="1"/>
  <c r="C6" i="5" s="1"/>
  <c r="C6" i="6" s="1"/>
  <c r="C6" i="7" s="1"/>
  <c r="C6" i="8" s="1"/>
  <c r="C6" i="9" s="1"/>
  <c r="C6" i="10" s="1"/>
  <c r="C6" i="11" s="1"/>
</calcChain>
</file>

<file path=xl/sharedStrings.xml><?xml version="1.0" encoding="utf-8"?>
<sst xmlns="http://schemas.openxmlformats.org/spreadsheetml/2006/main" count="802" uniqueCount="65">
  <si>
    <t>Nachweis der geleisteten Arbeitszeit für den Monat:</t>
  </si>
  <si>
    <t>Name, Vorname:</t>
  </si>
  <si>
    <t>Betreuer/ -in:</t>
  </si>
  <si>
    <t>angestellt als/ mit:</t>
  </si>
  <si>
    <t>Datum/ Wochentag</t>
  </si>
  <si>
    <t>Arbeitszeit</t>
  </si>
  <si>
    <t>von</t>
  </si>
  <si>
    <t>bis</t>
  </si>
  <si>
    <t>Mittwoch</t>
  </si>
  <si>
    <t>Feiertag</t>
  </si>
  <si>
    <t>Donnerstag</t>
  </si>
  <si>
    <t>Freitag</t>
  </si>
  <si>
    <t>Samstag</t>
  </si>
  <si>
    <t>Sonntag</t>
  </si>
  <si>
    <t>Montag</t>
  </si>
  <si>
    <t>Dienstag</t>
  </si>
  <si>
    <t>Datum/Unterschrift der wiss. Hilfskraft</t>
  </si>
  <si>
    <t>(für die Richtigkeit der Angaben)</t>
  </si>
  <si>
    <t>(sachl. und rechn. Richtigkeit)</t>
  </si>
  <si>
    <t>Abt./ SL./ FG.:</t>
  </si>
  <si>
    <r>
      <t xml:space="preserve">Bemerkungen </t>
    </r>
    <r>
      <rPr>
        <sz val="10"/>
        <rFont val="Arial"/>
        <family val="2"/>
      </rPr>
      <t>(Krankheit, Urlaub, Feiertag)</t>
    </r>
  </si>
  <si>
    <t>angestellt als:</t>
  </si>
  <si>
    <t>Arbeitszeit pro Monat</t>
  </si>
  <si>
    <t>Bemerkungen</t>
  </si>
  <si>
    <t>Sonn- und Feiertage sind keine Arbeitstage.</t>
  </si>
  <si>
    <t>1. Bitte füllen Sie im Tabellenblatt des Monat Januar zuerst die allgemeinen Daten vollständig und richtig aus:</t>
  </si>
  <si>
    <t>2. Die Arbeitszeit wird wie im Beispiel eingetragen:</t>
  </si>
  <si>
    <t>Die geleisteten Stunden (gesamt/ Tag) werden aurtomatisch ausgerechnet.</t>
  </si>
  <si>
    <t>Hinweis: Die Informationen übertragen sich automatisch auf die folgenden Tabellenblätter (Februar, März, April, etc.).</t>
  </si>
  <si>
    <t xml:space="preserve">Montag - Freitag: </t>
  </si>
  <si>
    <t xml:space="preserve">Samstag: </t>
  </si>
  <si>
    <t>Hinweis: Ihre Arbeitszeit darf nur in der Rahmenarbeitszeit geleistet werden:</t>
  </si>
  <si>
    <t>6:00 - 20:00 Uhr</t>
  </si>
  <si>
    <t xml:space="preserve">6:00 - 13:00 Uhr </t>
  </si>
  <si>
    <t>weniger als 6 Std.</t>
  </si>
  <si>
    <t>6 Std. bis 9 Std.</t>
  </si>
  <si>
    <t>mehr als 9 Std.</t>
  </si>
  <si>
    <t>Arbeitszeit/ Tag</t>
  </si>
  <si>
    <t xml:space="preserve">30 Minuten </t>
  </si>
  <si>
    <t>45 Minuten</t>
  </si>
  <si>
    <t>freilassen</t>
  </si>
  <si>
    <t>Pausenzeiten</t>
  </si>
  <si>
    <t>0,00</t>
  </si>
  <si>
    <t>0,75</t>
  </si>
  <si>
    <t>Erfassung in Std.</t>
  </si>
  <si>
    <t>3. Die Pausenzeiten richten sich nach dem Arbeitszeitgesetz (ArbZG):</t>
  </si>
  <si>
    <r>
      <t>4. Die ausgefüllten und unterschriebenen Stundennachweise (HiWi/ Betreuer/in) werden anschließend im Personalbüro bei Frau Hofbauer</t>
    </r>
    <r>
      <rPr>
        <sz val="11"/>
        <rFont val="Arial"/>
        <family val="2"/>
      </rPr>
      <t xml:space="preserve"> (Raum 129)</t>
    </r>
    <r>
      <rPr>
        <sz val="11"/>
        <color theme="1"/>
        <rFont val="Arial"/>
        <family val="2"/>
      </rPr>
      <t xml:space="preserve"> abgegeben.</t>
    </r>
  </si>
  <si>
    <t>- Name, Vorname</t>
  </si>
  <si>
    <t>- Einsatzbereich</t>
  </si>
  <si>
    <t>- Betreuer/in</t>
  </si>
  <si>
    <t>- angestellt als</t>
  </si>
  <si>
    <t>- Arbeitszeit pro Monat</t>
  </si>
  <si>
    <t>Datum/Unterschrift der/ des Betreuer*in</t>
  </si>
  <si>
    <t>X</t>
  </si>
  <si>
    <t>Samsatg</t>
  </si>
  <si>
    <t>Pause</t>
  </si>
  <si>
    <t xml:space="preserve">Arbeitzeit gesamt/ Tag </t>
  </si>
  <si>
    <t>wissenschaftliche Hilfskraft</t>
  </si>
  <si>
    <t>Arbeitszeit im Monat</t>
  </si>
  <si>
    <t xml:space="preserve">Name, Vorname: </t>
  </si>
  <si>
    <t>Kannan, Vishal</t>
  </si>
  <si>
    <t>FG Cortxplorer</t>
  </si>
  <si>
    <t>Prof. Max Happel</t>
  </si>
  <si>
    <t>70 h / monat</t>
  </si>
  <si>
    <t>80 h / 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</si>
</sst>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7]mmmm\ yy;@"/>
    <numFmt numFmtId="166" formatCode="h:mm;@"/>
    <numFmt numFmtId="167" formatCode="[$-F400]h:mm:ss\ AM/PM"/>
    <numFmt numFmtId="168" formatCode="[h]"/>
    <numFmt numFmtId="169" formatCode="[h]:mm"/>
  </numFmts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 val="double"/>
      <sz val="14"/>
      <color rgb="FF00808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1" fillId="0" borderId="7" xfId="0" applyFont="1" applyBorder="1"/>
    <xf numFmtId="49" fontId="3" fillId="0" borderId="0" xfId="0" applyNumberFormat="1" applyFont="1"/>
    <xf numFmtId="0" fontId="3" fillId="0" borderId="0" xfId="0" applyFont="1"/>
    <xf numFmtId="0" fontId="1" fillId="0" borderId="9" xfId="0" applyFont="1" applyBorder="1" applyAlignment="1">
      <alignment horizontal="center"/>
    </xf>
    <xf numFmtId="14" fontId="2" fillId="2" borderId="9" xfId="0" applyNumberFormat="1" applyFont="1" applyFill="1" applyBorder="1" applyAlignment="1">
      <alignment horizontal="left"/>
    </xf>
    <xf numFmtId="20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6" xfId="0" applyNumberFormat="1" applyFont="1" applyBorder="1"/>
    <xf numFmtId="165" fontId="1" fillId="0" borderId="3" xfId="0" applyNumberFormat="1" applyFont="1" applyBorder="1" applyAlignment="1"/>
    <xf numFmtId="0" fontId="0" fillId="0" borderId="0" xfId="0" applyAlignment="1"/>
    <xf numFmtId="0" fontId="4" fillId="0" borderId="0" xfId="0" applyFont="1"/>
    <xf numFmtId="0" fontId="5" fillId="0" borderId="0" xfId="0" applyFont="1" applyAlignment="1"/>
    <xf numFmtId="0" fontId="0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/>
    <xf numFmtId="49" fontId="5" fillId="0" borderId="0" xfId="0" applyNumberFormat="1" applyFont="1" applyAlignment="1"/>
    <xf numFmtId="49" fontId="5" fillId="0" borderId="0" xfId="0" applyNumberFormat="1" applyFont="1" applyAlignment="1">
      <alignment horizontal="left"/>
    </xf>
    <xf numFmtId="49" fontId="0" fillId="0" borderId="0" xfId="0" applyNumberFormat="1" applyFont="1"/>
    <xf numFmtId="49" fontId="5" fillId="0" borderId="0" xfId="0" applyNumberFormat="1" applyFont="1"/>
    <xf numFmtId="49" fontId="5" fillId="0" borderId="0" xfId="0" applyNumberFormat="1" applyFont="1" applyBorder="1" applyAlignment="1"/>
    <xf numFmtId="49" fontId="0" fillId="0" borderId="0" xfId="0" applyNumberFormat="1" applyFont="1" applyAlignment="1"/>
    <xf numFmtId="49" fontId="0" fillId="0" borderId="0" xfId="0" applyNumberFormat="1" applyFont="1" applyBorder="1"/>
    <xf numFmtId="49" fontId="0" fillId="0" borderId="0" xfId="0" applyNumberFormat="1" applyFont="1" applyBorder="1" applyAlignment="1"/>
    <xf numFmtId="49" fontId="5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Fill="1" applyBorder="1"/>
    <xf numFmtId="49" fontId="7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166" fontId="7" fillId="0" borderId="0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left"/>
    </xf>
    <xf numFmtId="0" fontId="0" fillId="0" borderId="4" xfId="0" applyBorder="1"/>
    <xf numFmtId="49" fontId="5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left"/>
    </xf>
    <xf numFmtId="0" fontId="0" fillId="0" borderId="15" xfId="0" applyBorder="1"/>
    <xf numFmtId="0" fontId="0" fillId="0" borderId="16" xfId="0" applyFill="1" applyBorder="1"/>
    <xf numFmtId="49" fontId="7" fillId="0" borderId="16" xfId="0" applyNumberFormat="1" applyFont="1" applyFill="1" applyBorder="1" applyAlignment="1"/>
    <xf numFmtId="49" fontId="5" fillId="0" borderId="15" xfId="0" applyNumberFormat="1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49" fontId="5" fillId="0" borderId="16" xfId="0" applyNumberFormat="1" applyFont="1" applyFill="1" applyBorder="1" applyAlignment="1"/>
    <xf numFmtId="49" fontId="0" fillId="0" borderId="18" xfId="0" applyNumberFormat="1" applyFont="1" applyBorder="1" applyAlignment="1"/>
    <xf numFmtId="49" fontId="5" fillId="0" borderId="0" xfId="0" applyNumberFormat="1" applyFont="1" applyFill="1" applyBorder="1" applyAlignment="1">
      <alignment horizontal="left"/>
    </xf>
    <xf numFmtId="0" fontId="0" fillId="0" borderId="15" xfId="0" applyFill="1" applyBorder="1"/>
    <xf numFmtId="49" fontId="5" fillId="0" borderId="15" xfId="0" applyNumberFormat="1" applyFont="1" applyFill="1" applyBorder="1" applyAlignment="1">
      <alignment horizontal="left"/>
    </xf>
    <xf numFmtId="49" fontId="5" fillId="0" borderId="16" xfId="0" applyNumberFormat="1" applyFont="1" applyFill="1" applyBorder="1" applyAlignment="1">
      <alignment horizontal="left"/>
    </xf>
    <xf numFmtId="49" fontId="6" fillId="0" borderId="9" xfId="0" applyNumberFormat="1" applyFont="1" applyFill="1" applyBorder="1" applyAlignment="1">
      <alignment horizontal="center"/>
    </xf>
    <xf numFmtId="166" fontId="7" fillId="0" borderId="9" xfId="0" applyNumberFormat="1" applyFont="1" applyFill="1" applyBorder="1" applyAlignment="1">
      <alignment horizontal="center"/>
    </xf>
    <xf numFmtId="0" fontId="5" fillId="0" borderId="15" xfId="0" applyFont="1" applyFill="1" applyBorder="1"/>
    <xf numFmtId="0" fontId="5" fillId="0" borderId="0" xfId="0" applyFont="1" applyFill="1" applyBorder="1"/>
    <xf numFmtId="49" fontId="5" fillId="0" borderId="0" xfId="0" applyNumberFormat="1" applyFont="1" applyFill="1" applyBorder="1"/>
    <xf numFmtId="49" fontId="7" fillId="0" borderId="9" xfId="0" applyNumberFormat="1" applyFont="1" applyBorder="1" applyAlignment="1">
      <alignment horizontal="left"/>
    </xf>
    <xf numFmtId="49" fontId="5" fillId="0" borderId="9" xfId="0" applyNumberFormat="1" applyFont="1" applyBorder="1" applyAlignment="1">
      <alignment horizontal="left"/>
    </xf>
    <xf numFmtId="49" fontId="9" fillId="0" borderId="9" xfId="0" applyNumberFormat="1" applyFont="1" applyBorder="1" applyAlignment="1">
      <alignment horizontal="left"/>
    </xf>
    <xf numFmtId="49" fontId="7" fillId="0" borderId="12" xfId="0" applyNumberFormat="1" applyFont="1" applyBorder="1" applyAlignment="1">
      <alignment horizontal="left"/>
    </xf>
    <xf numFmtId="49" fontId="5" fillId="0" borderId="13" xfId="0" applyNumberFormat="1" applyFont="1" applyBorder="1" applyAlignment="1"/>
    <xf numFmtId="49" fontId="0" fillId="0" borderId="13" xfId="0" applyNumberFormat="1" applyFont="1" applyBorder="1" applyAlignment="1"/>
    <xf numFmtId="49" fontId="0" fillId="0" borderId="14" xfId="0" applyNumberFormat="1" applyFont="1" applyBorder="1" applyAlignment="1"/>
    <xf numFmtId="49" fontId="7" fillId="0" borderId="15" xfId="0" applyNumberFormat="1" applyFont="1" applyBorder="1" applyAlignment="1">
      <alignment horizontal="left"/>
    </xf>
    <xf numFmtId="49" fontId="10" fillId="0" borderId="16" xfId="0" applyNumberFormat="1" applyFont="1" applyBorder="1" applyAlignment="1"/>
    <xf numFmtId="49" fontId="5" fillId="0" borderId="16" xfId="0" applyNumberFormat="1" applyFont="1" applyBorder="1" applyAlignment="1"/>
    <xf numFmtId="49" fontId="5" fillId="0" borderId="17" xfId="0" applyNumberFormat="1" applyFont="1" applyBorder="1" applyAlignment="1">
      <alignment horizontal="left"/>
    </xf>
    <xf numFmtId="49" fontId="5" fillId="0" borderId="18" xfId="0" applyNumberFormat="1" applyFont="1" applyBorder="1" applyAlignment="1">
      <alignment horizontal="left"/>
    </xf>
    <xf numFmtId="49" fontId="0" fillId="0" borderId="19" xfId="0" applyNumberFormat="1" applyFont="1" applyBorder="1" applyAlignment="1"/>
    <xf numFmtId="49" fontId="11" fillId="0" borderId="9" xfId="0" applyNumberFormat="1" applyFont="1" applyBorder="1" applyAlignment="1"/>
    <xf numFmtId="14" fontId="2" fillId="0" borderId="9" xfId="0" applyNumberFormat="1" applyFont="1" applyFill="1" applyBorder="1" applyAlignment="1">
      <alignment horizontal="left"/>
    </xf>
    <xf numFmtId="0" fontId="2" fillId="0" borderId="9" xfId="0" applyFont="1" applyFill="1" applyBorder="1"/>
    <xf numFmtId="20" fontId="2" fillId="0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14" fontId="2" fillId="3" borderId="9" xfId="0" applyNumberFormat="1" applyFont="1" applyFill="1" applyBorder="1" applyAlignment="1">
      <alignment horizontal="left"/>
    </xf>
    <xf numFmtId="0" fontId="2" fillId="3" borderId="9" xfId="0" applyFont="1" applyFill="1" applyBorder="1"/>
    <xf numFmtId="20" fontId="2" fillId="3" borderId="9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20" fontId="2" fillId="3" borderId="9" xfId="0" applyNumberFormat="1" applyFont="1" applyFill="1" applyBorder="1" applyAlignment="1">
      <alignment horizontal="left" vertical="top"/>
    </xf>
    <xf numFmtId="14" fontId="2" fillId="3" borderId="9" xfId="0" applyNumberFormat="1" applyFont="1" applyFill="1" applyBorder="1" applyAlignment="1">
      <alignment horizontal="left" vertical="center"/>
    </xf>
    <xf numFmtId="164" fontId="2" fillId="3" borderId="9" xfId="0" applyNumberFormat="1" applyFont="1" applyFill="1" applyBorder="1" applyAlignment="1">
      <alignment horizontal="center" vertical="center"/>
    </xf>
    <xf numFmtId="20" fontId="2" fillId="3" borderId="9" xfId="0" applyNumberFormat="1" applyFont="1" applyFill="1" applyBorder="1" applyAlignment="1">
      <alignment horizontal="left" vertical="center"/>
    </xf>
    <xf numFmtId="0" fontId="2" fillId="3" borderId="9" xfId="0" applyNumberFormat="1" applyFont="1" applyFill="1" applyBorder="1" applyAlignment="1">
      <alignment horizontal="center"/>
    </xf>
    <xf numFmtId="0" fontId="2" fillId="0" borderId="9" xfId="0" applyNumberFormat="1" applyFont="1" applyFill="1" applyBorder="1" applyAlignment="1">
      <alignment horizontal="center"/>
    </xf>
    <xf numFmtId="167" fontId="14" fillId="0" borderId="9" xfId="0" applyNumberFormat="1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166" fontId="14" fillId="0" borderId="9" xfId="0" applyNumberFormat="1" applyFont="1" applyFill="1" applyBorder="1" applyAlignment="1">
      <alignment horizontal="center" vertical="center"/>
    </xf>
    <xf numFmtId="49" fontId="14" fillId="0" borderId="0" xfId="0" applyNumberFormat="1" applyFont="1"/>
    <xf numFmtId="0" fontId="14" fillId="0" borderId="0" xfId="0" applyFont="1"/>
    <xf numFmtId="0" fontId="14" fillId="0" borderId="0" xfId="0" applyFont="1" applyAlignment="1">
      <alignment horizontal="center"/>
    </xf>
    <xf numFmtId="166" fontId="14" fillId="3" borderId="9" xfId="0" applyNumberFormat="1" applyFont="1" applyFill="1" applyBorder="1" applyAlignment="1">
      <alignment horizontal="center" vertical="center"/>
    </xf>
    <xf numFmtId="2" fontId="2" fillId="3" borderId="9" xfId="0" applyNumberFormat="1" applyFont="1" applyFill="1" applyBorder="1" applyAlignment="1">
      <alignment horizontal="center"/>
    </xf>
    <xf numFmtId="20" fontId="2" fillId="3" borderId="9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20" fontId="2" fillId="0" borderId="9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20" fontId="2" fillId="0" borderId="9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165" fontId="1" fillId="2" borderId="2" xfId="0" applyNumberFormat="1" applyFont="1" applyFill="1" applyBorder="1" applyAlignment="1"/>
    <xf numFmtId="165" fontId="1" fillId="2" borderId="3" xfId="0" applyNumberFormat="1" applyFont="1" applyFill="1" applyBorder="1" applyAlignment="1"/>
    <xf numFmtId="0" fontId="2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vertical="center"/>
    </xf>
    <xf numFmtId="0" fontId="2" fillId="2" borderId="5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 wrapText="1"/>
    </xf>
    <xf numFmtId="0" fontId="2" fillId="2" borderId="0" xfId="0" applyNumberFormat="1" applyFont="1" applyFill="1" applyBorder="1" applyAlignment="1"/>
    <xf numFmtId="0" fontId="2" fillId="2" borderId="5" xfId="0" applyNumberFormat="1" applyFont="1" applyFill="1" applyBorder="1" applyAlignment="1"/>
    <xf numFmtId="49" fontId="2" fillId="2" borderId="6" xfId="0" applyNumberFormat="1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left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2" borderId="2" xfId="0" applyNumberFormat="1" applyFont="1" applyFill="1" applyBorder="1" applyAlignment="1"/>
    <xf numFmtId="165" fontId="1" fillId="2" borderId="3" xfId="0" applyNumberFormat="1" applyFont="1" applyFill="1" applyBorder="1" applyAlignment="1">
      <alignment horizontal="right"/>
    </xf>
    <xf numFmtId="2" fontId="2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8" fontId="0" fillId="0" borderId="0" xfId="0" applyNumberFormat="1"/>
    <xf numFmtId="169" fontId="1" fillId="0" borderId="9" xfId="0" applyNumberFormat="1" applyFont="1" applyBorder="1" applyAlignment="1">
      <alignment horizontal="center"/>
    </xf>
    <xf numFmtId="49" fontId="5" fillId="0" borderId="20" xfId="0" applyNumberFormat="1" applyFont="1" applyBorder="1" applyAlignment="1">
      <alignment horizontal="left" wrapText="1"/>
    </xf>
    <xf numFmtId="49" fontId="5" fillId="0" borderId="21" xfId="0" applyNumberFormat="1" applyFont="1" applyBorder="1" applyAlignment="1">
      <alignment horizontal="left" wrapText="1"/>
    </xf>
    <xf numFmtId="49" fontId="5" fillId="0" borderId="22" xfId="0" applyNumberFormat="1" applyFont="1" applyBorder="1" applyAlignment="1">
      <alignment horizontal="left" wrapText="1"/>
    </xf>
    <xf numFmtId="49" fontId="5" fillId="0" borderId="15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5" fillId="0" borderId="16" xfId="0" applyNumberFormat="1" applyFont="1" applyFill="1" applyBorder="1" applyAlignment="1">
      <alignment horizontal="left"/>
    </xf>
    <xf numFmtId="49" fontId="10" fillId="0" borderId="9" xfId="0" applyNumberFormat="1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49" fontId="5" fillId="0" borderId="17" xfId="0" applyNumberFormat="1" applyFont="1" applyFill="1" applyBorder="1" applyAlignment="1">
      <alignment horizontal="left" wrapText="1"/>
    </xf>
    <xf numFmtId="49" fontId="5" fillId="0" borderId="18" xfId="0" applyNumberFormat="1" applyFont="1" applyFill="1" applyBorder="1" applyAlignment="1">
      <alignment horizontal="left" wrapText="1"/>
    </xf>
    <xf numFmtId="49" fontId="5" fillId="0" borderId="19" xfId="0" applyNumberFormat="1" applyFont="1" applyFill="1" applyBorder="1" applyAlignment="1">
      <alignment horizontal="left" wrapText="1"/>
    </xf>
    <xf numFmtId="49" fontId="10" fillId="0" borderId="9" xfId="0" applyNumberFormat="1" applyFont="1" applyBorder="1" applyAlignment="1">
      <alignment horizontal="left"/>
    </xf>
    <xf numFmtId="49" fontId="7" fillId="0" borderId="9" xfId="0" applyNumberFormat="1" applyFont="1" applyBorder="1" applyAlignment="1">
      <alignment horizontal="left"/>
    </xf>
    <xf numFmtId="49" fontId="5" fillId="0" borderId="9" xfId="0" applyNumberFormat="1" applyFont="1" applyFill="1" applyBorder="1" applyAlignment="1">
      <alignment horizontal="left"/>
    </xf>
    <xf numFmtId="49" fontId="5" fillId="0" borderId="12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>
      <alignment horizontal="left" vertical="top" wrapText="1"/>
    </xf>
    <xf numFmtId="49" fontId="5" fillId="0" borderId="14" xfId="0" applyNumberFormat="1" applyFont="1" applyBorder="1" applyAlignment="1">
      <alignment horizontal="left" vertical="top" wrapText="1"/>
    </xf>
    <xf numFmtId="49" fontId="5" fillId="0" borderId="15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49" fontId="5" fillId="0" borderId="16" xfId="0" applyNumberFormat="1" applyFont="1" applyBorder="1" applyAlignment="1">
      <alignment horizontal="left" vertical="top" wrapText="1"/>
    </xf>
    <xf numFmtId="49" fontId="5" fillId="0" borderId="17" xfId="0" applyNumberFormat="1" applyFont="1" applyBorder="1" applyAlignment="1">
      <alignment horizontal="left" vertical="justify"/>
    </xf>
    <xf numFmtId="49" fontId="5" fillId="0" borderId="18" xfId="0" applyNumberFormat="1" applyFont="1" applyBorder="1" applyAlignment="1">
      <alignment horizontal="left" vertical="justify"/>
    </xf>
    <xf numFmtId="49" fontId="5" fillId="0" borderId="19" xfId="0" applyNumberFormat="1" applyFont="1" applyBorder="1" applyAlignment="1">
      <alignment horizontal="left" vertical="justify"/>
    </xf>
    <xf numFmtId="49" fontId="5" fillId="0" borderId="12" xfId="0" applyNumberFormat="1" applyFont="1" applyFill="1" applyBorder="1" applyAlignment="1">
      <alignment horizontal="left"/>
    </xf>
    <xf numFmtId="49" fontId="5" fillId="0" borderId="13" xfId="0" applyNumberFormat="1" applyFont="1" applyFill="1" applyBorder="1" applyAlignment="1">
      <alignment horizontal="left"/>
    </xf>
    <xf numFmtId="49" fontId="5" fillId="0" borderId="14" xfId="0" applyNumberFormat="1" applyFont="1" applyFill="1" applyBorder="1" applyAlignment="1">
      <alignment horizontal="left"/>
    </xf>
    <xf numFmtId="49" fontId="6" fillId="0" borderId="9" xfId="0" applyNumberFormat="1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" fillId="0" borderId="23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49" fontId="2" fillId="2" borderId="4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0" fontId="2" fillId="2" borderId="7" xfId="0" applyNumberFormat="1" applyFont="1" applyFill="1" applyBorder="1" applyAlignment="1">
      <alignment horizontal="left"/>
    </xf>
    <xf numFmtId="0" fontId="2" fillId="2" borderId="8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 vertical="center" wrapText="1"/>
    </xf>
    <xf numFmtId="0" fontId="2" fillId="2" borderId="5" xfId="0" applyNumberFormat="1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2" borderId="6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200025</xdr:colOff>
      <xdr:row>34</xdr:row>
      <xdr:rowOff>114300</xdr:rowOff>
    </xdr:from>
    <xdr:ext cx="31868" cy="1925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582025" y="3314700"/>
              <a:ext cx="31868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</a:rPr>
                      <m:t>­­­­­</m:t>
                    </m:r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8582025" y="3314700"/>
              <a:ext cx="31868" cy="192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­­­­­</a:t>
              </a:r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13</xdr:row>
      <xdr:rowOff>261937</xdr:rowOff>
    </xdr:from>
    <xdr:ext cx="914400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200525" y="17859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6</xdr:col>
      <xdr:colOff>390525</xdr:colOff>
      <xdr:row>13</xdr:row>
      <xdr:rowOff>261937</xdr:rowOff>
    </xdr:from>
    <xdr:ext cx="914400" cy="264560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4200525" y="18526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6</xdr:col>
      <xdr:colOff>390525</xdr:colOff>
      <xdr:row>13</xdr:row>
      <xdr:rowOff>261937</xdr:rowOff>
    </xdr:from>
    <xdr:ext cx="914400" cy="264560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4200525" y="18526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  <xdr:oneCellAnchor>
    <xdr:from>
      <xdr:col>8</xdr:col>
      <xdr:colOff>390525</xdr:colOff>
      <xdr:row>11</xdr:row>
      <xdr:rowOff>261937</xdr:rowOff>
    </xdr:from>
    <xdr:ext cx="914400" cy="264560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4200525" y="1852612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de-DE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7"/>
  <sheetViews>
    <sheetView workbookViewId="0">
      <selection activeCell="A4" sqref="A4:H4"/>
    </sheetView>
  </sheetViews>
  <sheetFormatPr defaultColWidth="11.42578125" defaultRowHeight="15" x14ac:dyDescent="0.25"/>
  <cols>
    <col min="1" max="1" width="11.28515625" customWidth="1"/>
    <col min="4" max="4" width="7.85546875" customWidth="1"/>
  </cols>
  <sheetData>
    <row r="1" spans="1:27" ht="18" x14ac:dyDescent="0.25">
      <c r="A1" s="162" t="s">
        <v>23</v>
      </c>
      <c r="B1" s="162"/>
    </row>
    <row r="2" spans="1:27" ht="15.75" thickBot="1" x14ac:dyDescent="0.3"/>
    <row r="3" spans="1:27" ht="30.75" customHeight="1" x14ac:dyDescent="0.25">
      <c r="A3" s="149" t="s">
        <v>25</v>
      </c>
      <c r="B3" s="150"/>
      <c r="C3" s="150"/>
      <c r="D3" s="150"/>
      <c r="E3" s="150"/>
      <c r="F3" s="150"/>
      <c r="G3" s="150"/>
      <c r="H3" s="151"/>
      <c r="I3" s="45"/>
      <c r="J3" s="45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4"/>
      <c r="X3" s="25"/>
      <c r="Y3" s="23"/>
      <c r="Z3" s="23"/>
      <c r="AA3" s="23"/>
    </row>
    <row r="4" spans="1:27" ht="15.75" x14ac:dyDescent="0.25">
      <c r="A4" s="152" t="s">
        <v>47</v>
      </c>
      <c r="B4" s="153"/>
      <c r="C4" s="153"/>
      <c r="D4" s="153"/>
      <c r="E4" s="153"/>
      <c r="F4" s="153"/>
      <c r="G4" s="153"/>
      <c r="H4" s="154"/>
      <c r="I4" s="45"/>
      <c r="J4" s="45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4"/>
      <c r="X4" s="25"/>
      <c r="Y4" s="23"/>
      <c r="Z4" s="23"/>
      <c r="AA4" s="23"/>
    </row>
    <row r="5" spans="1:27" ht="15.75" x14ac:dyDescent="0.25">
      <c r="A5" s="152" t="s">
        <v>48</v>
      </c>
      <c r="B5" s="153"/>
      <c r="C5" s="153"/>
      <c r="D5" s="153"/>
      <c r="E5" s="153"/>
      <c r="F5" s="153"/>
      <c r="G5" s="153"/>
      <c r="H5" s="154"/>
      <c r="I5" s="45"/>
      <c r="J5" s="45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4"/>
      <c r="X5" s="25"/>
      <c r="Y5" s="23"/>
      <c r="Z5" s="23"/>
      <c r="AA5" s="23"/>
    </row>
    <row r="6" spans="1:27" ht="15.75" x14ac:dyDescent="0.25">
      <c r="A6" s="152" t="s">
        <v>49</v>
      </c>
      <c r="B6" s="153"/>
      <c r="C6" s="153"/>
      <c r="D6" s="153"/>
      <c r="E6" s="153"/>
      <c r="F6" s="153"/>
      <c r="G6" s="153"/>
      <c r="H6" s="154"/>
      <c r="I6" s="45"/>
      <c r="J6" s="45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4"/>
      <c r="X6" s="25"/>
      <c r="Y6" s="23"/>
      <c r="Z6" s="23"/>
      <c r="AA6" s="23"/>
    </row>
    <row r="7" spans="1:27" ht="15.75" x14ac:dyDescent="0.25">
      <c r="A7" s="152" t="s">
        <v>50</v>
      </c>
      <c r="B7" s="153"/>
      <c r="C7" s="153"/>
      <c r="D7" s="153"/>
      <c r="E7" s="153"/>
      <c r="F7" s="153"/>
      <c r="G7" s="153"/>
      <c r="H7" s="154"/>
      <c r="I7" s="45"/>
      <c r="J7" s="45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4"/>
      <c r="X7" s="25"/>
      <c r="Y7" s="23"/>
      <c r="Z7" s="23"/>
      <c r="AA7" s="23"/>
    </row>
    <row r="8" spans="1:27" ht="15.75" x14ac:dyDescent="0.25">
      <c r="A8" s="152" t="s">
        <v>51</v>
      </c>
      <c r="B8" s="153"/>
      <c r="C8" s="153"/>
      <c r="D8" s="153"/>
      <c r="E8" s="153"/>
      <c r="F8" s="153"/>
      <c r="G8" s="153"/>
      <c r="H8" s="154"/>
      <c r="I8" s="45"/>
      <c r="J8" s="45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4"/>
      <c r="X8" s="25"/>
      <c r="Y8" s="23"/>
      <c r="Z8" s="23"/>
      <c r="AA8" s="23"/>
    </row>
    <row r="9" spans="1:27" ht="32.25" customHeight="1" thickBot="1" x14ac:dyDescent="0.3">
      <c r="A9" s="155" t="s">
        <v>28</v>
      </c>
      <c r="B9" s="156"/>
      <c r="C9" s="156"/>
      <c r="D9" s="156"/>
      <c r="E9" s="156"/>
      <c r="F9" s="156"/>
      <c r="G9" s="156"/>
      <c r="H9" s="157"/>
      <c r="I9" s="43"/>
      <c r="J9" s="46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6"/>
      <c r="X9" s="25"/>
      <c r="Y9" s="23"/>
      <c r="Z9" s="23"/>
      <c r="AA9" s="23"/>
    </row>
    <row r="10" spans="1:27" ht="16.5" thickBot="1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26"/>
      <c r="X10" s="25"/>
      <c r="Y10" s="23"/>
      <c r="Z10" s="23"/>
      <c r="AA10" s="23"/>
    </row>
    <row r="11" spans="1:27" ht="15.75" x14ac:dyDescent="0.25">
      <c r="A11" s="158" t="s">
        <v>26</v>
      </c>
      <c r="B11" s="159"/>
      <c r="C11" s="159"/>
      <c r="D11" s="159"/>
      <c r="E11" s="159"/>
      <c r="F11" s="159"/>
      <c r="G11" s="159"/>
      <c r="H11" s="160"/>
      <c r="J11" s="28"/>
      <c r="K11" s="31"/>
      <c r="L11" s="31"/>
      <c r="M11" s="31"/>
      <c r="N11" s="31"/>
      <c r="O11" s="31"/>
      <c r="P11" s="31"/>
      <c r="Q11" s="31"/>
      <c r="R11" s="31"/>
      <c r="S11" s="30"/>
      <c r="T11" s="30"/>
      <c r="U11" s="30"/>
      <c r="V11" s="30"/>
      <c r="W11" s="25"/>
      <c r="X11" s="25"/>
      <c r="Y11" s="23"/>
      <c r="Z11" s="23"/>
      <c r="AA11" s="23"/>
    </row>
    <row r="12" spans="1:27" ht="15.75" x14ac:dyDescent="0.25">
      <c r="A12" s="56"/>
      <c r="B12" s="161" t="s">
        <v>5</v>
      </c>
      <c r="C12" s="161"/>
      <c r="D12" s="38"/>
      <c r="E12" s="38"/>
      <c r="F12" s="38"/>
      <c r="G12" s="38"/>
      <c r="H12" s="49"/>
      <c r="I12" s="38"/>
      <c r="J12" s="28"/>
      <c r="K12" s="31"/>
      <c r="L12" s="31"/>
      <c r="M12" s="31"/>
      <c r="N12" s="31"/>
      <c r="O12" s="31"/>
      <c r="P12" s="31"/>
      <c r="Q12" s="31"/>
      <c r="R12" s="31"/>
      <c r="S12" s="30"/>
      <c r="T12" s="30"/>
      <c r="U12" s="30"/>
      <c r="V12" s="30"/>
      <c r="W12" s="25"/>
      <c r="X12" s="25"/>
      <c r="Y12" s="23"/>
      <c r="Z12" s="23"/>
      <c r="AA12" s="23"/>
    </row>
    <row r="13" spans="1:27" ht="15.75" x14ac:dyDescent="0.25">
      <c r="A13" s="56"/>
      <c r="B13" s="59" t="s">
        <v>6</v>
      </c>
      <c r="C13" s="59" t="s">
        <v>7</v>
      </c>
      <c r="D13" s="38"/>
      <c r="E13" s="38"/>
      <c r="F13" s="38"/>
      <c r="G13" s="38"/>
      <c r="H13" s="49"/>
      <c r="I13" s="38"/>
      <c r="J13" s="32"/>
      <c r="K13" s="31"/>
      <c r="L13" s="31"/>
      <c r="M13" s="31"/>
      <c r="N13" s="31"/>
      <c r="O13" s="31"/>
      <c r="P13" s="31"/>
      <c r="Q13" s="31"/>
      <c r="R13" s="31"/>
      <c r="S13" s="30"/>
      <c r="T13" s="30"/>
      <c r="U13" s="30"/>
      <c r="V13" s="30"/>
      <c r="W13" s="25"/>
      <c r="X13" s="25"/>
      <c r="Y13" s="23"/>
      <c r="Z13" s="23"/>
      <c r="AA13" s="23"/>
    </row>
    <row r="14" spans="1:27" ht="15.75" x14ac:dyDescent="0.25">
      <c r="A14" s="56"/>
      <c r="B14" s="60">
        <v>0.35416666666666702</v>
      </c>
      <c r="C14" s="60">
        <v>0.6875</v>
      </c>
      <c r="D14" s="38"/>
      <c r="E14" s="38"/>
      <c r="F14" s="38"/>
      <c r="G14" s="38"/>
      <c r="H14" s="50"/>
      <c r="I14" s="39"/>
      <c r="J14" s="32"/>
      <c r="K14" s="36"/>
      <c r="L14" s="31"/>
      <c r="M14" s="31"/>
      <c r="N14" s="31"/>
      <c r="O14" s="31"/>
      <c r="P14" s="31"/>
      <c r="Q14" s="31"/>
      <c r="R14" s="31"/>
      <c r="S14" s="30"/>
      <c r="T14" s="30"/>
      <c r="U14" s="30"/>
      <c r="V14" s="30"/>
      <c r="W14" s="25"/>
      <c r="X14" s="25"/>
      <c r="Y14" s="23"/>
      <c r="Z14" s="23"/>
      <c r="AA14" s="23"/>
    </row>
    <row r="15" spans="1:27" ht="15.75" x14ac:dyDescent="0.25">
      <c r="A15" s="138" t="s">
        <v>27</v>
      </c>
      <c r="B15" s="139"/>
      <c r="C15" s="139"/>
      <c r="D15" s="139"/>
      <c r="E15" s="139"/>
      <c r="F15" s="139"/>
      <c r="G15" s="139"/>
      <c r="H15" s="140"/>
      <c r="I15" s="39"/>
      <c r="J15" s="41"/>
      <c r="K15" s="36"/>
      <c r="L15" s="31"/>
      <c r="M15" s="31"/>
      <c r="N15" s="31"/>
      <c r="O15" s="31"/>
      <c r="P15" s="31"/>
      <c r="Q15" s="31"/>
      <c r="R15" s="31"/>
      <c r="S15" s="30"/>
      <c r="T15" s="30"/>
      <c r="U15" s="30"/>
      <c r="V15" s="30"/>
      <c r="W15" s="25"/>
      <c r="X15" s="25"/>
      <c r="Y15" s="23"/>
      <c r="Z15" s="23"/>
      <c r="AA15" s="23"/>
    </row>
    <row r="16" spans="1:27" ht="15.75" x14ac:dyDescent="0.25">
      <c r="A16" s="57"/>
      <c r="B16" s="55"/>
      <c r="C16" s="55"/>
      <c r="D16" s="55"/>
      <c r="E16" s="55"/>
      <c r="F16" s="55"/>
      <c r="G16" s="55"/>
      <c r="H16" s="58"/>
      <c r="I16" s="39"/>
      <c r="J16" s="41"/>
      <c r="K16" s="36"/>
      <c r="L16" s="31"/>
      <c r="M16" s="31"/>
      <c r="N16" s="31"/>
      <c r="O16" s="31"/>
      <c r="P16" s="31"/>
      <c r="Q16" s="31"/>
      <c r="R16" s="31"/>
      <c r="S16" s="30"/>
      <c r="T16" s="30"/>
      <c r="U16" s="30"/>
      <c r="V16" s="30"/>
      <c r="W16" s="25"/>
      <c r="X16" s="25"/>
      <c r="Y16" s="23"/>
      <c r="Z16" s="23"/>
      <c r="AA16" s="23"/>
    </row>
    <row r="17" spans="1:27" ht="15.75" x14ac:dyDescent="0.25">
      <c r="A17" s="61" t="s">
        <v>31</v>
      </c>
      <c r="B17" s="62"/>
      <c r="C17" s="42"/>
      <c r="D17" s="42"/>
      <c r="E17" s="63"/>
      <c r="F17" s="63"/>
      <c r="G17" s="63"/>
      <c r="H17" s="50"/>
      <c r="I17" s="39"/>
      <c r="J17" s="32"/>
      <c r="K17" s="36"/>
      <c r="L17" s="31"/>
      <c r="M17" s="31"/>
      <c r="N17" s="31"/>
      <c r="O17" s="31"/>
      <c r="P17" s="31"/>
      <c r="Q17" s="31"/>
      <c r="R17" s="31"/>
      <c r="S17" s="30"/>
      <c r="T17" s="30"/>
      <c r="U17" s="30"/>
      <c r="V17" s="30"/>
      <c r="W17" s="25"/>
      <c r="X17" s="25"/>
      <c r="Y17" s="23"/>
      <c r="Z17" s="23"/>
      <c r="AA17" s="23"/>
    </row>
    <row r="18" spans="1:27" ht="15.75" x14ac:dyDescent="0.25">
      <c r="B18" s="148" t="s">
        <v>29</v>
      </c>
      <c r="C18" s="148"/>
      <c r="D18" s="148" t="s">
        <v>32</v>
      </c>
      <c r="E18" s="148"/>
      <c r="F18" s="40"/>
      <c r="G18" s="40"/>
      <c r="H18" s="53"/>
      <c r="I18" s="40"/>
      <c r="J18" s="32"/>
      <c r="K18" s="36"/>
      <c r="L18" s="31"/>
      <c r="M18" s="31"/>
      <c r="N18" s="31"/>
      <c r="O18" s="31"/>
      <c r="P18" s="31"/>
      <c r="Q18" s="31"/>
      <c r="R18" s="31"/>
      <c r="S18" s="30"/>
      <c r="T18" s="30"/>
      <c r="U18" s="30"/>
      <c r="V18" s="30"/>
      <c r="W18" s="25"/>
      <c r="X18" s="25"/>
      <c r="Y18" s="23"/>
      <c r="Z18" s="23"/>
      <c r="AA18" s="23"/>
    </row>
    <row r="19" spans="1:27" ht="15.75" x14ac:dyDescent="0.25">
      <c r="B19" s="148" t="s">
        <v>30</v>
      </c>
      <c r="C19" s="148"/>
      <c r="D19" s="148" t="s">
        <v>33</v>
      </c>
      <c r="E19" s="148"/>
      <c r="F19" s="40"/>
      <c r="G19" s="40"/>
      <c r="H19" s="53"/>
      <c r="I19" s="41"/>
      <c r="J19" s="35"/>
      <c r="K19" s="34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25"/>
      <c r="X19" s="25"/>
      <c r="Y19" s="23"/>
      <c r="Z19" s="23"/>
      <c r="AA19" s="23"/>
    </row>
    <row r="20" spans="1:27" ht="15.75" x14ac:dyDescent="0.25">
      <c r="B20" s="55"/>
      <c r="C20" s="55"/>
      <c r="D20" s="55"/>
      <c r="E20" s="55"/>
      <c r="F20" s="40"/>
      <c r="G20" s="40"/>
      <c r="H20" s="53"/>
      <c r="I20" s="41"/>
      <c r="J20" s="35"/>
      <c r="K20" s="34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25"/>
      <c r="X20" s="25"/>
      <c r="Y20" s="23"/>
      <c r="Z20" s="23"/>
      <c r="AA20" s="23"/>
    </row>
    <row r="21" spans="1:27" ht="15.75" x14ac:dyDescent="0.25">
      <c r="A21" s="138" t="s">
        <v>24</v>
      </c>
      <c r="B21" s="139"/>
      <c r="C21" s="139"/>
      <c r="D21" s="139"/>
      <c r="E21" s="139"/>
      <c r="F21" s="139"/>
      <c r="G21" s="139"/>
      <c r="H21" s="140"/>
      <c r="I21" s="41"/>
      <c r="J21" s="35"/>
      <c r="K21" s="34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25"/>
      <c r="X21" s="25"/>
      <c r="Y21" s="23"/>
      <c r="Z21" s="23"/>
      <c r="AA21" s="23"/>
    </row>
    <row r="22" spans="1:27" ht="32.25" customHeight="1" thickBot="1" x14ac:dyDescent="0.3">
      <c r="A22" s="143"/>
      <c r="B22" s="144"/>
      <c r="C22" s="144"/>
      <c r="D22" s="144"/>
      <c r="E22" s="144"/>
      <c r="F22" s="144"/>
      <c r="G22" s="144"/>
      <c r="H22" s="145"/>
      <c r="I22" s="41"/>
      <c r="J22" s="35"/>
      <c r="K22" s="34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25"/>
      <c r="X22" s="25"/>
      <c r="Y22" s="23"/>
      <c r="Z22" s="23"/>
      <c r="AA22" s="23"/>
    </row>
    <row r="23" spans="1:27" ht="16.5" thickBot="1" x14ac:dyDescent="0.3">
      <c r="A23" s="28"/>
      <c r="B23" s="33"/>
      <c r="C23" s="33"/>
      <c r="D23" s="33"/>
      <c r="E23" s="33"/>
      <c r="F23" s="41"/>
      <c r="G23" s="41"/>
      <c r="H23" s="41"/>
      <c r="I23" s="41"/>
      <c r="J23" s="35"/>
      <c r="K23" s="34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25"/>
      <c r="X23" s="25"/>
      <c r="Y23" s="23"/>
      <c r="Z23" s="23"/>
      <c r="AA23" s="23"/>
    </row>
    <row r="24" spans="1:27" ht="15.75" x14ac:dyDescent="0.25">
      <c r="A24" s="67" t="s">
        <v>45</v>
      </c>
      <c r="B24" s="68"/>
      <c r="C24" s="68"/>
      <c r="D24" s="68"/>
      <c r="E24" s="69"/>
      <c r="F24" s="69"/>
      <c r="G24" s="69"/>
      <c r="H24" s="70"/>
      <c r="I24" s="35"/>
      <c r="J24" s="35"/>
      <c r="K24" s="34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25"/>
      <c r="X24" s="25"/>
      <c r="Y24" s="23"/>
      <c r="Z24" s="23"/>
      <c r="AA24" s="23"/>
    </row>
    <row r="25" spans="1:27" ht="15.75" x14ac:dyDescent="0.25">
      <c r="A25" s="71"/>
      <c r="B25" s="146" t="s">
        <v>37</v>
      </c>
      <c r="C25" s="146"/>
      <c r="D25" s="146" t="s">
        <v>41</v>
      </c>
      <c r="E25" s="146"/>
      <c r="F25" s="141" t="s">
        <v>44</v>
      </c>
      <c r="G25" s="141"/>
      <c r="H25" s="72"/>
      <c r="I25" s="35"/>
      <c r="J25" s="35"/>
      <c r="K25" s="34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25"/>
      <c r="X25" s="25"/>
      <c r="Y25" s="23"/>
      <c r="Z25" s="23"/>
      <c r="AA25" s="23"/>
    </row>
    <row r="26" spans="1:27" ht="15.75" x14ac:dyDescent="0.25">
      <c r="A26" s="51"/>
      <c r="B26" s="64" t="s">
        <v>34</v>
      </c>
      <c r="C26" s="65"/>
      <c r="D26" s="147" t="s">
        <v>40</v>
      </c>
      <c r="E26" s="147"/>
      <c r="F26" s="142" t="s">
        <v>42</v>
      </c>
      <c r="G26" s="142"/>
      <c r="H26" s="73"/>
      <c r="I26" s="35"/>
      <c r="J26" s="35"/>
      <c r="K26" s="34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25"/>
      <c r="X26" s="25"/>
      <c r="Y26" s="23"/>
      <c r="Z26" s="23"/>
      <c r="AA26" s="23"/>
    </row>
    <row r="27" spans="1:27" ht="15.75" x14ac:dyDescent="0.25">
      <c r="A27" s="48"/>
      <c r="B27" s="64" t="s">
        <v>35</v>
      </c>
      <c r="C27" s="66"/>
      <c r="D27" s="64" t="s">
        <v>38</v>
      </c>
      <c r="E27" s="77"/>
      <c r="F27" s="142">
        <v>0.5</v>
      </c>
      <c r="G27" s="142"/>
      <c r="H27" s="73"/>
      <c r="I27" s="35"/>
      <c r="J27" s="35"/>
      <c r="K27" s="34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25"/>
      <c r="X27" s="25"/>
      <c r="Y27" s="23"/>
      <c r="Z27" s="23"/>
      <c r="AA27" s="23"/>
    </row>
    <row r="28" spans="1:27" ht="15.75" x14ac:dyDescent="0.25">
      <c r="A28" s="48"/>
      <c r="B28" s="64" t="s">
        <v>36</v>
      </c>
      <c r="C28" s="66"/>
      <c r="D28" s="64" t="s">
        <v>39</v>
      </c>
      <c r="E28" s="77"/>
      <c r="F28" s="142" t="s">
        <v>43</v>
      </c>
      <c r="G28" s="142"/>
      <c r="H28" s="73"/>
      <c r="I28" s="35"/>
      <c r="J28" s="35"/>
      <c r="K28" s="34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25"/>
      <c r="X28" s="25"/>
      <c r="Y28" s="23"/>
      <c r="Z28" s="23"/>
      <c r="AA28" s="23"/>
    </row>
    <row r="29" spans="1:27" ht="16.5" thickBot="1" x14ac:dyDescent="0.3">
      <c r="A29" s="74"/>
      <c r="B29" s="75"/>
      <c r="C29" s="75"/>
      <c r="D29" s="75"/>
      <c r="E29" s="54"/>
      <c r="F29" s="54"/>
      <c r="G29" s="54"/>
      <c r="H29" s="76"/>
      <c r="I29" s="35"/>
      <c r="J29" s="35"/>
      <c r="K29" s="34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25"/>
      <c r="X29" s="25"/>
      <c r="Y29" s="23"/>
      <c r="Z29" s="23"/>
      <c r="AA29" s="23"/>
    </row>
    <row r="30" spans="1:27" ht="16.5" thickBot="1" x14ac:dyDescent="0.3">
      <c r="A30" s="52"/>
      <c r="B30" s="52"/>
      <c r="C30" s="52"/>
      <c r="D30" s="52"/>
      <c r="E30" s="35"/>
      <c r="F30" s="35"/>
      <c r="G30" s="35"/>
      <c r="H30" s="35"/>
      <c r="I30" s="35"/>
      <c r="J30" s="35"/>
      <c r="K30" s="34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25"/>
      <c r="X30" s="25"/>
      <c r="Y30" s="23"/>
      <c r="Z30" s="23"/>
      <c r="AA30" s="23"/>
    </row>
    <row r="31" spans="1:27" ht="31.7" customHeight="1" thickBot="1" x14ac:dyDescent="0.3">
      <c r="A31" s="135" t="s">
        <v>46</v>
      </c>
      <c r="B31" s="136"/>
      <c r="C31" s="136"/>
      <c r="D31" s="136"/>
      <c r="E31" s="136"/>
      <c r="F31" s="136"/>
      <c r="G31" s="136"/>
      <c r="H31" s="137"/>
      <c r="I31" s="28"/>
      <c r="J31" s="28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25"/>
      <c r="X31" s="25"/>
    </row>
    <row r="32" spans="1:27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25"/>
      <c r="X32" s="25"/>
    </row>
    <row r="33" spans="1:24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1:24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4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N36" s="37"/>
    </row>
    <row r="37" spans="1:24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</row>
    <row r="38" spans="1:24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</row>
    <row r="39" spans="1:24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 spans="1:24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spans="1:24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 spans="1:24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</row>
    <row r="43" spans="1:24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 spans="1:24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 spans="1:24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</row>
    <row r="47" spans="1:24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</row>
  </sheetData>
  <mergeCells count="25">
    <mergeCell ref="A1:B1"/>
    <mergeCell ref="A4:H4"/>
    <mergeCell ref="A5:H5"/>
    <mergeCell ref="A6:H6"/>
    <mergeCell ref="A7:H7"/>
    <mergeCell ref="B18:C18"/>
    <mergeCell ref="B19:C19"/>
    <mergeCell ref="D19:E19"/>
    <mergeCell ref="D18:E18"/>
    <mergeCell ref="A3:H3"/>
    <mergeCell ref="A8:H8"/>
    <mergeCell ref="A9:H9"/>
    <mergeCell ref="A15:H15"/>
    <mergeCell ref="A11:H11"/>
    <mergeCell ref="B12:C12"/>
    <mergeCell ref="A31:H31"/>
    <mergeCell ref="A21:H21"/>
    <mergeCell ref="F25:G25"/>
    <mergeCell ref="F26:G26"/>
    <mergeCell ref="F27:G27"/>
    <mergeCell ref="F28:G28"/>
    <mergeCell ref="A22:H22"/>
    <mergeCell ref="B25:C25"/>
    <mergeCell ref="D25:E25"/>
    <mergeCell ref="D26:E26"/>
  </mergeCells>
  <pageMargins left="0.7" right="0.7" top="0.78740157499999996" bottom="0.78740157499999996" header="0.3" footer="0.3"/>
  <pageSetup paperSize="9" scale="60" fitToHeight="0" orientation="portrait" r:id="rId1"/>
  <ignoredErrors>
    <ignoredError sqref="F26 F28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6"/>
  <sheetViews>
    <sheetView topLeftCell="A4" workbookViewId="0">
      <selection activeCell="I24" sqref="I24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12" t="s">
        <v>0</v>
      </c>
      <c r="B1" s="113"/>
      <c r="C1" s="113"/>
      <c r="D1" s="113"/>
      <c r="E1" s="114"/>
      <c r="F1" s="114"/>
      <c r="G1" s="115">
        <v>45170</v>
      </c>
    </row>
    <row r="2" spans="1:7" x14ac:dyDescent="0.25">
      <c r="A2" s="193" t="s">
        <v>1</v>
      </c>
      <c r="B2" s="191"/>
      <c r="C2" s="191" t="str">
        <f>Aug.´23!C2</f>
        <v>Kannan, Vishal</v>
      </c>
      <c r="D2" s="191"/>
      <c r="E2" s="191"/>
      <c r="F2" s="191"/>
      <c r="G2" s="192"/>
    </row>
    <row r="3" spans="1:7" x14ac:dyDescent="0.25">
      <c r="A3" s="194" t="s">
        <v>19</v>
      </c>
      <c r="B3" s="189"/>
      <c r="C3" s="189" t="str">
        <f>Aug.´23!C3</f>
        <v>FG Cortxplorer</v>
      </c>
      <c r="D3" s="189"/>
      <c r="E3" s="189"/>
      <c r="F3" s="189"/>
      <c r="G3" s="190"/>
    </row>
    <row r="4" spans="1:7" x14ac:dyDescent="0.25">
      <c r="A4" s="193" t="s">
        <v>2</v>
      </c>
      <c r="B4" s="191"/>
      <c r="C4" s="191" t="str">
        <f>Aug.´23!C4</f>
        <v>Prof. Max Happel</v>
      </c>
      <c r="D4" s="191"/>
      <c r="E4" s="191"/>
      <c r="F4" s="191"/>
      <c r="G4" s="192"/>
    </row>
    <row r="5" spans="1:7" x14ac:dyDescent="0.25">
      <c r="A5" s="193" t="s">
        <v>3</v>
      </c>
      <c r="B5" s="191"/>
      <c r="C5" s="191" t="str">
        <f>Aug.´23!C5</f>
        <v>wissenschaftliche Hilfskraft</v>
      </c>
      <c r="D5" s="191"/>
      <c r="E5" s="191"/>
      <c r="F5" s="191"/>
      <c r="G5" s="192"/>
    </row>
    <row r="6" spans="1:7" x14ac:dyDescent="0.25">
      <c r="A6" s="198" t="s">
        <v>22</v>
      </c>
      <c r="B6" s="187"/>
      <c r="C6" s="116" t="str">
        <f>Aug.´23!C6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79" t="s">
        <v>4</v>
      </c>
      <c r="B8" s="180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7" ht="31.7" customHeight="1" x14ac:dyDescent="0.25">
      <c r="A9" s="181"/>
      <c r="B9" s="182"/>
      <c r="C9" s="13" t="s">
        <v>6</v>
      </c>
      <c r="D9" s="13" t="s">
        <v>7</v>
      </c>
      <c r="E9" s="174"/>
      <c r="F9" s="165"/>
      <c r="G9" s="166"/>
    </row>
    <row r="10" spans="1:7" x14ac:dyDescent="0.25">
      <c r="A10" s="6">
        <v>45170</v>
      </c>
      <c r="B10" s="8" t="s">
        <v>11</v>
      </c>
      <c r="C10" s="80"/>
      <c r="D10" s="7"/>
      <c r="E10" s="97" t="str">
        <f>IF(D10-C10&lt;"6:01"*1,"0:00",IF(D10-C10&lt;"9:00"*1,"0:30",IF(D10-C10&gt;="9:00"*1,"0:45")))</f>
        <v>0:00</v>
      </c>
      <c r="F10" s="97">
        <f t="shared" ref="F10" si="0">MOD(D10-C10,1)-(MOD(D10-C10,1)*24&gt;6)*0.5/24-(MOD(D10-C10,1)*24&gt;9)*0.25/24</f>
        <v>0</v>
      </c>
      <c r="G10" s="8"/>
    </row>
    <row r="11" spans="1:7" x14ac:dyDescent="0.25">
      <c r="A11" s="85">
        <v>45171</v>
      </c>
      <c r="B11" s="86" t="s">
        <v>12</v>
      </c>
      <c r="C11" s="87"/>
      <c r="D11" s="87"/>
      <c r="E11" s="87" t="s">
        <v>53</v>
      </c>
      <c r="F11" s="87" t="s">
        <v>53</v>
      </c>
      <c r="G11" s="87"/>
    </row>
    <row r="12" spans="1:7" x14ac:dyDescent="0.25">
      <c r="A12" s="85">
        <v>45172</v>
      </c>
      <c r="B12" s="86" t="s">
        <v>13</v>
      </c>
      <c r="C12" s="87"/>
      <c r="D12" s="87"/>
      <c r="E12" s="88" t="str">
        <f t="shared" ref="E12:E33" si="1">IF(AND(ISNUMBER(D12),ISNUMBER(C12)),(D12-C12)*24,"X")</f>
        <v>X</v>
      </c>
      <c r="F12" s="102" t="s">
        <v>53</v>
      </c>
      <c r="G12" s="86"/>
    </row>
    <row r="13" spans="1:7" x14ac:dyDescent="0.25">
      <c r="A13" s="6">
        <v>45173</v>
      </c>
      <c r="B13" s="8" t="s">
        <v>14</v>
      </c>
      <c r="C13" s="80">
        <v>0.41666666666666669</v>
      </c>
      <c r="D13" s="80">
        <v>0.70833333333333337</v>
      </c>
      <c r="E13" s="97" t="str">
        <f>IF(D13-C13&lt;"6:01"*1,"0:00",IF(D13-C13&lt;"9:00"*1,"0:30",IF(D13-C13&gt;="9:00"*1,"0:45")))</f>
        <v>0:30</v>
      </c>
      <c r="F13" s="97">
        <f t="shared" ref="F13:F17" si="2">MOD(D13-C13,1)-(MOD(D13-C13,1)*24&gt;6)*0.5/24-(MOD(D13-C13,1)*24&gt;9)*0.25/24</f>
        <v>0.27083333333333337</v>
      </c>
      <c r="G13" s="80"/>
    </row>
    <row r="14" spans="1:7" x14ac:dyDescent="0.25">
      <c r="A14" s="6">
        <v>45174</v>
      </c>
      <c r="B14" s="8" t="s">
        <v>15</v>
      </c>
      <c r="C14" s="80">
        <v>0.41666666666666669</v>
      </c>
      <c r="D14" s="80">
        <v>0.70833333333333337</v>
      </c>
      <c r="E14" s="97" t="str">
        <f t="shared" ref="E14" si="3">IF(D14-C14&lt;"6:01"*1,"0:00",IF(D14-C14&lt;"9:00"*1,"0:30",IF(D14-C14&gt;="9:00"*1,"0:45")))</f>
        <v>0:30</v>
      </c>
      <c r="F14" s="97">
        <f t="shared" si="2"/>
        <v>0.27083333333333337</v>
      </c>
      <c r="G14" s="79"/>
    </row>
    <row r="15" spans="1:7" x14ac:dyDescent="0.25">
      <c r="A15" s="6">
        <v>45175</v>
      </c>
      <c r="B15" s="8" t="s">
        <v>8</v>
      </c>
      <c r="C15" s="80">
        <v>0.41666666666666669</v>
      </c>
      <c r="D15" s="80">
        <v>0.70833333333333337</v>
      </c>
      <c r="E15" s="97" t="str">
        <f>IF(D15-C15&lt;"6:01"*1,"0:00",IF(D15-C15&lt;"9:00"*1,"0:30",IF(D15-C15&gt;="9:00"*1,"0:45")))</f>
        <v>0:30</v>
      </c>
      <c r="F15" s="97">
        <f t="shared" si="2"/>
        <v>0.27083333333333337</v>
      </c>
      <c r="G15" s="8"/>
    </row>
    <row r="16" spans="1:7" x14ac:dyDescent="0.25">
      <c r="A16" s="6">
        <v>45176</v>
      </c>
      <c r="B16" s="8" t="s">
        <v>10</v>
      </c>
      <c r="C16" s="80">
        <v>0.41666666666666669</v>
      </c>
      <c r="D16" s="80">
        <v>0.70833333333333337</v>
      </c>
      <c r="E16" s="97" t="str">
        <f t="shared" ref="E16:E17" si="4">IF(D16-C16&lt;"6:01"*1,"0:00",IF(D16-C16&lt;"9:00"*1,"0:30",IF(D16-C16&gt;="9:00"*1,"0:45")))</f>
        <v>0:30</v>
      </c>
      <c r="F16" s="97">
        <f t="shared" si="2"/>
        <v>0.27083333333333337</v>
      </c>
      <c r="G16" s="8"/>
    </row>
    <row r="17" spans="1:7" x14ac:dyDescent="0.25">
      <c r="A17" s="6">
        <v>45177</v>
      </c>
      <c r="B17" s="8" t="s">
        <v>11</v>
      </c>
      <c r="C17" s="7"/>
      <c r="D17" s="7"/>
      <c r="E17" s="97" t="str">
        <f t="shared" si="4"/>
        <v>0:00</v>
      </c>
      <c r="F17" s="97">
        <f t="shared" si="2"/>
        <v>0</v>
      </c>
      <c r="G17" s="8"/>
    </row>
    <row r="18" spans="1:7" x14ac:dyDescent="0.25">
      <c r="A18" s="85">
        <v>45178</v>
      </c>
      <c r="B18" s="86" t="s">
        <v>12</v>
      </c>
      <c r="C18" s="87"/>
      <c r="D18" s="87"/>
      <c r="E18" s="87" t="s">
        <v>53</v>
      </c>
      <c r="F18" s="87" t="s">
        <v>53</v>
      </c>
      <c r="G18" s="87"/>
    </row>
    <row r="19" spans="1:7" x14ac:dyDescent="0.25">
      <c r="A19" s="85">
        <v>45179</v>
      </c>
      <c r="B19" s="86" t="s">
        <v>13</v>
      </c>
      <c r="C19" s="87"/>
      <c r="D19" s="87"/>
      <c r="E19" s="88" t="str">
        <f t="shared" si="1"/>
        <v>X</v>
      </c>
      <c r="F19" s="102" t="s">
        <v>53</v>
      </c>
      <c r="G19" s="86"/>
    </row>
    <row r="20" spans="1:7" x14ac:dyDescent="0.25">
      <c r="A20" s="6">
        <v>45180</v>
      </c>
      <c r="B20" s="8" t="s">
        <v>14</v>
      </c>
      <c r="C20" s="80">
        <v>0.41666666666666669</v>
      </c>
      <c r="D20" s="80">
        <v>0.70833333333333337</v>
      </c>
      <c r="E20" s="97" t="str">
        <f>IF(D20-C20&lt;"6:01"*1,"0:00",IF(D20-C20&lt;"9:00"*1,"0:30",IF(D20-C20&gt;="9:00"*1,"0:45")))</f>
        <v>0:30</v>
      </c>
      <c r="F20" s="97">
        <f t="shared" ref="F20:F24" si="5">MOD(D20-C20,1)-(MOD(D20-C20,1)*24&gt;6)*0.5/24-(MOD(D20-C20,1)*24&gt;9)*0.25/24</f>
        <v>0.27083333333333337</v>
      </c>
      <c r="G20" s="80"/>
    </row>
    <row r="21" spans="1:7" x14ac:dyDescent="0.25">
      <c r="A21" s="6">
        <v>45181</v>
      </c>
      <c r="B21" s="8" t="s">
        <v>15</v>
      </c>
      <c r="C21" s="80">
        <v>0.41666666666666669</v>
      </c>
      <c r="D21" s="80">
        <v>0.70833333333333337</v>
      </c>
      <c r="E21" s="97" t="str">
        <f t="shared" ref="E21" si="6">IF(D21-C21&lt;"6:01"*1,"0:00",IF(D21-C21&lt;"9:00"*1,"0:30",IF(D21-C21&gt;="9:00"*1,"0:45")))</f>
        <v>0:30</v>
      </c>
      <c r="F21" s="97">
        <f t="shared" si="5"/>
        <v>0.27083333333333337</v>
      </c>
      <c r="G21" s="79"/>
    </row>
    <row r="22" spans="1:7" x14ac:dyDescent="0.25">
      <c r="A22" s="6">
        <v>45182</v>
      </c>
      <c r="B22" s="8" t="s">
        <v>8</v>
      </c>
      <c r="C22" s="80">
        <v>0.41666666666666669</v>
      </c>
      <c r="D22" s="80">
        <v>0.70833333333333337</v>
      </c>
      <c r="E22" s="97" t="str">
        <f>IF(D22-C22&lt;"6:01"*1,"0:00",IF(D22-C22&lt;"9:00"*1,"0:30",IF(D22-C22&gt;="9:00"*1,"0:45")))</f>
        <v>0:30</v>
      </c>
      <c r="F22" s="97">
        <f t="shared" si="5"/>
        <v>0.27083333333333337</v>
      </c>
      <c r="G22" s="8"/>
    </row>
    <row r="23" spans="1:7" x14ac:dyDescent="0.25">
      <c r="A23" s="6">
        <v>45183</v>
      </c>
      <c r="B23" s="8" t="s">
        <v>10</v>
      </c>
      <c r="C23" s="80">
        <v>0.41666666666666669</v>
      </c>
      <c r="D23" s="80">
        <v>0.70833333333333337</v>
      </c>
      <c r="E23" s="97" t="str">
        <f t="shared" ref="E23:E24" si="7">IF(D23-C23&lt;"6:01"*1,"0:00",IF(D23-C23&lt;"9:00"*1,"0:30",IF(D23-C23&gt;="9:00"*1,"0:45")))</f>
        <v>0:30</v>
      </c>
      <c r="F23" s="97">
        <f t="shared" si="5"/>
        <v>0.27083333333333337</v>
      </c>
      <c r="G23" s="8"/>
    </row>
    <row r="24" spans="1:7" x14ac:dyDescent="0.25">
      <c r="A24" s="6">
        <v>45184</v>
      </c>
      <c r="B24" s="8" t="s">
        <v>11</v>
      </c>
      <c r="C24" s="7"/>
      <c r="D24" s="7"/>
      <c r="E24" s="97" t="str">
        <f t="shared" si="7"/>
        <v>0:00</v>
      </c>
      <c r="F24" s="97">
        <f t="shared" si="5"/>
        <v>0</v>
      </c>
      <c r="G24" s="8"/>
    </row>
    <row r="25" spans="1:7" x14ac:dyDescent="0.25">
      <c r="A25" s="85">
        <v>45185</v>
      </c>
      <c r="B25" s="85" t="s">
        <v>12</v>
      </c>
      <c r="C25" s="87"/>
      <c r="D25" s="87"/>
      <c r="E25" s="87" t="s">
        <v>53</v>
      </c>
      <c r="F25" s="87" t="s">
        <v>53</v>
      </c>
      <c r="G25" s="87"/>
    </row>
    <row r="26" spans="1:7" x14ac:dyDescent="0.25">
      <c r="A26" s="85">
        <v>45186</v>
      </c>
      <c r="B26" s="86" t="s">
        <v>13</v>
      </c>
      <c r="C26" s="87"/>
      <c r="D26" s="87"/>
      <c r="E26" s="88" t="str">
        <f t="shared" si="1"/>
        <v>X</v>
      </c>
      <c r="F26" s="102" t="s">
        <v>53</v>
      </c>
      <c r="G26" s="86"/>
    </row>
    <row r="27" spans="1:7" x14ac:dyDescent="0.25">
      <c r="A27" s="6">
        <v>45187</v>
      </c>
      <c r="B27" s="8" t="s">
        <v>14</v>
      </c>
      <c r="C27" s="80">
        <v>0.41666666666666669</v>
      </c>
      <c r="D27" s="80">
        <v>0.70833333333333337</v>
      </c>
      <c r="E27" s="97" t="str">
        <f>IF(D27-C27&lt;"6:01"*1,"0:00",IF(D27-C27&lt;"9:00"*1,"0:30",IF(D27-C27&gt;="9:00"*1,"0:45")))</f>
        <v>0:30</v>
      </c>
      <c r="F27" s="97">
        <f t="shared" ref="F27:F31" si="8">MOD(D27-C27,1)-(MOD(D27-C27,1)*24&gt;6)*0.5/24-(MOD(D27-C27,1)*24&gt;9)*0.25/24</f>
        <v>0.27083333333333337</v>
      </c>
      <c r="G27" s="80"/>
    </row>
    <row r="28" spans="1:7" x14ac:dyDescent="0.25">
      <c r="A28" s="6">
        <v>45188</v>
      </c>
      <c r="B28" s="8" t="s">
        <v>15</v>
      </c>
      <c r="C28" s="80">
        <v>0.41666666666666669</v>
      </c>
      <c r="D28" s="80">
        <v>0.70833333333333337</v>
      </c>
      <c r="E28" s="97" t="str">
        <f t="shared" ref="E28" si="9">IF(D28-C28&lt;"6:01"*1,"0:00",IF(D28-C28&lt;"9:00"*1,"0:30",IF(D28-C28&gt;="9:00"*1,"0:45")))</f>
        <v>0:30</v>
      </c>
      <c r="F28" s="97">
        <f t="shared" si="8"/>
        <v>0.27083333333333337</v>
      </c>
      <c r="G28" s="79"/>
    </row>
    <row r="29" spans="1:7" x14ac:dyDescent="0.25">
      <c r="A29" s="6">
        <v>45189</v>
      </c>
      <c r="B29" s="8" t="s">
        <v>8</v>
      </c>
      <c r="C29" s="80">
        <v>0.41666666666666669</v>
      </c>
      <c r="D29" s="80">
        <v>0.70833333333333337</v>
      </c>
      <c r="E29" s="97" t="str">
        <f>IF(D29-C29&lt;"6:01"*1,"0:00",IF(D29-C29&lt;"9:00"*1,"0:30",IF(D29-C29&gt;="9:00"*1,"0:45")))</f>
        <v>0:30</v>
      </c>
      <c r="F29" s="97">
        <f t="shared" si="8"/>
        <v>0.27083333333333337</v>
      </c>
      <c r="G29" s="8"/>
    </row>
    <row r="30" spans="1:7" x14ac:dyDescent="0.25">
      <c r="A30" s="6">
        <v>45190</v>
      </c>
      <c r="B30" s="8" t="s">
        <v>10</v>
      </c>
      <c r="C30" s="80"/>
      <c r="D30" s="80"/>
      <c r="E30" s="97" t="str">
        <f t="shared" ref="E30:E31" si="10">IF(D30-C30&lt;"6:01"*1,"0:00",IF(D30-C30&lt;"9:00"*1,"0:30",IF(D30-C30&gt;="9:00"*1,"0:45")))</f>
        <v>0:00</v>
      </c>
      <c r="F30" s="97">
        <f t="shared" si="8"/>
        <v>0</v>
      </c>
      <c r="G30" s="8"/>
    </row>
    <row r="31" spans="1:7" x14ac:dyDescent="0.25">
      <c r="A31" s="6">
        <v>45191</v>
      </c>
      <c r="B31" s="8" t="s">
        <v>11</v>
      </c>
      <c r="C31" s="7"/>
      <c r="D31" s="7"/>
      <c r="E31" s="97" t="str">
        <f t="shared" si="10"/>
        <v>0:00</v>
      </c>
      <c r="F31" s="97">
        <f t="shared" si="8"/>
        <v>0</v>
      </c>
      <c r="G31" s="8"/>
    </row>
    <row r="32" spans="1:7" x14ac:dyDescent="0.25">
      <c r="A32" s="85">
        <v>45192</v>
      </c>
      <c r="B32" s="86" t="s">
        <v>12</v>
      </c>
      <c r="C32" s="87"/>
      <c r="D32" s="87"/>
      <c r="E32" s="87" t="s">
        <v>53</v>
      </c>
      <c r="F32" s="87" t="s">
        <v>53</v>
      </c>
      <c r="G32" s="87"/>
    </row>
    <row r="33" spans="1:7" x14ac:dyDescent="0.25">
      <c r="A33" s="85">
        <v>45193</v>
      </c>
      <c r="B33" s="86" t="s">
        <v>13</v>
      </c>
      <c r="C33" s="87"/>
      <c r="D33" s="87"/>
      <c r="E33" s="88" t="str">
        <f t="shared" si="1"/>
        <v>X</v>
      </c>
      <c r="F33" s="102" t="s">
        <v>53</v>
      </c>
      <c r="G33" s="86"/>
    </row>
    <row r="34" spans="1:7" x14ac:dyDescent="0.25">
      <c r="A34" s="6">
        <v>45194</v>
      </c>
      <c r="B34" s="8" t="s">
        <v>14</v>
      </c>
      <c r="C34" s="80"/>
      <c r="D34" s="7"/>
      <c r="E34" s="97" t="str">
        <f>IF(D34-C34&lt;"6:01"*1,"0:00",IF(D34-C34&lt;"9:00"*1,"0:30",IF(D34-C34&gt;="9:00"*1,"0:45")))</f>
        <v>0:00</v>
      </c>
      <c r="F34" s="97">
        <f t="shared" ref="F34:F38" si="11">MOD(D34-C34,1)-(MOD(D34-C34,1)*24&gt;6)*0.5/24-(MOD(D34-C34,1)*24&gt;9)*0.25/24</f>
        <v>0</v>
      </c>
      <c r="G34" s="80"/>
    </row>
    <row r="35" spans="1:7" x14ac:dyDescent="0.25">
      <c r="A35" s="6">
        <v>45195</v>
      </c>
      <c r="B35" s="8" t="s">
        <v>15</v>
      </c>
      <c r="C35" s="7"/>
      <c r="D35" s="7"/>
      <c r="E35" s="97" t="str">
        <f t="shared" ref="E35" si="12">IF(D35-C35&lt;"6:01"*1,"0:00",IF(D35-C35&lt;"9:00"*1,"0:30",IF(D35-C35&gt;="9:00"*1,"0:45")))</f>
        <v>0:00</v>
      </c>
      <c r="F35" s="97">
        <f t="shared" si="11"/>
        <v>0</v>
      </c>
      <c r="G35" s="79"/>
    </row>
    <row r="36" spans="1:7" x14ac:dyDescent="0.25">
      <c r="A36" s="6">
        <v>45196</v>
      </c>
      <c r="B36" s="8" t="s">
        <v>8</v>
      </c>
      <c r="C36" s="80"/>
      <c r="D36" s="7"/>
      <c r="E36" s="97" t="str">
        <f>IF(D36-C36&lt;"6:01"*1,"0:00",IF(D36-C36&lt;"9:00"*1,"0:30",IF(D36-C36&gt;="9:00"*1,"0:45")))</f>
        <v>0:00</v>
      </c>
      <c r="F36" s="97">
        <f t="shared" si="11"/>
        <v>0</v>
      </c>
      <c r="G36" s="8"/>
    </row>
    <row r="37" spans="1:7" x14ac:dyDescent="0.25">
      <c r="A37" s="6">
        <v>45197</v>
      </c>
      <c r="B37" s="8" t="s">
        <v>10</v>
      </c>
      <c r="C37" s="7"/>
      <c r="D37" s="7"/>
      <c r="E37" s="97" t="str">
        <f t="shared" ref="E37:E38" si="13">IF(D37-C37&lt;"6:01"*1,"0:00",IF(D37-C37&lt;"9:00"*1,"0:30",IF(D37-C37&gt;="9:00"*1,"0:45")))</f>
        <v>0:00</v>
      </c>
      <c r="F37" s="97">
        <f t="shared" si="11"/>
        <v>0</v>
      </c>
      <c r="G37" s="8"/>
    </row>
    <row r="38" spans="1:7" x14ac:dyDescent="0.25">
      <c r="A38" s="6">
        <v>45198</v>
      </c>
      <c r="B38" s="8" t="s">
        <v>11</v>
      </c>
      <c r="C38" s="7"/>
      <c r="D38" s="7"/>
      <c r="E38" s="97" t="str">
        <f t="shared" si="13"/>
        <v>0:00</v>
      </c>
      <c r="F38" s="97">
        <f t="shared" si="11"/>
        <v>0</v>
      </c>
      <c r="G38" s="8"/>
    </row>
    <row r="39" spans="1:7" x14ac:dyDescent="0.25">
      <c r="A39" s="85">
        <v>45199</v>
      </c>
      <c r="B39" s="86" t="s">
        <v>12</v>
      </c>
      <c r="C39" s="87"/>
      <c r="D39" s="87"/>
      <c r="E39" s="87" t="s">
        <v>53</v>
      </c>
      <c r="F39" s="87" t="s">
        <v>53</v>
      </c>
      <c r="G39" s="87"/>
    </row>
    <row r="40" spans="1:7" x14ac:dyDescent="0.25">
      <c r="A40" s="9"/>
      <c r="B40" s="9"/>
      <c r="C40" s="170" t="s">
        <v>58</v>
      </c>
      <c r="D40" s="171"/>
      <c r="E40" s="172"/>
      <c r="F40" s="134">
        <f>SUM(F9:F39)</f>
        <v>2.9791666666666679</v>
      </c>
      <c r="G40" s="9"/>
    </row>
    <row r="41" spans="1:7" x14ac:dyDescent="0.25">
      <c r="A41" s="4"/>
      <c r="B41" s="4"/>
      <c r="C41" s="15"/>
      <c r="D41" s="16"/>
      <c r="E41" s="17"/>
      <c r="F41" s="4"/>
      <c r="G41" s="4"/>
    </row>
    <row r="42" spans="1:7" x14ac:dyDescent="0.25">
      <c r="A42" s="4"/>
      <c r="B42" s="4"/>
      <c r="C42" s="12"/>
      <c r="D42" s="12"/>
      <c r="E42" s="4"/>
      <c r="F42" s="4"/>
      <c r="G42" s="4"/>
    </row>
    <row r="43" spans="1:7" x14ac:dyDescent="0.25">
      <c r="A43" s="4"/>
      <c r="B43" s="4"/>
      <c r="C43" s="12"/>
      <c r="D43" s="12"/>
      <c r="E43" s="4"/>
      <c r="F43" s="4"/>
      <c r="G43" s="4"/>
    </row>
    <row r="44" spans="1:7" x14ac:dyDescent="0.25">
      <c r="A44" s="4"/>
      <c r="B44" s="4"/>
      <c r="C44" s="12"/>
      <c r="D44" s="12"/>
      <c r="E44" s="4"/>
      <c r="F44" s="4"/>
      <c r="G44" s="4"/>
    </row>
    <row r="45" spans="1:7" x14ac:dyDescent="0.25">
      <c r="A45" s="168" t="s">
        <v>16</v>
      </c>
      <c r="B45" s="168"/>
      <c r="C45" s="168"/>
      <c r="D45" s="12"/>
      <c r="E45" s="168" t="s">
        <v>52</v>
      </c>
      <c r="F45" s="168"/>
      <c r="G45" s="168"/>
    </row>
    <row r="46" spans="1:7" x14ac:dyDescent="0.25">
      <c r="A46" s="167" t="s">
        <v>17</v>
      </c>
      <c r="B46" s="167"/>
      <c r="C46" s="167"/>
      <c r="D46" s="12"/>
      <c r="E46" s="184" t="s">
        <v>18</v>
      </c>
      <c r="F46" s="167"/>
      <c r="G46" s="167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E8:E9"/>
    <mergeCell ref="F8:F9"/>
    <mergeCell ref="G8:G9"/>
    <mergeCell ref="A6:B6"/>
    <mergeCell ref="A45:C45"/>
    <mergeCell ref="E45:G45"/>
    <mergeCell ref="A46:C46"/>
    <mergeCell ref="E46:G46"/>
    <mergeCell ref="C40:E40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7"/>
  <sheetViews>
    <sheetView topLeftCell="A4" zoomScaleNormal="100" workbookViewId="0">
      <selection activeCell="F41" sqref="F41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12" t="s">
        <v>0</v>
      </c>
      <c r="B1" s="113"/>
      <c r="C1" s="113"/>
      <c r="D1" s="113"/>
      <c r="E1" s="114"/>
      <c r="F1" s="114"/>
      <c r="G1" s="115">
        <v>45200</v>
      </c>
    </row>
    <row r="2" spans="1:7" x14ac:dyDescent="0.25">
      <c r="A2" s="193" t="s">
        <v>1</v>
      </c>
      <c r="B2" s="191"/>
      <c r="C2" s="191" t="str">
        <f>Sep.´23!C2</f>
        <v>Kannan, Vishal</v>
      </c>
      <c r="D2" s="191"/>
      <c r="E2" s="191"/>
      <c r="F2" s="191"/>
      <c r="G2" s="192"/>
    </row>
    <row r="3" spans="1:7" x14ac:dyDescent="0.25">
      <c r="A3" s="194" t="s">
        <v>19</v>
      </c>
      <c r="B3" s="189"/>
      <c r="C3" s="189" t="str">
        <f>Sep.´23!C3</f>
        <v>FG Cortxplorer</v>
      </c>
      <c r="D3" s="189"/>
      <c r="E3" s="189"/>
      <c r="F3" s="189"/>
      <c r="G3" s="190"/>
    </row>
    <row r="4" spans="1:7" x14ac:dyDescent="0.25">
      <c r="A4" s="193" t="s">
        <v>2</v>
      </c>
      <c r="B4" s="191"/>
      <c r="C4" s="191" t="str">
        <f>Sep.´23!C4</f>
        <v>Prof. Max Happel</v>
      </c>
      <c r="D4" s="191"/>
      <c r="E4" s="191"/>
      <c r="F4" s="191"/>
      <c r="G4" s="192"/>
    </row>
    <row r="5" spans="1:7" x14ac:dyDescent="0.25">
      <c r="A5" s="193" t="s">
        <v>3</v>
      </c>
      <c r="B5" s="191"/>
      <c r="C5" s="191" t="str">
        <f>Sep.´23!C5</f>
        <v>wissenschaftliche Hilfskraft</v>
      </c>
      <c r="D5" s="191"/>
      <c r="E5" s="191"/>
      <c r="F5" s="191"/>
      <c r="G5" s="192"/>
    </row>
    <row r="6" spans="1:7" x14ac:dyDescent="0.25">
      <c r="A6" s="198" t="s">
        <v>22</v>
      </c>
      <c r="B6" s="187"/>
      <c r="C6" s="116" t="str">
        <f>Sep.´23!C6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79" t="s">
        <v>4</v>
      </c>
      <c r="B8" s="180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7" ht="31.7" customHeight="1" x14ac:dyDescent="0.25">
      <c r="A9" s="181"/>
      <c r="B9" s="182"/>
      <c r="C9" s="18" t="s">
        <v>6</v>
      </c>
      <c r="D9" s="18" t="s">
        <v>7</v>
      </c>
      <c r="E9" s="174"/>
      <c r="F9" s="165"/>
      <c r="G9" s="166"/>
    </row>
    <row r="10" spans="1:7" x14ac:dyDescent="0.25">
      <c r="A10" s="85">
        <v>45200</v>
      </c>
      <c r="B10" s="86" t="s">
        <v>13</v>
      </c>
      <c r="C10" s="87"/>
      <c r="D10" s="87"/>
      <c r="E10" s="88" t="str">
        <f>IF(AND(ISNUMBER(D10),ISNUMBER(C10)),(D10-C10)*24,"X")</f>
        <v>X</v>
      </c>
      <c r="F10" s="102" t="s">
        <v>53</v>
      </c>
      <c r="G10" s="109"/>
    </row>
    <row r="11" spans="1:7" x14ac:dyDescent="0.25">
      <c r="A11" s="78">
        <v>45201</v>
      </c>
      <c r="B11" s="79" t="s">
        <v>14</v>
      </c>
      <c r="C11" s="80"/>
      <c r="D11" s="7"/>
      <c r="E11" s="97" t="str">
        <f>IF(D11-C11&lt;"6:01"*1,"0:00",IF(D11-C11&lt;"9:00"*1,"0:30",IF(D11-C11&gt;="9:00"*1,"0:45")))</f>
        <v>0:00</v>
      </c>
      <c r="F11" s="97">
        <f t="shared" ref="F11" si="0">MOD(D11-C11,1)-(MOD(D11-C11,1)*24&gt;6)*0.5/24-(MOD(D11-C11,1)*24&gt;9)*0.25/24</f>
        <v>0</v>
      </c>
      <c r="G11" s="111"/>
    </row>
    <row r="12" spans="1:7" x14ac:dyDescent="0.25">
      <c r="A12" s="85">
        <v>45202</v>
      </c>
      <c r="B12" s="86" t="s">
        <v>15</v>
      </c>
      <c r="C12" s="87"/>
      <c r="D12" s="87"/>
      <c r="E12" s="88" t="str">
        <f t="shared" ref="E12:E31" si="1">IF(AND(ISNUMBER(D12),ISNUMBER(C12)),(D12-C12)*24,"X")</f>
        <v>X</v>
      </c>
      <c r="F12" s="102" t="s">
        <v>53</v>
      </c>
      <c r="G12" s="109" t="s">
        <v>9</v>
      </c>
    </row>
    <row r="13" spans="1:7" x14ac:dyDescent="0.25">
      <c r="A13" s="78">
        <v>45203</v>
      </c>
      <c r="B13" s="79" t="s">
        <v>8</v>
      </c>
      <c r="C13" s="80"/>
      <c r="D13" s="7"/>
      <c r="E13" s="97" t="str">
        <f>IF(D13-C13&lt;"6:01"*1,"0:00",IF(D13-C13&lt;"9:00"*1,"0:30",IF(D13-C13&gt;="9:00"*1,"0:45")))</f>
        <v>0:00</v>
      </c>
      <c r="F13" s="97">
        <f t="shared" ref="F13:F15" si="2">MOD(D13-C13,1)-(MOD(D13-C13,1)*24&gt;6)*0.5/24-(MOD(D13-C13,1)*24&gt;9)*0.25/24</f>
        <v>0</v>
      </c>
      <c r="G13" s="108"/>
    </row>
    <row r="14" spans="1:7" x14ac:dyDescent="0.25">
      <c r="A14" s="78">
        <v>45204</v>
      </c>
      <c r="B14" s="79" t="s">
        <v>10</v>
      </c>
      <c r="C14" s="7"/>
      <c r="D14" s="7"/>
      <c r="E14" s="97" t="str">
        <f t="shared" ref="E14:E15" si="3">IF(D14-C14&lt;"6:01"*1,"0:00",IF(D14-C14&lt;"9:00"*1,"0:30",IF(D14-C14&gt;="9:00"*1,"0:45")))</f>
        <v>0:00</v>
      </c>
      <c r="F14" s="97">
        <f t="shared" si="2"/>
        <v>0</v>
      </c>
      <c r="G14" s="108"/>
    </row>
    <row r="15" spans="1:7" x14ac:dyDescent="0.25">
      <c r="A15" s="78">
        <v>45205</v>
      </c>
      <c r="B15" s="79" t="s">
        <v>11</v>
      </c>
      <c r="C15" s="7"/>
      <c r="D15" s="7"/>
      <c r="E15" s="97" t="str">
        <f t="shared" si="3"/>
        <v>0:00</v>
      </c>
      <c r="F15" s="97">
        <f t="shared" si="2"/>
        <v>0</v>
      </c>
      <c r="G15" s="108"/>
    </row>
    <row r="16" spans="1:7" x14ac:dyDescent="0.25">
      <c r="A16" s="85">
        <v>45206</v>
      </c>
      <c r="B16" s="86" t="s">
        <v>12</v>
      </c>
      <c r="C16" s="87"/>
      <c r="D16" s="87"/>
      <c r="E16" s="87" t="s">
        <v>53</v>
      </c>
      <c r="F16" s="87" t="s">
        <v>53</v>
      </c>
      <c r="G16" s="92"/>
    </row>
    <row r="17" spans="1:7" x14ac:dyDescent="0.25">
      <c r="A17" s="85">
        <v>45207</v>
      </c>
      <c r="B17" s="86" t="s">
        <v>13</v>
      </c>
      <c r="C17" s="87"/>
      <c r="D17" s="87"/>
      <c r="E17" s="88" t="str">
        <f t="shared" si="1"/>
        <v>X</v>
      </c>
      <c r="F17" s="102" t="s">
        <v>53</v>
      </c>
      <c r="G17" s="109"/>
    </row>
    <row r="18" spans="1:7" x14ac:dyDescent="0.25">
      <c r="A18" s="78">
        <v>45208</v>
      </c>
      <c r="B18" s="79" t="s">
        <v>14</v>
      </c>
      <c r="C18" s="80"/>
      <c r="D18" s="7"/>
      <c r="E18" s="97" t="str">
        <f>IF(D18-C18&lt;"6:01"*1,"0:00",IF(D18-C18&lt;"9:00"*1,"0:30",IF(D18-C18&gt;="9:00"*1,"0:45")))</f>
        <v>0:00</v>
      </c>
      <c r="F18" s="97">
        <f t="shared" ref="F18:F22" si="4">MOD(D18-C18,1)-(MOD(D18-C18,1)*24&gt;6)*0.5/24-(MOD(D18-C18,1)*24&gt;9)*0.25/24</f>
        <v>0</v>
      </c>
      <c r="G18" s="110"/>
    </row>
    <row r="19" spans="1:7" x14ac:dyDescent="0.25">
      <c r="A19" s="78">
        <v>45209</v>
      </c>
      <c r="B19" s="79" t="s">
        <v>15</v>
      </c>
      <c r="C19" s="7"/>
      <c r="D19" s="7"/>
      <c r="E19" s="97" t="str">
        <f t="shared" ref="E19" si="5">IF(D19-C19&lt;"6:01"*1,"0:00",IF(D19-C19&lt;"9:00"*1,"0:30",IF(D19-C19&gt;="9:00"*1,"0:45")))</f>
        <v>0:00</v>
      </c>
      <c r="F19" s="97">
        <f t="shared" si="4"/>
        <v>0</v>
      </c>
      <c r="G19" s="111"/>
    </row>
    <row r="20" spans="1:7" x14ac:dyDescent="0.25">
      <c r="A20" s="78">
        <v>45210</v>
      </c>
      <c r="B20" s="79" t="s">
        <v>8</v>
      </c>
      <c r="C20" s="80"/>
      <c r="D20" s="7"/>
      <c r="E20" s="97" t="str">
        <f>IF(D20-C20&lt;"6:01"*1,"0:00",IF(D20-C20&lt;"9:00"*1,"0:30",IF(D20-C20&gt;="9:00"*1,"0:45")))</f>
        <v>0:00</v>
      </c>
      <c r="F20" s="97">
        <f t="shared" si="4"/>
        <v>0</v>
      </c>
      <c r="G20" s="108"/>
    </row>
    <row r="21" spans="1:7" x14ac:dyDescent="0.25">
      <c r="A21" s="78">
        <v>45211</v>
      </c>
      <c r="B21" s="79" t="s">
        <v>10</v>
      </c>
      <c r="C21" s="7"/>
      <c r="D21" s="7"/>
      <c r="E21" s="97" t="str">
        <f t="shared" ref="E21:E22" si="6">IF(D21-C21&lt;"6:01"*1,"0:00",IF(D21-C21&lt;"9:00"*1,"0:30",IF(D21-C21&gt;="9:00"*1,"0:45")))</f>
        <v>0:00</v>
      </c>
      <c r="F21" s="97">
        <f t="shared" si="4"/>
        <v>0</v>
      </c>
      <c r="G21" s="108"/>
    </row>
    <row r="22" spans="1:7" x14ac:dyDescent="0.25">
      <c r="A22" s="78">
        <v>45212</v>
      </c>
      <c r="B22" s="79" t="s">
        <v>11</v>
      </c>
      <c r="C22" s="7"/>
      <c r="D22" s="7"/>
      <c r="E22" s="97" t="str">
        <f t="shared" si="6"/>
        <v>0:00</v>
      </c>
      <c r="F22" s="97">
        <f t="shared" si="4"/>
        <v>0</v>
      </c>
      <c r="G22" s="108"/>
    </row>
    <row r="23" spans="1:7" x14ac:dyDescent="0.25">
      <c r="A23" s="85">
        <v>45213</v>
      </c>
      <c r="B23" s="86" t="s">
        <v>12</v>
      </c>
      <c r="C23" s="87"/>
      <c r="D23" s="87"/>
      <c r="E23" s="87" t="s">
        <v>53</v>
      </c>
      <c r="F23" s="87" t="s">
        <v>53</v>
      </c>
      <c r="G23" s="92"/>
    </row>
    <row r="24" spans="1:7" x14ac:dyDescent="0.25">
      <c r="A24" s="85">
        <v>45214</v>
      </c>
      <c r="B24" s="86" t="s">
        <v>13</v>
      </c>
      <c r="C24" s="87"/>
      <c r="D24" s="87"/>
      <c r="E24" s="88" t="str">
        <f t="shared" si="1"/>
        <v>X</v>
      </c>
      <c r="F24" s="102" t="s">
        <v>53</v>
      </c>
      <c r="G24" s="109"/>
    </row>
    <row r="25" spans="1:7" x14ac:dyDescent="0.25">
      <c r="A25" s="78">
        <v>45215</v>
      </c>
      <c r="B25" s="79" t="s">
        <v>14</v>
      </c>
      <c r="C25" s="80"/>
      <c r="D25" s="7"/>
      <c r="E25" s="97" t="str">
        <f>IF(D25-C25&lt;"6:01"*1,"0:00",IF(D25-C25&lt;"9:00"*1,"0:30",IF(D25-C25&gt;="9:00"*1,"0:45")))</f>
        <v>0:00</v>
      </c>
      <c r="F25" s="97">
        <f t="shared" ref="F25:F29" si="7">MOD(D25-C25,1)-(MOD(D25-C25,1)*24&gt;6)*0.5/24-(MOD(D25-C25,1)*24&gt;9)*0.25/24</f>
        <v>0</v>
      </c>
      <c r="G25" s="110"/>
    </row>
    <row r="26" spans="1:7" x14ac:dyDescent="0.25">
      <c r="A26" s="78">
        <v>45216</v>
      </c>
      <c r="B26" s="79" t="s">
        <v>15</v>
      </c>
      <c r="C26" s="7"/>
      <c r="D26" s="7"/>
      <c r="E26" s="97" t="str">
        <f t="shared" ref="E26" si="8">IF(D26-C26&lt;"6:01"*1,"0:00",IF(D26-C26&lt;"9:00"*1,"0:30",IF(D26-C26&gt;="9:00"*1,"0:45")))</f>
        <v>0:00</v>
      </c>
      <c r="F26" s="97">
        <f t="shared" si="7"/>
        <v>0</v>
      </c>
      <c r="G26" s="111"/>
    </row>
    <row r="27" spans="1:7" x14ac:dyDescent="0.25">
      <c r="A27" s="78">
        <v>45217</v>
      </c>
      <c r="B27" s="79" t="s">
        <v>8</v>
      </c>
      <c r="C27" s="80"/>
      <c r="D27" s="7"/>
      <c r="E27" s="97" t="str">
        <f>IF(D27-C27&lt;"6:01"*1,"0:00",IF(D27-C27&lt;"9:00"*1,"0:30",IF(D27-C27&gt;="9:00"*1,"0:45")))</f>
        <v>0:00</v>
      </c>
      <c r="F27" s="97">
        <f t="shared" si="7"/>
        <v>0</v>
      </c>
      <c r="G27" s="108"/>
    </row>
    <row r="28" spans="1:7" x14ac:dyDescent="0.25">
      <c r="A28" s="78">
        <v>45218</v>
      </c>
      <c r="B28" s="79" t="s">
        <v>10</v>
      </c>
      <c r="C28" s="7"/>
      <c r="D28" s="7"/>
      <c r="E28" s="97" t="str">
        <f t="shared" ref="E28:E29" si="9">IF(D28-C28&lt;"6:01"*1,"0:00",IF(D28-C28&lt;"9:00"*1,"0:30",IF(D28-C28&gt;="9:00"*1,"0:45")))</f>
        <v>0:00</v>
      </c>
      <c r="F28" s="97">
        <f t="shared" si="7"/>
        <v>0</v>
      </c>
      <c r="G28" s="108"/>
    </row>
    <row r="29" spans="1:7" x14ac:dyDescent="0.25">
      <c r="A29" s="78">
        <v>45219</v>
      </c>
      <c r="B29" s="79" t="s">
        <v>11</v>
      </c>
      <c r="C29" s="7"/>
      <c r="D29" s="7"/>
      <c r="E29" s="97" t="str">
        <f t="shared" si="9"/>
        <v>0:00</v>
      </c>
      <c r="F29" s="97">
        <f t="shared" si="7"/>
        <v>0</v>
      </c>
      <c r="G29" s="108"/>
    </row>
    <row r="30" spans="1:7" x14ac:dyDescent="0.25">
      <c r="A30" s="85">
        <v>45220</v>
      </c>
      <c r="B30" s="86" t="s">
        <v>12</v>
      </c>
      <c r="C30" s="87"/>
      <c r="D30" s="87"/>
      <c r="E30" s="87" t="s">
        <v>53</v>
      </c>
      <c r="F30" s="87" t="s">
        <v>53</v>
      </c>
      <c r="G30" s="92"/>
    </row>
    <row r="31" spans="1:7" x14ac:dyDescent="0.25">
      <c r="A31" s="85">
        <v>45221</v>
      </c>
      <c r="B31" s="86" t="s">
        <v>13</v>
      </c>
      <c r="C31" s="87"/>
      <c r="D31" s="87"/>
      <c r="E31" s="88" t="str">
        <f t="shared" si="1"/>
        <v>X</v>
      </c>
      <c r="F31" s="102" t="s">
        <v>53</v>
      </c>
      <c r="G31" s="109"/>
    </row>
    <row r="32" spans="1:7" x14ac:dyDescent="0.25">
      <c r="A32" s="78">
        <v>45222</v>
      </c>
      <c r="B32" s="79" t="s">
        <v>14</v>
      </c>
      <c r="C32" s="80"/>
      <c r="D32" s="7"/>
      <c r="E32" s="97" t="str">
        <f>IF(D32-C32&lt;"6:01"*1,"0:00",IF(D32-C32&lt;"9:00"*1,"0:30",IF(D32-C32&gt;="9:00"*1,"0:45")))</f>
        <v>0:00</v>
      </c>
      <c r="F32" s="97">
        <f t="shared" ref="F32:F36" si="10">MOD(D32-C32,1)-(MOD(D32-C32,1)*24&gt;6)*0.5/24-(MOD(D32-C32,1)*24&gt;9)*0.25/24</f>
        <v>0</v>
      </c>
      <c r="G32" s="110"/>
    </row>
    <row r="33" spans="1:7" x14ac:dyDescent="0.25">
      <c r="A33" s="78">
        <v>45223</v>
      </c>
      <c r="B33" s="79" t="s">
        <v>15</v>
      </c>
      <c r="C33" s="7"/>
      <c r="D33" s="7"/>
      <c r="E33" s="97" t="str">
        <f t="shared" ref="E33" si="11">IF(D33-C33&lt;"6:01"*1,"0:00",IF(D33-C33&lt;"9:00"*1,"0:30",IF(D33-C33&gt;="9:00"*1,"0:45")))</f>
        <v>0:00</v>
      </c>
      <c r="F33" s="97">
        <f t="shared" si="10"/>
        <v>0</v>
      </c>
      <c r="G33" s="111"/>
    </row>
    <row r="34" spans="1:7" x14ac:dyDescent="0.25">
      <c r="A34" s="78">
        <v>45224</v>
      </c>
      <c r="B34" s="79" t="s">
        <v>8</v>
      </c>
      <c r="C34" s="80"/>
      <c r="D34" s="7"/>
      <c r="E34" s="97" t="str">
        <f>IF(D34-C34&lt;"6:01"*1,"0:00",IF(D34-C34&lt;"9:00"*1,"0:30",IF(D34-C34&gt;="9:00"*1,"0:45")))</f>
        <v>0:00</v>
      </c>
      <c r="F34" s="97">
        <f t="shared" si="10"/>
        <v>0</v>
      </c>
      <c r="G34" s="108"/>
    </row>
    <row r="35" spans="1:7" x14ac:dyDescent="0.25">
      <c r="A35" s="78">
        <v>45225</v>
      </c>
      <c r="B35" s="79" t="s">
        <v>10</v>
      </c>
      <c r="C35" s="7"/>
      <c r="D35" s="7"/>
      <c r="E35" s="97" t="str">
        <f t="shared" ref="E35:E36" si="12">IF(D35-C35&lt;"6:01"*1,"0:00",IF(D35-C35&lt;"9:00"*1,"0:30",IF(D35-C35&gt;="9:00"*1,"0:45")))</f>
        <v>0:00</v>
      </c>
      <c r="F35" s="97">
        <f t="shared" si="10"/>
        <v>0</v>
      </c>
      <c r="G35" s="108"/>
    </row>
    <row r="36" spans="1:7" x14ac:dyDescent="0.25">
      <c r="A36" s="78">
        <v>45226</v>
      </c>
      <c r="B36" s="79" t="s">
        <v>11</v>
      </c>
      <c r="C36" s="7"/>
      <c r="D36" s="7"/>
      <c r="E36" s="97" t="str">
        <f t="shared" si="12"/>
        <v>0:00</v>
      </c>
      <c r="F36" s="97">
        <f t="shared" si="10"/>
        <v>0</v>
      </c>
      <c r="G36" s="108"/>
    </row>
    <row r="37" spans="1:7" x14ac:dyDescent="0.25">
      <c r="A37" s="85">
        <v>45227</v>
      </c>
      <c r="B37" s="86" t="s">
        <v>12</v>
      </c>
      <c r="C37" s="87"/>
      <c r="D37" s="87"/>
      <c r="E37" s="87" t="s">
        <v>53</v>
      </c>
      <c r="F37" s="87" t="s">
        <v>53</v>
      </c>
      <c r="G37" s="92"/>
    </row>
    <row r="38" spans="1:7" x14ac:dyDescent="0.25">
      <c r="A38" s="85">
        <v>45228</v>
      </c>
      <c r="B38" s="86" t="s">
        <v>13</v>
      </c>
      <c r="C38" s="87"/>
      <c r="D38" s="87"/>
      <c r="E38" s="88" t="str">
        <f t="shared" ref="E38" si="13">IF(AND(ISNUMBER(D38),ISNUMBER(C38)),(D38-C38)*24,"X")</f>
        <v>X</v>
      </c>
      <c r="F38" s="102" t="s">
        <v>53</v>
      </c>
      <c r="G38" s="109"/>
    </row>
    <row r="39" spans="1:7" x14ac:dyDescent="0.25">
      <c r="A39" s="78">
        <v>45229</v>
      </c>
      <c r="B39" s="79" t="s">
        <v>14</v>
      </c>
      <c r="C39" s="80"/>
      <c r="D39" s="7"/>
      <c r="E39" s="97" t="str">
        <f>IF(D39-C39&lt;"6:01"*1,"0:00",IF(D39-C39&lt;"9:00"*1,"0:30",IF(D39-C39&gt;="9:00"*1,"0:45")))</f>
        <v>0:00</v>
      </c>
      <c r="F39" s="97">
        <f t="shared" ref="F39" si="14">MOD(D39-C39,1)-(MOD(D39-C39,1)*24&gt;6)*0.5/24-(MOD(D39-C39,1)*24&gt;9)*0.25/24</f>
        <v>0</v>
      </c>
      <c r="G39" s="110"/>
    </row>
    <row r="40" spans="1:7" x14ac:dyDescent="0.25">
      <c r="A40" s="85">
        <v>45230</v>
      </c>
      <c r="B40" s="86" t="s">
        <v>15</v>
      </c>
      <c r="C40" s="87"/>
      <c r="D40" s="87"/>
      <c r="E40" s="88" t="str">
        <f>IF(AND(ISNUMBER(D40),ISNUMBER(C40)),(D40-C40)*24,"X")</f>
        <v>X</v>
      </c>
      <c r="F40" s="102" t="s">
        <v>53</v>
      </c>
      <c r="G40" s="109" t="s">
        <v>9</v>
      </c>
    </row>
    <row r="41" spans="1:7" x14ac:dyDescent="0.25">
      <c r="A41" s="9"/>
      <c r="B41" s="9"/>
      <c r="C41" s="170" t="s">
        <v>58</v>
      </c>
      <c r="D41" s="171"/>
      <c r="E41" s="172"/>
      <c r="F41" s="134">
        <f>SUM(F10:F40)</f>
        <v>0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9"/>
      <c r="D43" s="19"/>
      <c r="E43" s="4"/>
      <c r="F43" s="4"/>
      <c r="G43" s="4"/>
    </row>
    <row r="44" spans="1:7" x14ac:dyDescent="0.25">
      <c r="A44" s="4"/>
      <c r="B44" s="4"/>
      <c r="C44" s="19"/>
      <c r="D44" s="19"/>
      <c r="E44" s="4"/>
      <c r="F44" s="4"/>
      <c r="G44" s="4"/>
    </row>
    <row r="45" spans="1:7" x14ac:dyDescent="0.25">
      <c r="A45" s="4"/>
      <c r="B45" s="4"/>
      <c r="C45" s="19"/>
      <c r="D45" s="19"/>
      <c r="E45" s="4"/>
      <c r="F45" s="4"/>
      <c r="G45" s="4"/>
    </row>
    <row r="46" spans="1:7" x14ac:dyDescent="0.25">
      <c r="A46" s="168" t="s">
        <v>16</v>
      </c>
      <c r="B46" s="168"/>
      <c r="C46" s="168"/>
      <c r="D46" s="19"/>
      <c r="E46" s="168" t="s">
        <v>52</v>
      </c>
      <c r="F46" s="168"/>
      <c r="G46" s="168"/>
    </row>
    <row r="47" spans="1:7" x14ac:dyDescent="0.25">
      <c r="A47" s="167" t="s">
        <v>17</v>
      </c>
      <c r="B47" s="167"/>
      <c r="C47" s="167"/>
      <c r="D47" s="19"/>
      <c r="E47" s="184" t="s">
        <v>18</v>
      </c>
      <c r="F47" s="167"/>
      <c r="G47" s="167"/>
    </row>
  </sheetData>
  <mergeCells count="19">
    <mergeCell ref="A46:C46"/>
    <mergeCell ref="E46:G46"/>
    <mergeCell ref="A47:C47"/>
    <mergeCell ref="E47:G47"/>
    <mergeCell ref="C41:E41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  <ignoredErrors>
    <ignoredError sqref="E11:E12 E39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6"/>
  <sheetViews>
    <sheetView topLeftCell="A4" zoomScaleNormal="100" workbookViewId="0">
      <selection activeCell="F40" sqref="F40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12" t="s">
        <v>0</v>
      </c>
      <c r="B1" s="113"/>
      <c r="C1" s="113"/>
      <c r="D1" s="113"/>
      <c r="E1" s="114"/>
      <c r="F1" s="114"/>
      <c r="G1" s="115">
        <v>45231</v>
      </c>
    </row>
    <row r="2" spans="1:7" x14ac:dyDescent="0.25">
      <c r="A2" s="193" t="s">
        <v>1</v>
      </c>
      <c r="B2" s="191"/>
      <c r="C2" s="191" t="str">
        <f>Okt.´23!C2</f>
        <v>Kannan, Vishal</v>
      </c>
      <c r="D2" s="191"/>
      <c r="E2" s="191"/>
      <c r="F2" s="191"/>
      <c r="G2" s="192"/>
    </row>
    <row r="3" spans="1:7" x14ac:dyDescent="0.25">
      <c r="A3" s="194" t="s">
        <v>19</v>
      </c>
      <c r="B3" s="189"/>
      <c r="C3" s="189" t="str">
        <f>Okt.´23!C3</f>
        <v>FG Cortxplorer</v>
      </c>
      <c r="D3" s="189"/>
      <c r="E3" s="189"/>
      <c r="F3" s="189"/>
      <c r="G3" s="190"/>
    </row>
    <row r="4" spans="1:7" x14ac:dyDescent="0.25">
      <c r="A4" s="193" t="s">
        <v>2</v>
      </c>
      <c r="B4" s="191"/>
      <c r="C4" s="191" t="str">
        <f>Okt.´23!C4</f>
        <v>Prof. Max Happel</v>
      </c>
      <c r="D4" s="191"/>
      <c r="E4" s="191"/>
      <c r="F4" s="191"/>
      <c r="G4" s="192"/>
    </row>
    <row r="5" spans="1:7" x14ac:dyDescent="0.25">
      <c r="A5" s="193" t="s">
        <v>3</v>
      </c>
      <c r="B5" s="191"/>
      <c r="C5" s="191" t="str">
        <f>Okt.´23!C5</f>
        <v>wissenschaftliche Hilfskraft</v>
      </c>
      <c r="D5" s="191"/>
      <c r="E5" s="191"/>
      <c r="F5" s="191"/>
      <c r="G5" s="192"/>
    </row>
    <row r="6" spans="1:7" x14ac:dyDescent="0.25">
      <c r="A6" s="198" t="s">
        <v>22</v>
      </c>
      <c r="B6" s="187"/>
      <c r="C6" s="116" t="str">
        <f>Okt.´23!C6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79" t="s">
        <v>4</v>
      </c>
      <c r="B8" s="195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7" ht="31.7" customHeight="1" x14ac:dyDescent="0.25">
      <c r="A9" s="196"/>
      <c r="B9" s="197"/>
      <c r="C9" s="18" t="s">
        <v>6</v>
      </c>
      <c r="D9" s="18" t="s">
        <v>7</v>
      </c>
      <c r="E9" s="174"/>
      <c r="F9" s="165"/>
      <c r="G9" s="166"/>
    </row>
    <row r="10" spans="1:7" x14ac:dyDescent="0.25">
      <c r="A10" s="6">
        <v>45231</v>
      </c>
      <c r="B10" s="8" t="s">
        <v>8</v>
      </c>
      <c r="C10" s="80"/>
      <c r="D10" s="7"/>
      <c r="E10" s="97" t="str">
        <f>IF(D10-C10&lt;"6:01"*1,"0:00",IF(D10-C10&lt;"9:00"*1,"0:30",IF(D10-C10&gt;="9:00"*1,"0:45")))</f>
        <v>0:00</v>
      </c>
      <c r="F10" s="97">
        <f t="shared" ref="F10:F12" si="0">MOD(D10-C10,1)-(MOD(D10-C10,1)*24&gt;6)*0.5/24-(MOD(D10-C10,1)*24&gt;9)*0.25/24</f>
        <v>0</v>
      </c>
      <c r="G10" s="108"/>
    </row>
    <row r="11" spans="1:7" x14ac:dyDescent="0.25">
      <c r="A11" s="6">
        <v>45232</v>
      </c>
      <c r="B11" s="8" t="s">
        <v>10</v>
      </c>
      <c r="C11" s="7"/>
      <c r="D11" s="7"/>
      <c r="E11" s="97" t="str">
        <f t="shared" ref="E11" si="1">IF(D11-C11&lt;"6:01"*1,"0:00",IF(D11-C11&lt;"9:00"*1,"0:30",IF(D11-C11&gt;="9:00"*1,"0:45")))</f>
        <v>0:00</v>
      </c>
      <c r="F11" s="97">
        <f t="shared" si="0"/>
        <v>0</v>
      </c>
      <c r="G11" s="108"/>
    </row>
    <row r="12" spans="1:7" x14ac:dyDescent="0.25">
      <c r="A12" s="6">
        <v>45233</v>
      </c>
      <c r="B12" s="8" t="s">
        <v>11</v>
      </c>
      <c r="C12" s="80"/>
      <c r="D12" s="7"/>
      <c r="E12" s="97" t="str">
        <f>IF(D12-C12&lt;"6:01"*1,"0:00",IF(D12-C12&lt;"9:00"*1,"0:30",IF(D12-C12&gt;="9:00"*1,"0:45")))</f>
        <v>0:00</v>
      </c>
      <c r="F12" s="97">
        <f t="shared" si="0"/>
        <v>0</v>
      </c>
      <c r="G12" s="108"/>
    </row>
    <row r="13" spans="1:7" x14ac:dyDescent="0.25">
      <c r="A13" s="85">
        <v>45234</v>
      </c>
      <c r="B13" s="86" t="s">
        <v>12</v>
      </c>
      <c r="C13" s="87"/>
      <c r="D13" s="87"/>
      <c r="E13" s="87" t="s">
        <v>53</v>
      </c>
      <c r="F13" s="87" t="s">
        <v>53</v>
      </c>
      <c r="G13" s="92"/>
    </row>
    <row r="14" spans="1:7" x14ac:dyDescent="0.25">
      <c r="A14" s="85">
        <v>45235</v>
      </c>
      <c r="B14" s="86" t="s">
        <v>13</v>
      </c>
      <c r="C14" s="87"/>
      <c r="D14" s="87"/>
      <c r="E14" s="88" t="str">
        <f t="shared" ref="E14" si="2">IF(AND(ISNUMBER(D14),ISNUMBER(C14)),(D14-C14)*24,"X")</f>
        <v>X</v>
      </c>
      <c r="F14" s="102" t="s">
        <v>53</v>
      </c>
      <c r="G14" s="109"/>
    </row>
    <row r="15" spans="1:7" x14ac:dyDescent="0.25">
      <c r="A15" s="6">
        <v>45236</v>
      </c>
      <c r="B15" s="8" t="s">
        <v>14</v>
      </c>
      <c r="C15" s="80"/>
      <c r="D15" s="7"/>
      <c r="E15" s="97" t="str">
        <f>IF(D15-C15&lt;"6:01"*1,"0:00",IF(D15-C15&lt;"9:00"*1,"0:30",IF(D15-C15&gt;="9:00"*1,"0:45")))</f>
        <v>0:00</v>
      </c>
      <c r="F15" s="97">
        <f t="shared" ref="F15:F19" si="3">MOD(D15-C15,1)-(MOD(D15-C15,1)*24&gt;6)*0.5/24-(MOD(D15-C15,1)*24&gt;9)*0.25/24</f>
        <v>0</v>
      </c>
      <c r="G15" s="110"/>
    </row>
    <row r="16" spans="1:7" x14ac:dyDescent="0.25">
      <c r="A16" s="6">
        <v>45237</v>
      </c>
      <c r="B16" s="8" t="s">
        <v>15</v>
      </c>
      <c r="C16" s="7"/>
      <c r="D16" s="7"/>
      <c r="E16" s="97" t="str">
        <f t="shared" ref="E16" si="4">IF(D16-C16&lt;"6:01"*1,"0:00",IF(D16-C16&lt;"9:00"*1,"0:30",IF(D16-C16&gt;="9:00"*1,"0:45")))</f>
        <v>0:00</v>
      </c>
      <c r="F16" s="97">
        <f t="shared" si="3"/>
        <v>0</v>
      </c>
      <c r="G16" s="111"/>
    </row>
    <row r="17" spans="1:7" x14ac:dyDescent="0.25">
      <c r="A17" s="6">
        <v>45238</v>
      </c>
      <c r="B17" s="8" t="s">
        <v>8</v>
      </c>
      <c r="C17" s="80"/>
      <c r="D17" s="7"/>
      <c r="E17" s="97" t="str">
        <f>IF(D17-C17&lt;"6:01"*1,"0:00",IF(D17-C17&lt;"9:00"*1,"0:30",IF(D17-C17&gt;="9:00"*1,"0:45")))</f>
        <v>0:00</v>
      </c>
      <c r="F17" s="97">
        <f t="shared" si="3"/>
        <v>0</v>
      </c>
      <c r="G17" s="108"/>
    </row>
    <row r="18" spans="1:7" x14ac:dyDescent="0.25">
      <c r="A18" s="6">
        <v>45239</v>
      </c>
      <c r="B18" s="8" t="s">
        <v>10</v>
      </c>
      <c r="C18" s="7"/>
      <c r="D18" s="7"/>
      <c r="E18" s="97" t="str">
        <f t="shared" ref="E18:E19" si="5">IF(D18-C18&lt;"6:01"*1,"0:00",IF(D18-C18&lt;"9:00"*1,"0:30",IF(D18-C18&gt;="9:00"*1,"0:45")))</f>
        <v>0:00</v>
      </c>
      <c r="F18" s="97">
        <f t="shared" si="3"/>
        <v>0</v>
      </c>
      <c r="G18" s="108"/>
    </row>
    <row r="19" spans="1:7" x14ac:dyDescent="0.25">
      <c r="A19" s="6">
        <v>45240</v>
      </c>
      <c r="B19" s="8" t="s">
        <v>11</v>
      </c>
      <c r="C19" s="7"/>
      <c r="D19" s="7"/>
      <c r="E19" s="97" t="str">
        <f t="shared" si="5"/>
        <v>0:00</v>
      </c>
      <c r="F19" s="97">
        <f t="shared" si="3"/>
        <v>0</v>
      </c>
      <c r="G19" s="108"/>
    </row>
    <row r="20" spans="1:7" x14ac:dyDescent="0.25">
      <c r="A20" s="85">
        <v>45241</v>
      </c>
      <c r="B20" s="86" t="s">
        <v>12</v>
      </c>
      <c r="C20" s="87"/>
      <c r="D20" s="87"/>
      <c r="E20" s="87" t="s">
        <v>53</v>
      </c>
      <c r="F20" s="87" t="s">
        <v>53</v>
      </c>
      <c r="G20" s="92"/>
    </row>
    <row r="21" spans="1:7" x14ac:dyDescent="0.25">
      <c r="A21" s="85">
        <v>45242</v>
      </c>
      <c r="B21" s="86" t="s">
        <v>13</v>
      </c>
      <c r="C21" s="87"/>
      <c r="D21" s="87"/>
      <c r="E21" s="88" t="str">
        <f t="shared" ref="E21" si="6">IF(AND(ISNUMBER(D21),ISNUMBER(C21)),(D21-C21)*24,"X")</f>
        <v>X</v>
      </c>
      <c r="F21" s="102" t="s">
        <v>53</v>
      </c>
      <c r="G21" s="109"/>
    </row>
    <row r="22" spans="1:7" x14ac:dyDescent="0.25">
      <c r="A22" s="6">
        <v>45243</v>
      </c>
      <c r="B22" s="8" t="s">
        <v>14</v>
      </c>
      <c r="C22" s="80"/>
      <c r="D22" s="7"/>
      <c r="E22" s="97" t="str">
        <f>IF(D22-C22&lt;"6:01"*1,"0:00",IF(D22-C22&lt;"9:00"*1,"0:30",IF(D22-C22&gt;="9:00"*1,"0:45")))</f>
        <v>0:00</v>
      </c>
      <c r="F22" s="97">
        <f t="shared" ref="F22:F26" si="7">MOD(D22-C22,1)-(MOD(D22-C22,1)*24&gt;6)*0.5/24-(MOD(D22-C22,1)*24&gt;9)*0.25/24</f>
        <v>0</v>
      </c>
      <c r="G22" s="110"/>
    </row>
    <row r="23" spans="1:7" x14ac:dyDescent="0.25">
      <c r="A23" s="6">
        <v>45244</v>
      </c>
      <c r="B23" s="8" t="s">
        <v>15</v>
      </c>
      <c r="C23" s="7"/>
      <c r="D23" s="7"/>
      <c r="E23" s="97" t="str">
        <f t="shared" ref="E23" si="8">IF(D23-C23&lt;"6:01"*1,"0:00",IF(D23-C23&lt;"9:00"*1,"0:30",IF(D23-C23&gt;="9:00"*1,"0:45")))</f>
        <v>0:00</v>
      </c>
      <c r="F23" s="97">
        <f t="shared" si="7"/>
        <v>0</v>
      </c>
      <c r="G23" s="111"/>
    </row>
    <row r="24" spans="1:7" x14ac:dyDescent="0.25">
      <c r="A24" s="6">
        <v>45245</v>
      </c>
      <c r="B24" s="8" t="s">
        <v>8</v>
      </c>
      <c r="C24" s="80"/>
      <c r="D24" s="7"/>
      <c r="E24" s="97" t="str">
        <f>IF(D24-C24&lt;"6:01"*1,"0:00",IF(D24-C24&lt;"9:00"*1,"0:30",IF(D24-C24&gt;="9:00"*1,"0:45")))</f>
        <v>0:00</v>
      </c>
      <c r="F24" s="97">
        <f t="shared" si="7"/>
        <v>0</v>
      </c>
      <c r="G24" s="108"/>
    </row>
    <row r="25" spans="1:7" x14ac:dyDescent="0.25">
      <c r="A25" s="6">
        <v>45246</v>
      </c>
      <c r="B25" s="8" t="s">
        <v>10</v>
      </c>
      <c r="C25" s="7"/>
      <c r="D25" s="7"/>
      <c r="E25" s="97" t="str">
        <f t="shared" ref="E25:E26" si="9">IF(D25-C25&lt;"6:01"*1,"0:00",IF(D25-C25&lt;"9:00"*1,"0:30",IF(D25-C25&gt;="9:00"*1,"0:45")))</f>
        <v>0:00</v>
      </c>
      <c r="F25" s="97">
        <f t="shared" si="7"/>
        <v>0</v>
      </c>
      <c r="G25" s="108"/>
    </row>
    <row r="26" spans="1:7" x14ac:dyDescent="0.25">
      <c r="A26" s="6">
        <v>45247</v>
      </c>
      <c r="B26" s="8" t="s">
        <v>11</v>
      </c>
      <c r="C26" s="7"/>
      <c r="D26" s="7"/>
      <c r="E26" s="97" t="str">
        <f t="shared" si="9"/>
        <v>0:00</v>
      </c>
      <c r="F26" s="97">
        <f t="shared" si="7"/>
        <v>0</v>
      </c>
      <c r="G26" s="108"/>
    </row>
    <row r="27" spans="1:7" x14ac:dyDescent="0.25">
      <c r="A27" s="85">
        <v>45248</v>
      </c>
      <c r="B27" s="86" t="s">
        <v>12</v>
      </c>
      <c r="C27" s="87"/>
      <c r="D27" s="87"/>
      <c r="E27" s="87" t="s">
        <v>53</v>
      </c>
      <c r="F27" s="87" t="s">
        <v>53</v>
      </c>
      <c r="G27" s="92"/>
    </row>
    <row r="28" spans="1:7" x14ac:dyDescent="0.25">
      <c r="A28" s="85">
        <v>45249</v>
      </c>
      <c r="B28" s="86" t="s">
        <v>13</v>
      </c>
      <c r="C28" s="87"/>
      <c r="D28" s="87"/>
      <c r="E28" s="88" t="str">
        <f t="shared" ref="E28" si="10">IF(AND(ISNUMBER(D28),ISNUMBER(C28)),(D28-C28)*24,"X")</f>
        <v>X</v>
      </c>
      <c r="F28" s="102" t="s">
        <v>53</v>
      </c>
      <c r="G28" s="109"/>
    </row>
    <row r="29" spans="1:7" x14ac:dyDescent="0.25">
      <c r="A29" s="6">
        <v>45250</v>
      </c>
      <c r="B29" s="8" t="s">
        <v>14</v>
      </c>
      <c r="C29" s="80"/>
      <c r="D29" s="7"/>
      <c r="E29" s="97" t="str">
        <f>IF(D29-C29&lt;"6:01"*1,"0:00",IF(D29-C29&lt;"9:00"*1,"0:30",IF(D29-C29&gt;="9:00"*1,"0:45")))</f>
        <v>0:00</v>
      </c>
      <c r="F29" s="97">
        <f t="shared" ref="F29:F33" si="11">MOD(D29-C29,1)-(MOD(D29-C29,1)*24&gt;6)*0.5/24-(MOD(D29-C29,1)*24&gt;9)*0.25/24</f>
        <v>0</v>
      </c>
      <c r="G29" s="110"/>
    </row>
    <row r="30" spans="1:7" x14ac:dyDescent="0.25">
      <c r="A30" s="6">
        <v>45251</v>
      </c>
      <c r="B30" s="8" t="s">
        <v>15</v>
      </c>
      <c r="C30" s="7"/>
      <c r="D30" s="7"/>
      <c r="E30" s="97" t="str">
        <f t="shared" ref="E30" si="12">IF(D30-C30&lt;"6:01"*1,"0:00",IF(D30-C30&lt;"9:00"*1,"0:30",IF(D30-C30&gt;="9:00"*1,"0:45")))</f>
        <v>0:00</v>
      </c>
      <c r="F30" s="97">
        <f t="shared" si="11"/>
        <v>0</v>
      </c>
      <c r="G30" s="111"/>
    </row>
    <row r="31" spans="1:7" x14ac:dyDescent="0.25">
      <c r="A31" s="6">
        <v>45252</v>
      </c>
      <c r="B31" s="8" t="s">
        <v>8</v>
      </c>
      <c r="C31" s="80"/>
      <c r="D31" s="7"/>
      <c r="E31" s="97" t="str">
        <f>IF(D31-C31&lt;"6:01"*1,"0:00",IF(D31-C31&lt;"9:00"*1,"0:30",IF(D31-C31&gt;="9:00"*1,"0:45")))</f>
        <v>0:00</v>
      </c>
      <c r="F31" s="97">
        <f t="shared" si="11"/>
        <v>0</v>
      </c>
      <c r="G31" s="108"/>
    </row>
    <row r="32" spans="1:7" x14ac:dyDescent="0.25">
      <c r="A32" s="6">
        <v>45253</v>
      </c>
      <c r="B32" s="8" t="s">
        <v>10</v>
      </c>
      <c r="C32" s="7"/>
      <c r="D32" s="7"/>
      <c r="E32" s="97" t="str">
        <f t="shared" ref="E32:E33" si="13">IF(D32-C32&lt;"6:01"*1,"0:00",IF(D32-C32&lt;"9:00"*1,"0:30",IF(D32-C32&gt;="9:00"*1,"0:45")))</f>
        <v>0:00</v>
      </c>
      <c r="F32" s="97">
        <f t="shared" si="11"/>
        <v>0</v>
      </c>
      <c r="G32" s="108"/>
    </row>
    <row r="33" spans="1:7" x14ac:dyDescent="0.25">
      <c r="A33" s="6">
        <v>45254</v>
      </c>
      <c r="B33" s="8" t="s">
        <v>11</v>
      </c>
      <c r="C33" s="7"/>
      <c r="D33" s="7"/>
      <c r="E33" s="97" t="str">
        <f t="shared" si="13"/>
        <v>0:00</v>
      </c>
      <c r="F33" s="97">
        <f t="shared" si="11"/>
        <v>0</v>
      </c>
      <c r="G33" s="108"/>
    </row>
    <row r="34" spans="1:7" x14ac:dyDescent="0.25">
      <c r="A34" s="85">
        <v>45255</v>
      </c>
      <c r="B34" s="86" t="s">
        <v>12</v>
      </c>
      <c r="C34" s="87"/>
      <c r="D34" s="87"/>
      <c r="E34" s="87" t="s">
        <v>53</v>
      </c>
      <c r="F34" s="87" t="s">
        <v>53</v>
      </c>
      <c r="G34" s="92"/>
    </row>
    <row r="35" spans="1:7" x14ac:dyDescent="0.25">
      <c r="A35" s="85">
        <v>45256</v>
      </c>
      <c r="B35" s="86" t="s">
        <v>13</v>
      </c>
      <c r="C35" s="87"/>
      <c r="D35" s="87"/>
      <c r="E35" s="88" t="str">
        <f t="shared" ref="E35" si="14">IF(AND(ISNUMBER(D35),ISNUMBER(C35)),(D35-C35)*24,"X")</f>
        <v>X</v>
      </c>
      <c r="F35" s="102" t="s">
        <v>53</v>
      </c>
      <c r="G35" s="109"/>
    </row>
    <row r="36" spans="1:7" x14ac:dyDescent="0.25">
      <c r="A36" s="6">
        <v>45257</v>
      </c>
      <c r="B36" s="8" t="s">
        <v>14</v>
      </c>
      <c r="C36" s="80"/>
      <c r="D36" s="7"/>
      <c r="E36" s="97" t="str">
        <f>IF(D36-C36&lt;"6:01"*1,"0:00",IF(D36-C36&lt;"9:00"*1,"0:30",IF(D36-C36&gt;="9:00"*1,"0:45")))</f>
        <v>0:00</v>
      </c>
      <c r="F36" s="97">
        <f t="shared" ref="F36:F39" si="15">MOD(D36-C36,1)-(MOD(D36-C36,1)*24&gt;6)*0.5/24-(MOD(D36-C36,1)*24&gt;9)*0.25/24</f>
        <v>0</v>
      </c>
      <c r="G36" s="110"/>
    </row>
    <row r="37" spans="1:7" x14ac:dyDescent="0.25">
      <c r="A37" s="6">
        <v>45258</v>
      </c>
      <c r="B37" s="8" t="s">
        <v>15</v>
      </c>
      <c r="C37" s="7"/>
      <c r="D37" s="7"/>
      <c r="E37" s="97" t="str">
        <f t="shared" ref="E37" si="16">IF(D37-C37&lt;"6:01"*1,"0:00",IF(D37-C37&lt;"9:00"*1,"0:30",IF(D37-C37&gt;="9:00"*1,"0:45")))</f>
        <v>0:00</v>
      </c>
      <c r="F37" s="97">
        <f t="shared" si="15"/>
        <v>0</v>
      </c>
      <c r="G37" s="111"/>
    </row>
    <row r="38" spans="1:7" x14ac:dyDescent="0.25">
      <c r="A38" s="6">
        <v>45259</v>
      </c>
      <c r="B38" s="8" t="s">
        <v>8</v>
      </c>
      <c r="C38" s="80"/>
      <c r="D38" s="7"/>
      <c r="E38" s="97" t="str">
        <f>IF(D38-C38&lt;"6:01"*1,"0:00",IF(D38-C38&lt;"9:00"*1,"0:30",IF(D38-C38&gt;="9:00"*1,"0:45")))</f>
        <v>0:00</v>
      </c>
      <c r="F38" s="97">
        <f t="shared" si="15"/>
        <v>0</v>
      </c>
      <c r="G38" s="108"/>
    </row>
    <row r="39" spans="1:7" x14ac:dyDescent="0.25">
      <c r="A39" s="6">
        <v>45260</v>
      </c>
      <c r="B39" s="8" t="s">
        <v>10</v>
      </c>
      <c r="C39" s="7"/>
      <c r="D39" s="7"/>
      <c r="E39" s="97" t="str">
        <f t="shared" ref="E39" si="17">IF(D39-C39&lt;"6:01"*1,"0:00",IF(D39-C39&lt;"9:00"*1,"0:30",IF(D39-C39&gt;="9:00"*1,"0:45")))</f>
        <v>0:00</v>
      </c>
      <c r="F39" s="97">
        <f t="shared" si="15"/>
        <v>0</v>
      </c>
      <c r="G39" s="108"/>
    </row>
    <row r="40" spans="1:7" x14ac:dyDescent="0.25">
      <c r="A40" s="9"/>
      <c r="B40" s="9"/>
      <c r="C40" s="170" t="s">
        <v>58</v>
      </c>
      <c r="D40" s="171"/>
      <c r="E40" s="172"/>
      <c r="F40" s="134">
        <f>SUM(F9:F39)</f>
        <v>0</v>
      </c>
      <c r="G40" s="9"/>
    </row>
    <row r="41" spans="1:7" x14ac:dyDescent="0.25">
      <c r="A41" s="4"/>
      <c r="B41" s="4"/>
      <c r="C41" s="15"/>
      <c r="D41" s="16"/>
      <c r="E41" s="17"/>
      <c r="F41" s="4"/>
      <c r="G41" s="4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9"/>
      <c r="D43" s="19"/>
      <c r="E43" s="4"/>
      <c r="F43" s="4"/>
      <c r="G43" s="4"/>
    </row>
    <row r="44" spans="1:7" x14ac:dyDescent="0.25">
      <c r="A44" s="4"/>
      <c r="B44" s="4"/>
      <c r="C44" s="19"/>
      <c r="D44" s="19"/>
      <c r="E44" s="4"/>
      <c r="F44" s="4"/>
      <c r="G44" s="4"/>
    </row>
    <row r="45" spans="1:7" x14ac:dyDescent="0.25">
      <c r="A45" s="168" t="s">
        <v>16</v>
      </c>
      <c r="B45" s="168"/>
      <c r="C45" s="168"/>
      <c r="D45" s="19"/>
      <c r="E45" s="168" t="s">
        <v>52</v>
      </c>
      <c r="F45" s="168"/>
      <c r="G45" s="168"/>
    </row>
    <row r="46" spans="1:7" x14ac:dyDescent="0.25">
      <c r="A46" s="167" t="s">
        <v>17</v>
      </c>
      <c r="B46" s="167"/>
      <c r="C46" s="167"/>
      <c r="D46" s="19"/>
      <c r="E46" s="184" t="s">
        <v>18</v>
      </c>
      <c r="F46" s="167"/>
      <c r="G46" s="167"/>
    </row>
  </sheetData>
  <mergeCells count="19">
    <mergeCell ref="A45:C45"/>
    <mergeCell ref="E45:G45"/>
    <mergeCell ref="A46:C46"/>
    <mergeCell ref="E46:G46"/>
    <mergeCell ref="C40:E40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7"/>
  <sheetViews>
    <sheetView tabSelected="1" zoomScaleNormal="100" zoomScaleSheetLayoutView="100" workbookViewId="0">
      <selection activeCell="M34" sqref="M34"/>
    </sheetView>
  </sheetViews>
  <sheetFormatPr defaultColWidth="11.42578125" defaultRowHeight="15" x14ac:dyDescent="0.25"/>
  <cols>
    <col min="7" max="7" width="18.7109375" customWidth="1"/>
  </cols>
  <sheetData>
    <row r="1" spans="1:9" x14ac:dyDescent="0.25">
      <c r="A1" s="112" t="s">
        <v>0</v>
      </c>
      <c r="B1" s="113"/>
      <c r="C1" s="113"/>
      <c r="D1" s="113"/>
      <c r="E1" s="114"/>
      <c r="F1" s="114"/>
      <c r="G1" s="115">
        <v>45261</v>
      </c>
    </row>
    <row r="2" spans="1:9" x14ac:dyDescent="0.25">
      <c r="A2" s="193" t="s">
        <v>1</v>
      </c>
      <c r="B2" s="191"/>
      <c r="C2" s="191" t="str">
        <f>Nov.´23!C2</f>
        <v>Kannan, Vishal</v>
      </c>
      <c r="D2" s="191"/>
      <c r="E2" s="191"/>
      <c r="F2" s="191"/>
      <c r="G2" s="192"/>
    </row>
    <row r="3" spans="1:9" x14ac:dyDescent="0.25">
      <c r="A3" s="194" t="s">
        <v>19</v>
      </c>
      <c r="B3" s="189"/>
      <c r="C3" s="189" t="str">
        <f>Nov.´23!C3</f>
        <v>FG Cortxplorer</v>
      </c>
      <c r="D3" s="189"/>
      <c r="E3" s="189"/>
      <c r="F3" s="189"/>
      <c r="G3" s="190"/>
    </row>
    <row r="4" spans="1:9" x14ac:dyDescent="0.25">
      <c r="A4" s="193" t="s">
        <v>2</v>
      </c>
      <c r="B4" s="191"/>
      <c r="C4" s="191" t="str">
        <f>Nov.´23!C4</f>
        <v>Prof. Max Happel</v>
      </c>
      <c r="D4" s="191"/>
      <c r="E4" s="191"/>
      <c r="F4" s="191"/>
      <c r="G4" s="192"/>
    </row>
    <row r="5" spans="1:9" x14ac:dyDescent="0.25">
      <c r="A5" s="193" t="s">
        <v>3</v>
      </c>
      <c r="B5" s="191"/>
      <c r="C5" s="191" t="str">
        <f>Nov.´23!C5</f>
        <v>wissenschaftliche Hilfskraft</v>
      </c>
      <c r="D5" s="191"/>
      <c r="E5" s="191"/>
      <c r="F5" s="191"/>
      <c r="G5" s="192"/>
    </row>
    <row r="6" spans="1:9" x14ac:dyDescent="0.25">
      <c r="A6" s="198" t="s">
        <v>22</v>
      </c>
      <c r="B6" s="187"/>
      <c r="C6" s="116" t="s">
        <v>64</v>
      </c>
      <c r="D6" s="116"/>
      <c r="E6" s="116"/>
      <c r="F6" s="116"/>
      <c r="G6" s="117"/>
    </row>
    <row r="7" spans="1:9" x14ac:dyDescent="0.25">
      <c r="A7" s="3"/>
      <c r="B7" s="1"/>
      <c r="C7" s="1"/>
      <c r="D7" s="1"/>
      <c r="E7" s="1"/>
      <c r="F7" s="1"/>
      <c r="G7" s="1"/>
    </row>
    <row r="8" spans="1:9" ht="15" customHeight="1" x14ac:dyDescent="0.25">
      <c r="A8" s="179" t="s">
        <v>4</v>
      </c>
      <c r="B8" s="180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9" ht="31.7" customHeight="1" x14ac:dyDescent="0.25">
      <c r="A9" s="181"/>
      <c r="B9" s="182"/>
      <c r="C9" s="18" t="s">
        <v>6</v>
      </c>
      <c r="D9" s="18" t="s">
        <v>7</v>
      </c>
      <c r="E9" s="174"/>
      <c r="F9" s="165"/>
      <c r="G9" s="166"/>
    </row>
    <row r="10" spans="1:9" x14ac:dyDescent="0.25">
      <c r="A10" s="6">
        <v>44896</v>
      </c>
      <c r="B10" s="8" t="s">
        <v>11</v>
      </c>
      <c r="C10" s="80">
        <v>0.41666666666666669</v>
      </c>
      <c r="D10" s="7">
        <v>0.70833333333333337</v>
      </c>
      <c r="E10" s="97" t="str">
        <f>IF(D10-C10&lt;"6:01"*1,"0:00",IF(D10-C10&lt;"9:00"*1,"0:30",IF(D10-C10&gt;="9:00"*1,"0:45")))</f>
        <v>0:30</v>
      </c>
      <c r="F10" s="97">
        <f t="shared" ref="F10" si="0">MOD(D10-C10,1)-(MOD(D10-C10,1)*24&gt;6)*0.5/24-(MOD(D10-C10,1)*24&gt;9)*0.25/24</f>
        <v>0.27083333333333337</v>
      </c>
      <c r="G10" s="8"/>
    </row>
    <row r="11" spans="1:9" x14ac:dyDescent="0.25">
      <c r="A11" s="85">
        <v>44897</v>
      </c>
      <c r="B11" s="86" t="s">
        <v>12</v>
      </c>
      <c r="C11" s="87"/>
      <c r="D11" s="87"/>
      <c r="E11" s="87" t="s">
        <v>53</v>
      </c>
      <c r="F11" s="87" t="s">
        <v>53</v>
      </c>
      <c r="G11" s="87"/>
      <c r="I11" s="81"/>
    </row>
    <row r="12" spans="1:9" x14ac:dyDescent="0.25">
      <c r="A12" s="85">
        <v>44898</v>
      </c>
      <c r="B12" s="86" t="s">
        <v>13</v>
      </c>
      <c r="C12" s="87"/>
      <c r="D12" s="87"/>
      <c r="E12" s="88" t="str">
        <f t="shared" ref="E12:E26" si="1">IF(AND(ISNUMBER(D12),ISNUMBER(C12)),(D12-C12)*24,"X")</f>
        <v>X</v>
      </c>
      <c r="F12" s="102" t="s">
        <v>53</v>
      </c>
      <c r="G12" s="86"/>
      <c r="I12" s="81"/>
    </row>
    <row r="13" spans="1:9" x14ac:dyDescent="0.25">
      <c r="A13" s="78">
        <v>44899</v>
      </c>
      <c r="B13" s="8" t="s">
        <v>14</v>
      </c>
      <c r="C13" s="80">
        <v>0.41666666666666669</v>
      </c>
      <c r="D13" s="7">
        <v>0.70833333333333337</v>
      </c>
      <c r="E13" s="97" t="str">
        <f>IF(D13-C13&lt;"6:01"*1,"0:00",IF(D13-C13&lt;"9:00"*1,"0:30",IF(D13-C13&gt;="9:00"*1,"0:45")))</f>
        <v>0:30</v>
      </c>
      <c r="F13" s="97">
        <f t="shared" ref="F13:F17" si="2">MOD(D13-C13,1)-(MOD(D13-C13,1)*24&gt;6)*0.5/24-(MOD(D13-C13,1)*24&gt;9)*0.25/24</f>
        <v>0.27083333333333337</v>
      </c>
      <c r="G13" s="80"/>
    </row>
    <row r="14" spans="1:9" x14ac:dyDescent="0.25">
      <c r="A14" s="78">
        <v>44900</v>
      </c>
      <c r="B14" s="8" t="s">
        <v>15</v>
      </c>
      <c r="C14" s="80">
        <v>0.41666666666666669</v>
      </c>
      <c r="D14" s="7">
        <v>0.70833333333333337</v>
      </c>
      <c r="E14" s="97" t="str">
        <f t="shared" ref="E14" si="3">IF(D14-C14&lt;"6:01"*1,"0:00",IF(D14-C14&lt;"9:00"*1,"0:30",IF(D14-C14&gt;="9:00"*1,"0:45")))</f>
        <v>0:30</v>
      </c>
      <c r="F14" s="97">
        <f t="shared" si="2"/>
        <v>0.27083333333333337</v>
      </c>
      <c r="G14" s="79"/>
    </row>
    <row r="15" spans="1:9" x14ac:dyDescent="0.25">
      <c r="A15" s="6">
        <v>44901</v>
      </c>
      <c r="B15" s="8" t="s">
        <v>8</v>
      </c>
      <c r="C15" s="80">
        <v>0.41666666666666669</v>
      </c>
      <c r="D15" s="7">
        <v>0.70833333333333337</v>
      </c>
      <c r="E15" s="97" t="str">
        <f>IF(D15-C15&lt;"6:01"*1,"0:00",IF(D15-C15&lt;"9:00"*1,"0:30",IF(D15-C15&gt;="9:00"*1,"0:45")))</f>
        <v>0:30</v>
      </c>
      <c r="F15" s="97">
        <f t="shared" si="2"/>
        <v>0.27083333333333337</v>
      </c>
      <c r="G15" s="8"/>
    </row>
    <row r="16" spans="1:9" x14ac:dyDescent="0.25">
      <c r="A16" s="6">
        <v>44902</v>
      </c>
      <c r="B16" s="8" t="s">
        <v>10</v>
      </c>
      <c r="C16" s="80">
        <v>0.41666666666666669</v>
      </c>
      <c r="D16" s="7">
        <v>0.70833333333333337</v>
      </c>
      <c r="E16" s="97" t="str">
        <f t="shared" ref="E16:E17" si="4">IF(D16-C16&lt;"6:01"*1,"0:00",IF(D16-C16&lt;"9:00"*1,"0:30",IF(D16-C16&gt;="9:00"*1,"0:45")))</f>
        <v>0:30</v>
      </c>
      <c r="F16" s="97">
        <f t="shared" si="2"/>
        <v>0.27083333333333337</v>
      </c>
      <c r="G16" s="8"/>
    </row>
    <row r="17" spans="1:7" x14ac:dyDescent="0.25">
      <c r="A17" s="6">
        <v>44903</v>
      </c>
      <c r="B17" s="8" t="s">
        <v>11</v>
      </c>
      <c r="C17" s="80">
        <v>0.41666666666666669</v>
      </c>
      <c r="D17" s="7">
        <v>0.70833333333333337</v>
      </c>
      <c r="E17" s="97" t="str">
        <f t="shared" si="4"/>
        <v>0:30</v>
      </c>
      <c r="F17" s="97">
        <f t="shared" si="2"/>
        <v>0.27083333333333337</v>
      </c>
      <c r="G17" s="8"/>
    </row>
    <row r="18" spans="1:7" x14ac:dyDescent="0.25">
      <c r="A18" s="85">
        <v>44904</v>
      </c>
      <c r="B18" s="86" t="s">
        <v>12</v>
      </c>
      <c r="C18" s="87"/>
      <c r="D18" s="87"/>
      <c r="E18" s="87" t="s">
        <v>53</v>
      </c>
      <c r="F18" s="87" t="s">
        <v>53</v>
      </c>
      <c r="G18" s="87"/>
    </row>
    <row r="19" spans="1:7" x14ac:dyDescent="0.25">
      <c r="A19" s="85">
        <v>44905</v>
      </c>
      <c r="B19" s="86" t="s">
        <v>13</v>
      </c>
      <c r="C19" s="87"/>
      <c r="D19" s="87"/>
      <c r="E19" s="88" t="str">
        <f t="shared" si="1"/>
        <v>X</v>
      </c>
      <c r="F19" s="102" t="s">
        <v>53</v>
      </c>
      <c r="G19" s="86"/>
    </row>
    <row r="20" spans="1:7" x14ac:dyDescent="0.25">
      <c r="A20" s="78">
        <v>44906</v>
      </c>
      <c r="B20" s="8" t="s">
        <v>14</v>
      </c>
      <c r="C20" s="80">
        <v>0.41666666666666669</v>
      </c>
      <c r="D20" s="7">
        <v>0.70833333333333337</v>
      </c>
      <c r="E20" s="97" t="str">
        <f>IF(D20-C20&lt;"6:01"*1,"0:00",IF(D20-C20&lt;"9:00"*1,"0:30",IF(D20-C20&gt;="9:00"*1,"0:45")))</f>
        <v>0:30</v>
      </c>
      <c r="F20" s="97">
        <f t="shared" ref="F20:F24" si="5">MOD(D20-C20,1)-(MOD(D20-C20,1)*24&gt;6)*0.5/24-(MOD(D20-C20,1)*24&gt;9)*0.25/24</f>
        <v>0.27083333333333337</v>
      </c>
      <c r="G20" s="80"/>
    </row>
    <row r="21" spans="1:7" x14ac:dyDescent="0.25">
      <c r="A21" s="78">
        <v>44907</v>
      </c>
      <c r="B21" s="8" t="s">
        <v>15</v>
      </c>
      <c r="C21" s="80">
        <v>0.41666666666666669</v>
      </c>
      <c r="D21" s="7">
        <v>0.70833333333333337</v>
      </c>
      <c r="E21" s="97" t="str">
        <f t="shared" ref="E21" si="6">IF(D21-C21&lt;"6:01"*1,"0:00",IF(D21-C21&lt;"9:00"*1,"0:30",IF(D21-C21&gt;="9:00"*1,"0:45")))</f>
        <v>0:30</v>
      </c>
      <c r="F21" s="97">
        <f t="shared" si="5"/>
        <v>0.27083333333333337</v>
      </c>
      <c r="G21" s="79"/>
    </row>
    <row r="22" spans="1:7" x14ac:dyDescent="0.25">
      <c r="A22" s="6">
        <v>44908</v>
      </c>
      <c r="B22" s="8" t="s">
        <v>8</v>
      </c>
      <c r="C22" s="80">
        <v>0.41666666666666669</v>
      </c>
      <c r="D22" s="7">
        <v>0.70833333333333337</v>
      </c>
      <c r="E22" s="97" t="str">
        <f>IF(D22-C22&lt;"6:01"*1,"0:00",IF(D22-C22&lt;"9:00"*1,"0:30",IF(D22-C22&gt;="9:00"*1,"0:45")))</f>
        <v>0:30</v>
      </c>
      <c r="F22" s="97">
        <f t="shared" si="5"/>
        <v>0.27083333333333337</v>
      </c>
      <c r="G22" s="8"/>
    </row>
    <row r="23" spans="1:7" x14ac:dyDescent="0.25">
      <c r="A23" s="6">
        <v>44909</v>
      </c>
      <c r="B23" s="8" t="s">
        <v>10</v>
      </c>
      <c r="C23" s="80">
        <v>0.41666666666666669</v>
      </c>
      <c r="D23" s="7">
        <v>0.70833333333333337</v>
      </c>
      <c r="E23" s="97" t="str">
        <f t="shared" ref="E23:E24" si="7">IF(D23-C23&lt;"6:01"*1,"0:00",IF(D23-C23&lt;"9:00"*1,"0:30",IF(D23-C23&gt;="9:00"*1,"0:45")))</f>
        <v>0:30</v>
      </c>
      <c r="F23" s="97">
        <f t="shared" si="5"/>
        <v>0.27083333333333337</v>
      </c>
      <c r="G23" s="8"/>
    </row>
    <row r="24" spans="1:7" x14ac:dyDescent="0.25">
      <c r="A24" s="6">
        <v>44910</v>
      </c>
      <c r="B24" s="8" t="s">
        <v>11</v>
      </c>
      <c r="C24" s="80">
        <v>0.41666666666666669</v>
      </c>
      <c r="D24" s="7">
        <v>0.70833333333333337</v>
      </c>
      <c r="E24" s="97" t="str">
        <f t="shared" si="7"/>
        <v>0:30</v>
      </c>
      <c r="F24" s="97">
        <f t="shared" si="5"/>
        <v>0.27083333333333337</v>
      </c>
      <c r="G24" s="8"/>
    </row>
    <row r="25" spans="1:7" x14ac:dyDescent="0.25">
      <c r="A25" s="85">
        <v>44911</v>
      </c>
      <c r="B25" s="86" t="s">
        <v>12</v>
      </c>
      <c r="C25" s="87"/>
      <c r="D25" s="87"/>
      <c r="E25" s="87" t="s">
        <v>53</v>
      </c>
      <c r="F25" s="87" t="s">
        <v>53</v>
      </c>
      <c r="G25" s="87"/>
    </row>
    <row r="26" spans="1:7" x14ac:dyDescent="0.25">
      <c r="A26" s="85">
        <v>44912</v>
      </c>
      <c r="B26" s="86" t="s">
        <v>13</v>
      </c>
      <c r="C26" s="87"/>
      <c r="D26" s="87"/>
      <c r="E26" s="88" t="str">
        <f t="shared" si="1"/>
        <v>X</v>
      </c>
      <c r="F26" s="102" t="s">
        <v>53</v>
      </c>
      <c r="G26" s="86"/>
    </row>
    <row r="27" spans="1:7" x14ac:dyDescent="0.25">
      <c r="A27" s="78">
        <v>44913</v>
      </c>
      <c r="B27" s="8" t="s">
        <v>14</v>
      </c>
      <c r="C27" s="80">
        <v>0.41666666666666669</v>
      </c>
      <c r="D27" s="7">
        <v>0.70833333333333337</v>
      </c>
      <c r="E27" s="97" t="str">
        <f>IF(D27-C27&lt;"6:01"*1,"0:00",IF(D27-C27&lt;"9:00"*1,"0:30",IF(D27-C27&gt;="9:00"*1,"0:45")))</f>
        <v>0:30</v>
      </c>
      <c r="F27" s="97">
        <f t="shared" ref="F27:F31" si="8">MOD(D27-C27,1)-(MOD(D27-C27,1)*24&gt;6)*0.5/24-(MOD(D27-C27,1)*24&gt;9)*0.25/24</f>
        <v>0.27083333333333337</v>
      </c>
      <c r="G27" s="80"/>
    </row>
    <row r="28" spans="1:7" x14ac:dyDescent="0.25">
      <c r="A28" s="78">
        <v>44914</v>
      </c>
      <c r="B28" s="8" t="s">
        <v>15</v>
      </c>
      <c r="C28" s="80">
        <v>0.41666666666666669</v>
      </c>
      <c r="D28" s="7">
        <v>0.70833333333333337</v>
      </c>
      <c r="E28" s="97" t="str">
        <f t="shared" ref="E28" si="9">IF(D28-C28&lt;"6:01"*1,"0:00",IF(D28-C28&lt;"9:00"*1,"0:30",IF(D28-C28&gt;="9:00"*1,"0:45")))</f>
        <v>0:30</v>
      </c>
      <c r="F28" s="97">
        <f t="shared" si="8"/>
        <v>0.27083333333333337</v>
      </c>
      <c r="G28" s="79"/>
    </row>
    <row r="29" spans="1:7" x14ac:dyDescent="0.25">
      <c r="A29" s="6">
        <v>44915</v>
      </c>
      <c r="B29" s="8" t="s">
        <v>8</v>
      </c>
      <c r="C29" s="80"/>
      <c r="D29" s="7"/>
      <c r="E29" s="97" t="str">
        <f>IF(D29-C29&lt;"6:01"*1,"0:00",IF(D29-C29&lt;"9:00"*1,"0:30",IF(D29-C29&gt;="9:00"*1,"0:45")))</f>
        <v>0:00</v>
      </c>
      <c r="F29" s="97">
        <f t="shared" si="8"/>
        <v>0</v>
      </c>
      <c r="G29" s="8"/>
    </row>
    <row r="30" spans="1:7" x14ac:dyDescent="0.25">
      <c r="A30" s="6">
        <v>44916</v>
      </c>
      <c r="B30" s="8" t="s">
        <v>10</v>
      </c>
      <c r="C30" s="7"/>
      <c r="D30" s="7"/>
      <c r="E30" s="97" t="str">
        <f t="shared" ref="E30:E31" si="10">IF(D30-C30&lt;"6:01"*1,"0:00",IF(D30-C30&lt;"9:00"*1,"0:30",IF(D30-C30&gt;="9:00"*1,"0:45")))</f>
        <v>0:00</v>
      </c>
      <c r="F30" s="97">
        <f t="shared" si="8"/>
        <v>0</v>
      </c>
      <c r="G30" s="8"/>
    </row>
    <row r="31" spans="1:7" x14ac:dyDescent="0.25">
      <c r="A31" s="6">
        <v>44917</v>
      </c>
      <c r="B31" s="8" t="s">
        <v>11</v>
      </c>
      <c r="C31" s="7"/>
      <c r="D31" s="7"/>
      <c r="E31" s="97" t="str">
        <f t="shared" si="10"/>
        <v>0:00</v>
      </c>
      <c r="F31" s="97">
        <f t="shared" si="8"/>
        <v>0</v>
      </c>
      <c r="G31" s="8"/>
    </row>
    <row r="32" spans="1:7" x14ac:dyDescent="0.25">
      <c r="A32" s="85">
        <v>44918</v>
      </c>
      <c r="B32" s="86" t="s">
        <v>12</v>
      </c>
      <c r="C32" s="87"/>
      <c r="D32" s="87"/>
      <c r="E32" s="87" t="s">
        <v>53</v>
      </c>
      <c r="F32" s="87" t="s">
        <v>53</v>
      </c>
      <c r="G32" s="87"/>
    </row>
    <row r="33" spans="1:7" x14ac:dyDescent="0.25">
      <c r="A33" s="85">
        <v>44919</v>
      </c>
      <c r="B33" s="86" t="s">
        <v>13</v>
      </c>
      <c r="C33" s="87"/>
      <c r="D33" s="87"/>
      <c r="E33" s="88" t="str">
        <f t="shared" ref="E33:E40" si="11">IF(AND(ISNUMBER(D33),ISNUMBER(C33)),(D33-C33)*24,"X")</f>
        <v>X</v>
      </c>
      <c r="F33" s="102" t="s">
        <v>53</v>
      </c>
      <c r="G33" s="86"/>
    </row>
    <row r="34" spans="1:7" x14ac:dyDescent="0.25">
      <c r="A34" s="85">
        <v>44920</v>
      </c>
      <c r="B34" s="86" t="s">
        <v>14</v>
      </c>
      <c r="C34" s="87"/>
      <c r="D34" s="87"/>
      <c r="E34" s="88" t="str">
        <f t="shared" si="11"/>
        <v>X</v>
      </c>
      <c r="F34" s="102" t="s">
        <v>53</v>
      </c>
      <c r="G34" s="86" t="s">
        <v>9</v>
      </c>
    </row>
    <row r="35" spans="1:7" x14ac:dyDescent="0.25">
      <c r="A35" s="85">
        <v>44921</v>
      </c>
      <c r="B35" s="86" t="s">
        <v>15</v>
      </c>
      <c r="C35" s="87"/>
      <c r="D35" s="87"/>
      <c r="E35" s="88" t="str">
        <f t="shared" si="11"/>
        <v>X</v>
      </c>
      <c r="F35" s="102" t="s">
        <v>53</v>
      </c>
      <c r="G35" s="86" t="s">
        <v>9</v>
      </c>
    </row>
    <row r="36" spans="1:7" x14ac:dyDescent="0.25">
      <c r="A36" s="6">
        <v>44922</v>
      </c>
      <c r="B36" s="8" t="s">
        <v>8</v>
      </c>
      <c r="C36" s="80"/>
      <c r="D36" s="7"/>
      <c r="E36" s="97" t="str">
        <f>IF(D36-C36&lt;"6:01"*1,"0:00",IF(D36-C36&lt;"9:00"*1,"0:30",IF(D36-C36&gt;="9:00"*1,"0:45")))</f>
        <v>0:00</v>
      </c>
      <c r="F36" s="97">
        <f t="shared" ref="F36:F38" si="12">MOD(D36-C36,1)-(MOD(D36-C36,1)*24&gt;6)*0.5/24-(MOD(D36-C36,1)*24&gt;9)*0.25/24</f>
        <v>0</v>
      </c>
      <c r="G36" s="8"/>
    </row>
    <row r="37" spans="1:7" x14ac:dyDescent="0.25">
      <c r="A37" s="6">
        <v>44923</v>
      </c>
      <c r="B37" s="8" t="s">
        <v>10</v>
      </c>
      <c r="C37" s="7"/>
      <c r="D37" s="7"/>
      <c r="E37" s="97" t="str">
        <f t="shared" ref="E37" si="13">IF(D37-C37&lt;"6:01"*1,"0:00",IF(D37-C37&lt;"9:00"*1,"0:30",IF(D37-C37&gt;="9:00"*1,"0:45")))</f>
        <v>0:00</v>
      </c>
      <c r="F37" s="97">
        <f t="shared" si="12"/>
        <v>0</v>
      </c>
      <c r="G37" s="8"/>
    </row>
    <row r="38" spans="1:7" x14ac:dyDescent="0.25">
      <c r="A38" s="6">
        <v>44924</v>
      </c>
      <c r="B38" s="8" t="s">
        <v>11</v>
      </c>
      <c r="C38" s="80"/>
      <c r="D38" s="7"/>
      <c r="E38" s="97" t="str">
        <f>IF(D38-C38&lt;"6:01"*1,"0:00",IF(D38-C38&lt;"9:00"*1,"0:30",IF(D38-C38&gt;="9:00"*1,"0:45")))</f>
        <v>0:00</v>
      </c>
      <c r="F38" s="97">
        <f t="shared" si="12"/>
        <v>0</v>
      </c>
      <c r="G38" s="8"/>
    </row>
    <row r="39" spans="1:7" x14ac:dyDescent="0.25">
      <c r="A39" s="85">
        <v>44925</v>
      </c>
      <c r="B39" s="86" t="s">
        <v>12</v>
      </c>
      <c r="C39" s="86"/>
      <c r="D39" s="86"/>
      <c r="E39" s="132" t="s">
        <v>53</v>
      </c>
      <c r="F39" s="132" t="s">
        <v>53</v>
      </c>
      <c r="G39" s="86"/>
    </row>
    <row r="40" spans="1:7" x14ac:dyDescent="0.25">
      <c r="A40" s="85">
        <v>44926</v>
      </c>
      <c r="B40" s="86" t="s">
        <v>13</v>
      </c>
      <c r="C40" s="87"/>
      <c r="D40" s="87"/>
      <c r="E40" s="91" t="str">
        <f t="shared" si="11"/>
        <v>X</v>
      </c>
      <c r="F40" s="131" t="s">
        <v>53</v>
      </c>
      <c r="G40" s="86"/>
    </row>
    <row r="41" spans="1:7" x14ac:dyDescent="0.25">
      <c r="A41" s="4"/>
      <c r="B41" s="4"/>
      <c r="C41" s="170" t="s">
        <v>58</v>
      </c>
      <c r="D41" s="171"/>
      <c r="E41" s="172"/>
      <c r="F41" s="134">
        <f>SUM(F10:F40)</f>
        <v>3.5208333333333348</v>
      </c>
      <c r="G41" s="4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9"/>
      <c r="D43" s="19"/>
      <c r="E43" s="4"/>
      <c r="F43" s="4"/>
      <c r="G43" s="4"/>
    </row>
    <row r="44" spans="1:7" x14ac:dyDescent="0.25">
      <c r="A44" s="4"/>
      <c r="B44" s="4"/>
      <c r="C44" s="19"/>
      <c r="D44" s="19"/>
      <c r="E44" s="4"/>
      <c r="F44" s="4"/>
      <c r="G44" s="4"/>
    </row>
    <row r="45" spans="1:7" x14ac:dyDescent="0.25">
      <c r="A45" s="4"/>
      <c r="B45" s="4"/>
      <c r="C45" s="19"/>
      <c r="D45" s="19"/>
      <c r="E45" s="4"/>
      <c r="F45" s="4"/>
      <c r="G45" s="4"/>
    </row>
    <row r="46" spans="1:7" x14ac:dyDescent="0.25">
      <c r="A46" s="168" t="s">
        <v>16</v>
      </c>
      <c r="B46" s="168"/>
      <c r="C46" s="168"/>
      <c r="D46" s="4"/>
      <c r="E46" s="168" t="s">
        <v>52</v>
      </c>
      <c r="F46" s="168"/>
      <c r="G46" s="168"/>
    </row>
    <row r="47" spans="1:7" x14ac:dyDescent="0.25">
      <c r="A47" s="167" t="s">
        <v>17</v>
      </c>
      <c r="B47" s="167"/>
      <c r="C47" s="167"/>
      <c r="D47" s="19"/>
      <c r="E47" s="184" t="s">
        <v>18</v>
      </c>
      <c r="F47" s="167"/>
      <c r="G47" s="167"/>
    </row>
  </sheetData>
  <mergeCells count="19">
    <mergeCell ref="A46:C46"/>
    <mergeCell ref="E46:G46"/>
    <mergeCell ref="A47:C47"/>
    <mergeCell ref="E47:G47"/>
    <mergeCell ref="C41:E41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zoomScaleNormal="100" workbookViewId="0">
      <selection activeCell="L14" sqref="L14"/>
    </sheetView>
  </sheetViews>
  <sheetFormatPr defaultColWidth="11.42578125" defaultRowHeight="15" x14ac:dyDescent="0.25"/>
  <cols>
    <col min="2" max="2" width="10.42578125" bestFit="1" customWidth="1"/>
    <col min="3" max="4" width="12.85546875" customWidth="1"/>
    <col min="7" max="7" width="18.7109375" customWidth="1"/>
  </cols>
  <sheetData>
    <row r="1" spans="1:7" ht="15.95" customHeight="1" x14ac:dyDescent="0.25">
      <c r="A1" s="112" t="s">
        <v>0</v>
      </c>
      <c r="B1" s="113"/>
      <c r="C1" s="113"/>
      <c r="D1" s="113"/>
      <c r="E1" s="113"/>
      <c r="F1" s="113"/>
      <c r="G1" s="115">
        <v>44927</v>
      </c>
    </row>
    <row r="2" spans="1:7" ht="15.95" customHeight="1" x14ac:dyDescent="0.25">
      <c r="A2" s="175" t="s">
        <v>59</v>
      </c>
      <c r="B2" s="176"/>
      <c r="C2" s="118" t="s">
        <v>60</v>
      </c>
      <c r="D2" s="118"/>
      <c r="E2" s="118"/>
      <c r="F2" s="118"/>
      <c r="G2" s="119"/>
    </row>
    <row r="3" spans="1:7" ht="15.95" customHeight="1" x14ac:dyDescent="0.25">
      <c r="A3" s="177" t="s">
        <v>19</v>
      </c>
      <c r="B3" s="178"/>
      <c r="C3" s="118" t="s">
        <v>61</v>
      </c>
      <c r="D3" s="118"/>
      <c r="E3" s="118"/>
      <c r="F3" s="118"/>
      <c r="G3" s="119"/>
    </row>
    <row r="4" spans="1:7" ht="15.95" customHeight="1" x14ac:dyDescent="0.25">
      <c r="A4" s="175" t="s">
        <v>2</v>
      </c>
      <c r="B4" s="176"/>
      <c r="C4" s="118" t="s">
        <v>62</v>
      </c>
      <c r="D4" s="120"/>
      <c r="E4" s="120"/>
      <c r="F4" s="120"/>
      <c r="G4" s="121"/>
    </row>
    <row r="5" spans="1:7" ht="15.95" customHeight="1" x14ac:dyDescent="0.25">
      <c r="A5" s="175" t="s">
        <v>21</v>
      </c>
      <c r="B5" s="176"/>
      <c r="C5" s="122" t="s">
        <v>57</v>
      </c>
      <c r="D5" s="122"/>
      <c r="E5" s="122"/>
      <c r="F5" s="122"/>
      <c r="G5" s="123"/>
    </row>
    <row r="6" spans="1:7" ht="15.95" customHeight="1" x14ac:dyDescent="0.25">
      <c r="A6" s="124" t="s">
        <v>22</v>
      </c>
      <c r="B6" s="125"/>
      <c r="C6" s="126" t="s">
        <v>63</v>
      </c>
      <c r="D6" s="126"/>
      <c r="E6" s="126"/>
      <c r="F6" s="126"/>
      <c r="G6" s="127"/>
    </row>
    <row r="7" spans="1:7" ht="15.95" customHeight="1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79" t="s">
        <v>4</v>
      </c>
      <c r="B8" s="180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7" ht="31.7" customHeight="1" x14ac:dyDescent="0.25">
      <c r="A9" s="181"/>
      <c r="B9" s="182"/>
      <c r="C9" s="5" t="s">
        <v>6</v>
      </c>
      <c r="D9" s="5" t="s">
        <v>7</v>
      </c>
      <c r="E9" s="174"/>
      <c r="F9" s="165"/>
      <c r="G9" s="166"/>
    </row>
    <row r="10" spans="1:7" ht="15.95" customHeight="1" x14ac:dyDescent="0.25">
      <c r="A10" s="85">
        <v>44927</v>
      </c>
      <c r="B10" s="86" t="s">
        <v>13</v>
      </c>
      <c r="C10" s="93"/>
      <c r="D10" s="93"/>
      <c r="E10" s="87"/>
      <c r="F10" s="88" t="str">
        <f t="shared" ref="F10" si="0">IF(AND(ISNUMBER(D10),ISNUMBER(C10)),(D10-C10)*24,"X")</f>
        <v>X</v>
      </c>
      <c r="G10" s="86" t="s">
        <v>9</v>
      </c>
    </row>
    <row r="11" spans="1:7" ht="15.95" customHeight="1" x14ac:dyDescent="0.25">
      <c r="A11" s="78">
        <v>44928</v>
      </c>
      <c r="B11" s="79" t="s">
        <v>14</v>
      </c>
      <c r="C11" s="80"/>
      <c r="D11" s="80"/>
      <c r="E11" s="96" t="str">
        <f>IF(D11-C11&lt;"6:01"*1,"0:00",IF(D11-C11&lt;"9:00"*1,"0:30",IF(D11-C11&gt;="9:00"*1,"0:45")))</f>
        <v>0:00</v>
      </c>
      <c r="F11" s="96">
        <f>MOD(D11-C11,1)-(MOD(D11-C11,1)*24&gt;6)*0.5/24-(MOD(D11-C11,1)*24&gt;9)*0.25/24</f>
        <v>0</v>
      </c>
      <c r="G11" s="79"/>
    </row>
    <row r="12" spans="1:7" ht="15.95" customHeight="1" x14ac:dyDescent="0.25">
      <c r="A12" s="78">
        <v>44929</v>
      </c>
      <c r="B12" s="79" t="s">
        <v>15</v>
      </c>
      <c r="C12" s="80"/>
      <c r="D12" s="80"/>
      <c r="E12" s="96" t="str">
        <f t="shared" ref="E12:E14" si="1">IF(D12-C12&lt;"6:01"*1,"0:00",IF(D12-C12&lt;"9:00"*1,"0:30",IF(D12-C12&gt;="9:00"*1,"0:45")))</f>
        <v>0:00</v>
      </c>
      <c r="F12" s="96">
        <f>MOD(D12-C12,1)-(MOD(D12-C12,1)*24&gt;6)*0.5/24-(MOD(D12-C12,1)*24&gt;9)*0.25/24</f>
        <v>0</v>
      </c>
      <c r="G12" s="79"/>
    </row>
    <row r="13" spans="1:7" ht="15.95" customHeight="1" x14ac:dyDescent="0.25">
      <c r="A13" s="78">
        <v>44930</v>
      </c>
      <c r="B13" s="79" t="s">
        <v>8</v>
      </c>
      <c r="C13" s="80"/>
      <c r="D13" s="80"/>
      <c r="E13" s="96" t="str">
        <f t="shared" si="1"/>
        <v>0:00</v>
      </c>
      <c r="F13" s="96">
        <f>MOD(D13-C13,1)-(MOD(D13-C13,1)*24&gt;6)*0.5/24-(MOD(D13-C13,1)*24&gt;9)*0.25/24</f>
        <v>0</v>
      </c>
      <c r="G13" s="8"/>
    </row>
    <row r="14" spans="1:7" ht="15.95" customHeight="1" x14ac:dyDescent="0.25">
      <c r="A14" s="78">
        <v>44931</v>
      </c>
      <c r="B14" s="79" t="s">
        <v>10</v>
      </c>
      <c r="C14" s="80"/>
      <c r="D14" s="80"/>
      <c r="E14" s="96" t="str">
        <f t="shared" si="1"/>
        <v>0:00</v>
      </c>
      <c r="F14" s="96">
        <f>MOD(D14-C14,1)-(MOD(D14-C14,1)*24&gt;6)*0.5/24-(MOD(D14-C14,1)*24&gt;9)*0.25/24</f>
        <v>0</v>
      </c>
      <c r="G14" s="8"/>
    </row>
    <row r="15" spans="1:7" ht="15.95" customHeight="1" x14ac:dyDescent="0.25">
      <c r="A15" s="85">
        <v>44932</v>
      </c>
      <c r="B15" s="86" t="s">
        <v>11</v>
      </c>
      <c r="C15" s="93"/>
      <c r="D15" s="93"/>
      <c r="E15" s="87"/>
      <c r="F15" s="88" t="str">
        <f t="shared" ref="F15:F38" si="2">IF(AND(ISNUMBER(D15),ISNUMBER(C15)),(D15-C15)*24,"X")</f>
        <v>X</v>
      </c>
      <c r="G15" s="86" t="s">
        <v>9</v>
      </c>
    </row>
    <row r="16" spans="1:7" ht="15.95" customHeight="1" x14ac:dyDescent="0.25">
      <c r="A16" s="85">
        <v>44933</v>
      </c>
      <c r="B16" s="89" t="s">
        <v>54</v>
      </c>
      <c r="C16" s="93"/>
      <c r="D16" s="93"/>
      <c r="E16" s="87"/>
      <c r="F16" s="87" t="s">
        <v>53</v>
      </c>
      <c r="G16" s="87"/>
    </row>
    <row r="17" spans="1:7" ht="15.95" customHeight="1" x14ac:dyDescent="0.25">
      <c r="A17" s="85">
        <v>44934</v>
      </c>
      <c r="B17" s="86" t="s">
        <v>13</v>
      </c>
      <c r="C17" s="93"/>
      <c r="D17" s="93"/>
      <c r="E17" s="87"/>
      <c r="F17" s="88" t="str">
        <f t="shared" si="2"/>
        <v>X</v>
      </c>
      <c r="G17" s="86"/>
    </row>
    <row r="18" spans="1:7" ht="15.95" customHeight="1" x14ac:dyDescent="0.25">
      <c r="A18" s="78">
        <v>44935</v>
      </c>
      <c r="B18" s="79" t="s">
        <v>14</v>
      </c>
      <c r="C18" s="94"/>
      <c r="D18" s="94"/>
      <c r="E18" s="95" t="str">
        <f>IF(D18-C18&lt;"6:01"*1,"0:00",IF(D18-C18&lt;"9:00"*1,"0:30",IF(D18-C18&gt;="9:00"*1,"0:45")))</f>
        <v>0:00</v>
      </c>
      <c r="F18" s="96">
        <f>MOD(D18-C18,1)-(MOD(D18-C18,1)*24&gt;6)*0.5/24-(MOD(D18-C18,1)*24&gt;9)*0.25/24</f>
        <v>0</v>
      </c>
      <c r="G18" s="80"/>
    </row>
    <row r="19" spans="1:7" ht="15.95" customHeight="1" x14ac:dyDescent="0.25">
      <c r="A19" s="78">
        <v>44936</v>
      </c>
      <c r="B19" s="79" t="s">
        <v>15</v>
      </c>
      <c r="C19" s="94"/>
      <c r="D19" s="94"/>
      <c r="E19" s="95" t="str">
        <f t="shared" ref="E19:E22" si="3">IF(D19-C19&lt;"6:01"*1,"0:00",IF(D19-C19&lt;"9:00"*1,"0:30",IF(D19-C19&gt;="9:00"*1,"0:45")))</f>
        <v>0:00</v>
      </c>
      <c r="F19" s="96">
        <f>MOD(D19-C19,1)-(MOD(D19-C19,1)*24&gt;6)*0.5/24-(MOD(D19-C19,1)*24&gt;9)*0.25/24</f>
        <v>0</v>
      </c>
      <c r="G19" s="79"/>
    </row>
    <row r="20" spans="1:7" ht="15.95" customHeight="1" x14ac:dyDescent="0.25">
      <c r="A20" s="78">
        <v>44937</v>
      </c>
      <c r="B20" s="79" t="s">
        <v>8</v>
      </c>
      <c r="C20" s="80"/>
      <c r="D20" s="80"/>
      <c r="E20" s="95" t="str">
        <f t="shared" si="3"/>
        <v>0:00</v>
      </c>
      <c r="F20" s="96">
        <f>MOD(D20-C20,1)-(MOD(D20-C20,1)*24&gt;6)*0.5/24-(MOD(D20-C20,1)*24&gt;9)*0.25/24</f>
        <v>0</v>
      </c>
      <c r="G20" s="8"/>
    </row>
    <row r="21" spans="1:7" ht="15.95" customHeight="1" x14ac:dyDescent="0.25">
      <c r="A21" s="78">
        <v>44938</v>
      </c>
      <c r="B21" s="79" t="s">
        <v>10</v>
      </c>
      <c r="C21" s="94"/>
      <c r="D21" s="94"/>
      <c r="E21" s="95" t="str">
        <f t="shared" si="3"/>
        <v>0:00</v>
      </c>
      <c r="F21" s="96">
        <f>MOD(D21-C21,1)-(MOD(D21-C21,1)*24&gt;6)*0.5/24-(MOD(D21-C21,1)*24&gt;9)*0.25/24</f>
        <v>0</v>
      </c>
      <c r="G21" s="8"/>
    </row>
    <row r="22" spans="1:7" ht="15.95" customHeight="1" x14ac:dyDescent="0.25">
      <c r="A22" s="78">
        <v>44939</v>
      </c>
      <c r="B22" s="79" t="s">
        <v>11</v>
      </c>
      <c r="C22" s="94"/>
      <c r="D22" s="94"/>
      <c r="E22" s="95" t="str">
        <f t="shared" si="3"/>
        <v>0:00</v>
      </c>
      <c r="F22" s="96">
        <f>MOD(D22-C22,1)-(MOD(D22-C22,1)*24&gt;6)*0.5/24-(MOD(D22-C22,1)*24&gt;9)*0.25/24</f>
        <v>0</v>
      </c>
      <c r="G22" s="8"/>
    </row>
    <row r="23" spans="1:7" ht="15.95" customHeight="1" x14ac:dyDescent="0.25">
      <c r="A23" s="85">
        <v>44940</v>
      </c>
      <c r="B23" s="86" t="s">
        <v>12</v>
      </c>
      <c r="C23" s="93"/>
      <c r="D23" s="93"/>
      <c r="E23" s="87"/>
      <c r="F23" s="87" t="s">
        <v>53</v>
      </c>
      <c r="G23" s="87"/>
    </row>
    <row r="24" spans="1:7" ht="15.95" customHeight="1" x14ac:dyDescent="0.25">
      <c r="A24" s="85">
        <v>44941</v>
      </c>
      <c r="B24" s="86" t="s">
        <v>13</v>
      </c>
      <c r="C24" s="93"/>
      <c r="D24" s="93"/>
      <c r="E24" s="87"/>
      <c r="F24" s="88" t="str">
        <f t="shared" si="2"/>
        <v>X</v>
      </c>
      <c r="G24" s="86"/>
    </row>
    <row r="25" spans="1:7" ht="15.95" customHeight="1" x14ac:dyDescent="0.25">
      <c r="A25" s="78">
        <v>44942</v>
      </c>
      <c r="B25" s="79" t="s">
        <v>14</v>
      </c>
      <c r="C25" s="94"/>
      <c r="D25" s="94"/>
      <c r="E25" s="95" t="str">
        <f t="shared" ref="E25:E29" si="4">IF(D25-C25&lt;"6:01"*1,"0:00",IF(D25-C25&lt;"9:00"*1,"0:30",IF(D25-C25&gt;="9:00"*1,"0:45")))</f>
        <v>0:00</v>
      </c>
      <c r="F25" s="96">
        <f>MOD(D25-C25,1)-(MOD(D25-C25,1)*24&gt;6)*0.5/24-(MOD(D25-C25,1)*24&gt;9)*0.25/24</f>
        <v>0</v>
      </c>
      <c r="G25" s="80"/>
    </row>
    <row r="26" spans="1:7" ht="15.95" customHeight="1" x14ac:dyDescent="0.25">
      <c r="A26" s="78">
        <v>44943</v>
      </c>
      <c r="B26" s="79" t="s">
        <v>15</v>
      </c>
      <c r="C26" s="94"/>
      <c r="D26" s="94"/>
      <c r="E26" s="95" t="str">
        <f t="shared" si="4"/>
        <v>0:00</v>
      </c>
      <c r="F26" s="96">
        <f>MOD(D26-C26,1)-(MOD(D26-C26,1)*24&gt;6)*0.5/24-(MOD(D26-C26,1)*24&gt;9)*0.25/24</f>
        <v>0</v>
      </c>
      <c r="G26" s="79"/>
    </row>
    <row r="27" spans="1:7" ht="15.95" customHeight="1" x14ac:dyDescent="0.25">
      <c r="A27" s="78">
        <v>44944</v>
      </c>
      <c r="B27" s="79" t="s">
        <v>8</v>
      </c>
      <c r="C27" s="94"/>
      <c r="D27" s="94"/>
      <c r="E27" s="95" t="str">
        <f t="shared" si="4"/>
        <v>0:00</v>
      </c>
      <c r="F27" s="96">
        <f>MOD(D27-C27,1)-(MOD(D27-C27,1)*24&gt;6)*0.5/24-(MOD(D27-C27,1)*24&gt;9)*0.25/24</f>
        <v>0</v>
      </c>
      <c r="G27" s="8"/>
    </row>
    <row r="28" spans="1:7" ht="15.95" customHeight="1" x14ac:dyDescent="0.25">
      <c r="A28" s="78">
        <v>44945</v>
      </c>
      <c r="B28" s="79" t="s">
        <v>10</v>
      </c>
      <c r="C28" s="94"/>
      <c r="D28" s="94"/>
      <c r="E28" s="95" t="str">
        <f t="shared" si="4"/>
        <v>0:00</v>
      </c>
      <c r="F28" s="96">
        <f>MOD(D28-C28,1)-(MOD(D28-C28,1)*24&gt;6)*0.5/24-(MOD(D28-C28,1)*24&gt;9)*0.25/24</f>
        <v>0</v>
      </c>
      <c r="G28" s="8"/>
    </row>
    <row r="29" spans="1:7" ht="15.95" customHeight="1" x14ac:dyDescent="0.25">
      <c r="A29" s="78">
        <v>44946</v>
      </c>
      <c r="B29" s="79" t="s">
        <v>11</v>
      </c>
      <c r="C29" s="94"/>
      <c r="D29" s="94"/>
      <c r="E29" s="95" t="str">
        <f t="shared" si="4"/>
        <v>0:00</v>
      </c>
      <c r="F29" s="96">
        <f>MOD(D29-C29,1)-(MOD(D29-C29,1)*24&gt;6)*0.5/24-(MOD(D29-C29,1)*24&gt;9)*0.25/24</f>
        <v>0</v>
      </c>
      <c r="G29" s="8"/>
    </row>
    <row r="30" spans="1:7" ht="15.95" customHeight="1" x14ac:dyDescent="0.25">
      <c r="A30" s="85">
        <v>44947</v>
      </c>
      <c r="B30" s="86" t="s">
        <v>12</v>
      </c>
      <c r="C30" s="93"/>
      <c r="D30" s="93"/>
      <c r="E30" s="87"/>
      <c r="F30" s="87" t="s">
        <v>53</v>
      </c>
      <c r="G30" s="87"/>
    </row>
    <row r="31" spans="1:7" ht="15.95" customHeight="1" x14ac:dyDescent="0.25">
      <c r="A31" s="85">
        <v>44948</v>
      </c>
      <c r="B31" s="86" t="s">
        <v>13</v>
      </c>
      <c r="C31" s="93"/>
      <c r="D31" s="93"/>
      <c r="E31" s="87"/>
      <c r="F31" s="88" t="str">
        <f t="shared" si="2"/>
        <v>X</v>
      </c>
      <c r="G31" s="86"/>
    </row>
    <row r="32" spans="1:7" ht="15.95" customHeight="1" x14ac:dyDescent="0.25">
      <c r="A32" s="78">
        <v>44949</v>
      </c>
      <c r="B32" s="79" t="s">
        <v>14</v>
      </c>
      <c r="C32" s="80"/>
      <c r="D32" s="80"/>
      <c r="E32" s="95" t="str">
        <f t="shared" ref="E32:E36" si="5">IF(D32-C32&lt;"6:01"*1,"0:00",IF(D32-C32&lt;"9:00"*1,"0:30",IF(D32-C32&gt;="9:00"*1,"0:45")))</f>
        <v>0:00</v>
      </c>
      <c r="F32" s="96">
        <f>MOD(D32-C32,1)-(MOD(D32-C32,1)*24&gt;6)*0.5/24-(MOD(D32-C32,1)*24&gt;9)*0.25/24</f>
        <v>0</v>
      </c>
      <c r="G32" s="80"/>
    </row>
    <row r="33" spans="1:11" ht="15.95" customHeight="1" x14ac:dyDescent="0.25">
      <c r="A33" s="78">
        <v>44950</v>
      </c>
      <c r="B33" s="79" t="s">
        <v>15</v>
      </c>
      <c r="C33" s="80"/>
      <c r="D33" s="80"/>
      <c r="E33" s="95" t="str">
        <f t="shared" si="5"/>
        <v>0:00</v>
      </c>
      <c r="F33" s="96">
        <f>MOD(D33-C33,1)-(MOD(D33-C33,1)*24&gt;6)*0.5/24-(MOD(D33-C33,1)*24&gt;9)*0.25/24</f>
        <v>0</v>
      </c>
      <c r="G33" s="79"/>
    </row>
    <row r="34" spans="1:11" ht="15.95" customHeight="1" x14ac:dyDescent="0.25">
      <c r="A34" s="78">
        <v>44951</v>
      </c>
      <c r="B34" s="79" t="s">
        <v>8</v>
      </c>
      <c r="C34" s="94"/>
      <c r="D34" s="94"/>
      <c r="E34" s="95" t="str">
        <f t="shared" si="5"/>
        <v>0:00</v>
      </c>
      <c r="F34" s="96">
        <f>MOD(D34-C34,1)-(MOD(D34-C34,1)*24&gt;6)*0.5/24-(MOD(D34-C34,1)*24&gt;9)*0.25/24</f>
        <v>0</v>
      </c>
      <c r="G34" s="8"/>
    </row>
    <row r="35" spans="1:11" ht="15.95" customHeight="1" x14ac:dyDescent="0.25">
      <c r="A35" s="78">
        <v>44952</v>
      </c>
      <c r="B35" s="79" t="s">
        <v>10</v>
      </c>
      <c r="C35" s="80"/>
      <c r="D35" s="80"/>
      <c r="E35" s="95" t="str">
        <f t="shared" si="5"/>
        <v>0:00</v>
      </c>
      <c r="F35" s="96">
        <f t="shared" ref="F35:F36" si="6">MOD(D35-C35,1)-(MOD(D35-C35,1)*24&gt;6)*0.5/24-(MOD(D35-C35,1)*24&gt;9)*0.25/24</f>
        <v>0</v>
      </c>
      <c r="G35" s="8"/>
    </row>
    <row r="36" spans="1:11" ht="15.95" customHeight="1" x14ac:dyDescent="0.25">
      <c r="A36" s="78">
        <v>44953</v>
      </c>
      <c r="B36" s="79" t="s">
        <v>11</v>
      </c>
      <c r="C36" s="94"/>
      <c r="D36" s="94"/>
      <c r="E36" s="95" t="str">
        <f t="shared" si="5"/>
        <v>0:00</v>
      </c>
      <c r="F36" s="96">
        <f t="shared" si="6"/>
        <v>0</v>
      </c>
      <c r="G36" s="8"/>
    </row>
    <row r="37" spans="1:11" ht="15.95" customHeight="1" x14ac:dyDescent="0.25">
      <c r="A37" s="85">
        <v>44954</v>
      </c>
      <c r="B37" s="86" t="s">
        <v>12</v>
      </c>
      <c r="C37" s="93"/>
      <c r="D37" s="93"/>
      <c r="E37" s="87"/>
      <c r="F37" s="87" t="s">
        <v>53</v>
      </c>
      <c r="G37" s="87"/>
    </row>
    <row r="38" spans="1:11" ht="15.95" customHeight="1" x14ac:dyDescent="0.25">
      <c r="A38" s="85">
        <v>44955</v>
      </c>
      <c r="B38" s="86" t="s">
        <v>13</v>
      </c>
      <c r="C38" s="93"/>
      <c r="D38" s="93"/>
      <c r="E38" s="87"/>
      <c r="F38" s="88" t="str">
        <f t="shared" si="2"/>
        <v>X</v>
      </c>
      <c r="G38" s="86"/>
    </row>
    <row r="39" spans="1:11" ht="15.95" customHeight="1" x14ac:dyDescent="0.25">
      <c r="A39" s="78">
        <v>44956</v>
      </c>
      <c r="B39" s="79" t="s">
        <v>14</v>
      </c>
      <c r="C39" s="94"/>
      <c r="D39" s="94"/>
      <c r="E39" s="95" t="str">
        <f t="shared" ref="E39:E40" si="7">IF(D39-C39&lt;"6:01"*1,"0:00",IF(D39-C39&lt;"9:00"*1,"0:30",IF(D39-C39&gt;="9:00"*1,"0:45")))</f>
        <v>0:00</v>
      </c>
      <c r="F39" s="96">
        <f t="shared" ref="F39:F40" si="8">MOD(D39-C39,1)-(MOD(D39-C39,1)*24&gt;6)*0.5/24-(MOD(D39-C39,1)*24&gt;9)*0.25/24</f>
        <v>0</v>
      </c>
      <c r="G39" s="80"/>
      <c r="K39" s="133"/>
    </row>
    <row r="40" spans="1:11" ht="15.95" customHeight="1" x14ac:dyDescent="0.25">
      <c r="A40" s="78">
        <v>44957</v>
      </c>
      <c r="B40" s="79" t="s">
        <v>15</v>
      </c>
      <c r="C40" s="94"/>
      <c r="D40" s="94"/>
      <c r="E40" s="95" t="str">
        <f t="shared" si="7"/>
        <v>0:00</v>
      </c>
      <c r="F40" s="96">
        <f t="shared" si="8"/>
        <v>0</v>
      </c>
      <c r="G40" s="79"/>
    </row>
    <row r="41" spans="1:11" ht="15.95" customHeight="1" x14ac:dyDescent="0.25">
      <c r="A41" s="9"/>
      <c r="B41" s="9"/>
      <c r="C41" s="170" t="s">
        <v>58</v>
      </c>
      <c r="D41" s="171"/>
      <c r="E41" s="172"/>
      <c r="F41" s="134">
        <f>SUM(F10:F40)</f>
        <v>0</v>
      </c>
      <c r="G41" s="9"/>
    </row>
    <row r="42" spans="1:11" ht="15.95" customHeight="1" x14ac:dyDescent="0.25">
      <c r="A42" s="4"/>
      <c r="B42" s="4"/>
      <c r="C42" s="10"/>
      <c r="D42" s="10"/>
      <c r="E42" s="82"/>
      <c r="F42" s="4"/>
      <c r="G42" s="4"/>
    </row>
    <row r="43" spans="1:11" ht="15.95" customHeight="1" x14ac:dyDescent="0.25">
      <c r="A43" s="4"/>
      <c r="B43" s="4"/>
      <c r="C43" s="83"/>
      <c r="D43" s="83"/>
      <c r="E43" s="83"/>
      <c r="F43" s="4"/>
      <c r="G43" s="4"/>
    </row>
    <row r="44" spans="1:11" ht="15.95" customHeight="1" x14ac:dyDescent="0.25">
      <c r="A44" s="4"/>
      <c r="B44" s="4"/>
      <c r="C44" s="10"/>
      <c r="D44" s="10"/>
      <c r="E44" s="82"/>
      <c r="F44" s="4"/>
      <c r="G44" s="4"/>
    </row>
    <row r="45" spans="1:11" ht="15.95" customHeight="1" x14ac:dyDescent="0.25">
      <c r="A45" s="168" t="s">
        <v>16</v>
      </c>
      <c r="B45" s="168"/>
      <c r="C45" s="168"/>
      <c r="D45" s="10"/>
      <c r="E45" s="168" t="s">
        <v>52</v>
      </c>
      <c r="F45" s="168"/>
      <c r="G45" s="168"/>
    </row>
    <row r="46" spans="1:11" ht="15.95" customHeight="1" x14ac:dyDescent="0.25">
      <c r="A46" s="167" t="s">
        <v>17</v>
      </c>
      <c r="B46" s="167"/>
      <c r="C46" s="167"/>
      <c r="D46" s="10"/>
      <c r="E46" s="169" t="s">
        <v>18</v>
      </c>
      <c r="F46" s="169"/>
      <c r="G46" s="169"/>
    </row>
  </sheetData>
  <mergeCells count="14">
    <mergeCell ref="A2:B2"/>
    <mergeCell ref="A3:B3"/>
    <mergeCell ref="A4:B4"/>
    <mergeCell ref="A5:B5"/>
    <mergeCell ref="A8:B9"/>
    <mergeCell ref="C8:D8"/>
    <mergeCell ref="F8:F9"/>
    <mergeCell ref="G8:G9"/>
    <mergeCell ref="A46:C46"/>
    <mergeCell ref="A45:C45"/>
    <mergeCell ref="E45:G45"/>
    <mergeCell ref="E46:G46"/>
    <mergeCell ref="C41:E41"/>
    <mergeCell ref="E8:E9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zoomScaleNormal="100" workbookViewId="0">
      <selection activeCell="C2" sqref="C2:G2"/>
    </sheetView>
  </sheetViews>
  <sheetFormatPr defaultColWidth="11.42578125" defaultRowHeight="15" x14ac:dyDescent="0.25"/>
  <cols>
    <col min="7" max="7" width="18.7109375" customWidth="1"/>
  </cols>
  <sheetData>
    <row r="1" spans="1:8" x14ac:dyDescent="0.25">
      <c r="A1" s="112" t="s">
        <v>0</v>
      </c>
      <c r="B1" s="113"/>
      <c r="C1" s="113"/>
      <c r="D1" s="113"/>
      <c r="E1" s="113"/>
      <c r="F1" s="113"/>
      <c r="G1" s="115">
        <v>44958</v>
      </c>
      <c r="H1" s="21"/>
    </row>
    <row r="2" spans="1:8" x14ac:dyDescent="0.25">
      <c r="A2" s="175" t="s">
        <v>1</v>
      </c>
      <c r="B2" s="176"/>
      <c r="C2" s="185" t="str">
        <f>'Jan. ´23'!C2</f>
        <v>Kannan, Vishal</v>
      </c>
      <c r="D2" s="185"/>
      <c r="E2" s="185"/>
      <c r="F2" s="185"/>
      <c r="G2" s="186"/>
    </row>
    <row r="3" spans="1:8" ht="15" customHeight="1" x14ac:dyDescent="0.25">
      <c r="A3" s="177" t="s">
        <v>19</v>
      </c>
      <c r="B3" s="178"/>
      <c r="C3" s="185" t="str">
        <f>'Jan. ´23'!C3</f>
        <v>FG Cortxplorer</v>
      </c>
      <c r="D3" s="185"/>
      <c r="E3" s="185"/>
      <c r="F3" s="185"/>
      <c r="G3" s="186"/>
    </row>
    <row r="4" spans="1:8" x14ac:dyDescent="0.25">
      <c r="A4" s="175" t="s">
        <v>2</v>
      </c>
      <c r="B4" s="176"/>
      <c r="C4" s="189" t="str">
        <f>'Jan. ´23'!C4</f>
        <v>Prof. Max Happel</v>
      </c>
      <c r="D4" s="189"/>
      <c r="E4" s="189"/>
      <c r="F4" s="189"/>
      <c r="G4" s="190"/>
    </row>
    <row r="5" spans="1:8" x14ac:dyDescent="0.25">
      <c r="A5" s="175" t="s">
        <v>21</v>
      </c>
      <c r="B5" s="176"/>
      <c r="C5" s="191" t="s">
        <v>57</v>
      </c>
      <c r="D5" s="191"/>
      <c r="E5" s="191"/>
      <c r="F5" s="191"/>
      <c r="G5" s="192"/>
    </row>
    <row r="6" spans="1:8" x14ac:dyDescent="0.25">
      <c r="A6" s="124" t="s">
        <v>22</v>
      </c>
      <c r="B6" s="125"/>
      <c r="C6" s="187" t="str">
        <f>'Jan. ´23'!C6</f>
        <v>70 h / monat</v>
      </c>
      <c r="D6" s="187"/>
      <c r="E6" s="187"/>
      <c r="F6" s="187"/>
      <c r="G6" s="188"/>
    </row>
    <row r="7" spans="1:8" x14ac:dyDescent="0.25">
      <c r="A7" s="98"/>
      <c r="B7" s="1"/>
      <c r="C7" s="1"/>
      <c r="D7" s="1"/>
      <c r="E7" s="1"/>
      <c r="F7" s="1"/>
      <c r="G7" s="1"/>
    </row>
    <row r="8" spans="1:8" ht="15" customHeight="1" x14ac:dyDescent="0.25">
      <c r="A8" s="179" t="s">
        <v>4</v>
      </c>
      <c r="B8" s="180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8" ht="31.7" customHeight="1" x14ac:dyDescent="0.25">
      <c r="A9" s="181"/>
      <c r="B9" s="182"/>
      <c r="C9" s="84" t="s">
        <v>6</v>
      </c>
      <c r="D9" s="84" t="s">
        <v>7</v>
      </c>
      <c r="E9" s="174"/>
      <c r="F9" s="165"/>
      <c r="G9" s="166"/>
    </row>
    <row r="10" spans="1:8" x14ac:dyDescent="0.25">
      <c r="A10" s="78">
        <v>44958</v>
      </c>
      <c r="B10" s="79" t="s">
        <v>8</v>
      </c>
      <c r="C10" s="94"/>
      <c r="D10" s="94"/>
      <c r="E10" s="97" t="str">
        <f>IF(D10-C10&lt;"6:01"*1,"0:00",IF(D10-C10&lt;"9:00"*1,"0:30",IF(D10-C10&gt;="9:00"*1,"0:45")))</f>
        <v>0:00</v>
      </c>
      <c r="F10" s="97">
        <f t="shared" ref="F10:F37" si="0">MOD(D10-C10,1)-(MOD(D10-C10,1)*24&gt;6)*0.5/24-(MOD(D10-C10,1)*24&gt;9)*0.25/24</f>
        <v>0</v>
      </c>
      <c r="G10" s="79"/>
    </row>
    <row r="11" spans="1:8" x14ac:dyDescent="0.25">
      <c r="A11" s="78">
        <v>44959</v>
      </c>
      <c r="B11" s="79" t="s">
        <v>10</v>
      </c>
      <c r="C11" s="80"/>
      <c r="D11" s="80"/>
      <c r="E11" s="97" t="str">
        <f t="shared" ref="E11:E37" si="1">IF(D11-C11&lt;"6:01"*1,"0:00",IF(D11-C11&lt;"9:00"*1,"0:30",IF(D11-C11&gt;="9:00"*1,"0:45")))</f>
        <v>0:00</v>
      </c>
      <c r="F11" s="97">
        <f t="shared" si="0"/>
        <v>0</v>
      </c>
      <c r="G11" s="79"/>
    </row>
    <row r="12" spans="1:8" x14ac:dyDescent="0.25">
      <c r="A12" s="78">
        <v>44960</v>
      </c>
      <c r="B12" s="79" t="s">
        <v>11</v>
      </c>
      <c r="C12" s="80"/>
      <c r="D12" s="80"/>
      <c r="E12" s="97" t="str">
        <f t="shared" si="1"/>
        <v>0:00</v>
      </c>
      <c r="F12" s="97">
        <f t="shared" si="0"/>
        <v>0</v>
      </c>
      <c r="G12" s="79"/>
    </row>
    <row r="13" spans="1:8" x14ac:dyDescent="0.25">
      <c r="A13" s="85">
        <v>44961</v>
      </c>
      <c r="B13" s="86" t="s">
        <v>12</v>
      </c>
      <c r="C13" s="87"/>
      <c r="D13" s="87"/>
      <c r="E13" s="101" t="s">
        <v>53</v>
      </c>
      <c r="F13" s="101" t="s">
        <v>53</v>
      </c>
      <c r="G13" s="86"/>
    </row>
    <row r="14" spans="1:8" x14ac:dyDescent="0.25">
      <c r="A14" s="85">
        <v>44962</v>
      </c>
      <c r="B14" s="86" t="s">
        <v>13</v>
      </c>
      <c r="C14" s="93"/>
      <c r="D14" s="93"/>
      <c r="E14" s="101" t="s">
        <v>53</v>
      </c>
      <c r="F14" s="101" t="s">
        <v>53</v>
      </c>
      <c r="G14" s="86"/>
    </row>
    <row r="15" spans="1:8" x14ac:dyDescent="0.25">
      <c r="A15" s="78">
        <v>44963</v>
      </c>
      <c r="B15" s="79" t="s">
        <v>14</v>
      </c>
      <c r="C15" s="94"/>
      <c r="D15" s="94"/>
      <c r="E15" s="97" t="str">
        <f t="shared" si="1"/>
        <v>0:00</v>
      </c>
      <c r="F15" s="97">
        <f t="shared" si="0"/>
        <v>0</v>
      </c>
      <c r="G15" s="79"/>
    </row>
    <row r="16" spans="1:8" x14ac:dyDescent="0.25">
      <c r="A16" s="78">
        <v>44964</v>
      </c>
      <c r="B16" s="79" t="s">
        <v>15</v>
      </c>
      <c r="C16" s="94"/>
      <c r="D16" s="94"/>
      <c r="E16" s="97" t="str">
        <f t="shared" si="1"/>
        <v>0:00</v>
      </c>
      <c r="F16" s="97">
        <f t="shared" si="0"/>
        <v>0</v>
      </c>
      <c r="G16" s="80"/>
    </row>
    <row r="17" spans="1:7" x14ac:dyDescent="0.25">
      <c r="A17" s="78">
        <v>44965</v>
      </c>
      <c r="B17" s="79" t="s">
        <v>8</v>
      </c>
      <c r="C17" s="94"/>
      <c r="D17" s="94"/>
      <c r="E17" s="97" t="str">
        <f t="shared" si="1"/>
        <v>0:00</v>
      </c>
      <c r="F17" s="97">
        <f t="shared" si="0"/>
        <v>0</v>
      </c>
      <c r="G17" s="79"/>
    </row>
    <row r="18" spans="1:7" x14ac:dyDescent="0.25">
      <c r="A18" s="78">
        <v>44966</v>
      </c>
      <c r="B18" s="79" t="s">
        <v>10</v>
      </c>
      <c r="C18" s="94"/>
      <c r="D18" s="94"/>
      <c r="E18" s="97" t="str">
        <f t="shared" si="1"/>
        <v>0:00</v>
      </c>
      <c r="F18" s="97">
        <f t="shared" si="0"/>
        <v>0</v>
      </c>
      <c r="G18" s="80"/>
    </row>
    <row r="19" spans="1:7" x14ac:dyDescent="0.25">
      <c r="A19" s="78">
        <v>44967</v>
      </c>
      <c r="B19" s="79" t="s">
        <v>11</v>
      </c>
      <c r="C19" s="94"/>
      <c r="D19" s="94"/>
      <c r="E19" s="97" t="str">
        <f t="shared" si="1"/>
        <v>0:00</v>
      </c>
      <c r="F19" s="97">
        <f t="shared" si="0"/>
        <v>0</v>
      </c>
      <c r="G19" s="79"/>
    </row>
    <row r="20" spans="1:7" x14ac:dyDescent="0.25">
      <c r="A20" s="85">
        <v>44968</v>
      </c>
      <c r="B20" s="86" t="s">
        <v>12</v>
      </c>
      <c r="C20" s="87"/>
      <c r="D20" s="87"/>
      <c r="E20" s="101" t="s">
        <v>53</v>
      </c>
      <c r="F20" s="101" t="s">
        <v>53</v>
      </c>
      <c r="G20" s="86"/>
    </row>
    <row r="21" spans="1:7" x14ac:dyDescent="0.25">
      <c r="A21" s="85">
        <v>44969</v>
      </c>
      <c r="B21" s="86" t="s">
        <v>13</v>
      </c>
      <c r="C21" s="93"/>
      <c r="D21" s="93"/>
      <c r="E21" s="101" t="s">
        <v>53</v>
      </c>
      <c r="F21" s="101" t="s">
        <v>53</v>
      </c>
      <c r="G21" s="86"/>
    </row>
    <row r="22" spans="1:7" x14ac:dyDescent="0.25">
      <c r="A22" s="78">
        <v>44970</v>
      </c>
      <c r="B22" s="79" t="s">
        <v>14</v>
      </c>
      <c r="C22" s="94"/>
      <c r="D22" s="94"/>
      <c r="E22" s="97" t="str">
        <f t="shared" si="1"/>
        <v>0:00</v>
      </c>
      <c r="F22" s="97">
        <f t="shared" si="0"/>
        <v>0</v>
      </c>
      <c r="G22" s="79"/>
    </row>
    <row r="23" spans="1:7" x14ac:dyDescent="0.25">
      <c r="A23" s="78">
        <v>44971</v>
      </c>
      <c r="B23" s="79" t="s">
        <v>15</v>
      </c>
      <c r="C23" s="94"/>
      <c r="D23" s="94"/>
      <c r="E23" s="97" t="str">
        <f t="shared" si="1"/>
        <v>0:00</v>
      </c>
      <c r="F23" s="97">
        <f t="shared" si="0"/>
        <v>0</v>
      </c>
      <c r="G23" s="80"/>
    </row>
    <row r="24" spans="1:7" x14ac:dyDescent="0.25">
      <c r="A24" s="78">
        <v>44972</v>
      </c>
      <c r="B24" s="79" t="s">
        <v>8</v>
      </c>
      <c r="C24" s="94"/>
      <c r="D24" s="94"/>
      <c r="E24" s="97" t="str">
        <f t="shared" si="1"/>
        <v>0:00</v>
      </c>
      <c r="F24" s="97">
        <f t="shared" si="0"/>
        <v>0</v>
      </c>
      <c r="G24" s="79"/>
    </row>
    <row r="25" spans="1:7" x14ac:dyDescent="0.25">
      <c r="A25" s="78">
        <v>44973</v>
      </c>
      <c r="B25" s="79" t="s">
        <v>10</v>
      </c>
      <c r="C25" s="94"/>
      <c r="D25" s="94"/>
      <c r="E25" s="97" t="str">
        <f t="shared" si="1"/>
        <v>0:00</v>
      </c>
      <c r="F25" s="97">
        <f t="shared" si="0"/>
        <v>0</v>
      </c>
      <c r="G25" s="80"/>
    </row>
    <row r="26" spans="1:7" x14ac:dyDescent="0.25">
      <c r="A26" s="78">
        <v>44974</v>
      </c>
      <c r="B26" s="79" t="s">
        <v>11</v>
      </c>
      <c r="C26" s="94"/>
      <c r="D26" s="94"/>
      <c r="E26" s="97" t="str">
        <f t="shared" si="1"/>
        <v>0:00</v>
      </c>
      <c r="F26" s="97">
        <f t="shared" si="0"/>
        <v>0</v>
      </c>
      <c r="G26" s="79"/>
    </row>
    <row r="27" spans="1:7" x14ac:dyDescent="0.25">
      <c r="A27" s="85">
        <v>44975</v>
      </c>
      <c r="B27" s="86" t="s">
        <v>12</v>
      </c>
      <c r="C27" s="93"/>
      <c r="D27" s="93"/>
      <c r="E27" s="101" t="s">
        <v>53</v>
      </c>
      <c r="F27" s="101" t="s">
        <v>53</v>
      </c>
      <c r="G27" s="86"/>
    </row>
    <row r="28" spans="1:7" x14ac:dyDescent="0.25">
      <c r="A28" s="85">
        <v>44976</v>
      </c>
      <c r="B28" s="86" t="s">
        <v>13</v>
      </c>
      <c r="C28" s="93"/>
      <c r="D28" s="93"/>
      <c r="E28" s="101" t="s">
        <v>53</v>
      </c>
      <c r="F28" s="101" t="s">
        <v>53</v>
      </c>
      <c r="G28" s="86"/>
    </row>
    <row r="29" spans="1:7" x14ac:dyDescent="0.25">
      <c r="A29" s="78">
        <v>44977</v>
      </c>
      <c r="B29" s="79" t="s">
        <v>14</v>
      </c>
      <c r="C29" s="94"/>
      <c r="D29" s="94"/>
      <c r="E29" s="97" t="str">
        <f t="shared" si="1"/>
        <v>0:00</v>
      </c>
      <c r="F29" s="97">
        <f t="shared" si="0"/>
        <v>0</v>
      </c>
      <c r="G29" s="79"/>
    </row>
    <row r="30" spans="1:7" x14ac:dyDescent="0.25">
      <c r="A30" s="78">
        <v>44978</v>
      </c>
      <c r="B30" s="79" t="s">
        <v>15</v>
      </c>
      <c r="C30" s="94"/>
      <c r="D30" s="94"/>
      <c r="E30" s="97" t="str">
        <f t="shared" si="1"/>
        <v>0:00</v>
      </c>
      <c r="F30" s="97">
        <f t="shared" si="0"/>
        <v>0</v>
      </c>
      <c r="G30" s="80"/>
    </row>
    <row r="31" spans="1:7" x14ac:dyDescent="0.25">
      <c r="A31" s="78">
        <v>44979</v>
      </c>
      <c r="B31" s="79" t="s">
        <v>8</v>
      </c>
      <c r="C31" s="80"/>
      <c r="D31" s="80"/>
      <c r="E31" s="97" t="str">
        <f t="shared" si="1"/>
        <v>0:00</v>
      </c>
      <c r="F31" s="97">
        <f t="shared" si="0"/>
        <v>0</v>
      </c>
      <c r="G31" s="79"/>
    </row>
    <row r="32" spans="1:7" x14ac:dyDescent="0.25">
      <c r="A32" s="78">
        <v>44980</v>
      </c>
      <c r="B32" s="79" t="s">
        <v>10</v>
      </c>
      <c r="C32" s="80"/>
      <c r="D32" s="80"/>
      <c r="E32" s="97" t="str">
        <f t="shared" si="1"/>
        <v>0:00</v>
      </c>
      <c r="F32" s="97">
        <f t="shared" si="0"/>
        <v>0</v>
      </c>
      <c r="G32" s="80"/>
    </row>
    <row r="33" spans="1:7" x14ac:dyDescent="0.25">
      <c r="A33" s="78">
        <v>44981</v>
      </c>
      <c r="B33" s="79" t="s">
        <v>11</v>
      </c>
      <c r="C33" s="94"/>
      <c r="D33" s="94"/>
      <c r="E33" s="97" t="str">
        <f t="shared" si="1"/>
        <v>0:00</v>
      </c>
      <c r="F33" s="97">
        <f t="shared" si="0"/>
        <v>0</v>
      </c>
      <c r="G33" s="79"/>
    </row>
    <row r="34" spans="1:7" x14ac:dyDescent="0.25">
      <c r="A34" s="85">
        <v>44982</v>
      </c>
      <c r="B34" s="86" t="s">
        <v>12</v>
      </c>
      <c r="C34" s="93"/>
      <c r="D34" s="93"/>
      <c r="E34" s="101" t="s">
        <v>53</v>
      </c>
      <c r="F34" s="101" t="s">
        <v>53</v>
      </c>
      <c r="G34" s="86"/>
    </row>
    <row r="35" spans="1:7" x14ac:dyDescent="0.25">
      <c r="A35" s="85">
        <v>44983</v>
      </c>
      <c r="B35" s="86" t="s">
        <v>13</v>
      </c>
      <c r="C35" s="93"/>
      <c r="D35" s="93"/>
      <c r="E35" s="101" t="s">
        <v>53</v>
      </c>
      <c r="F35" s="101" t="s">
        <v>53</v>
      </c>
      <c r="G35" s="86"/>
    </row>
    <row r="36" spans="1:7" x14ac:dyDescent="0.25">
      <c r="A36" s="78">
        <v>44984</v>
      </c>
      <c r="B36" s="79" t="s">
        <v>14</v>
      </c>
      <c r="C36" s="94"/>
      <c r="D36" s="94"/>
      <c r="E36" s="97" t="str">
        <f t="shared" si="1"/>
        <v>0:00</v>
      </c>
      <c r="F36" s="97">
        <f t="shared" si="0"/>
        <v>0</v>
      </c>
      <c r="G36" s="79"/>
    </row>
    <row r="37" spans="1:7" x14ac:dyDescent="0.25">
      <c r="A37" s="78">
        <v>44985</v>
      </c>
      <c r="B37" s="79" t="s">
        <v>15</v>
      </c>
      <c r="C37" s="94"/>
      <c r="D37" s="94"/>
      <c r="E37" s="97" t="str">
        <f t="shared" si="1"/>
        <v>0:00</v>
      </c>
      <c r="F37" s="97">
        <f t="shared" si="0"/>
        <v>0</v>
      </c>
      <c r="G37" s="80"/>
    </row>
    <row r="38" spans="1:7" x14ac:dyDescent="0.25">
      <c r="A38" s="9"/>
      <c r="B38" s="9"/>
      <c r="C38" s="170" t="s">
        <v>58</v>
      </c>
      <c r="D38" s="171"/>
      <c r="E38" s="172"/>
      <c r="F38" s="134">
        <f>SUM(F7:F37)</f>
        <v>0</v>
      </c>
      <c r="G38" s="9"/>
    </row>
    <row r="39" spans="1:7" x14ac:dyDescent="0.25">
      <c r="A39" s="99"/>
      <c r="B39" s="99"/>
      <c r="C39" s="15"/>
      <c r="D39" s="16"/>
      <c r="E39" s="17"/>
      <c r="F39" s="99"/>
      <c r="G39" s="99"/>
    </row>
    <row r="40" spans="1:7" ht="16.5" customHeight="1" x14ac:dyDescent="0.25">
      <c r="A40" s="99"/>
      <c r="B40" s="99"/>
      <c r="C40" s="100"/>
      <c r="D40" s="100"/>
      <c r="E40" s="99"/>
      <c r="F40" s="99"/>
      <c r="G40" s="99"/>
    </row>
    <row r="41" spans="1:7" x14ac:dyDescent="0.25">
      <c r="A41" s="99"/>
      <c r="B41" s="99"/>
      <c r="C41" s="100"/>
      <c r="D41" s="100"/>
      <c r="E41" s="99"/>
      <c r="F41" s="99"/>
      <c r="G41" s="99"/>
    </row>
    <row r="42" spans="1:7" x14ac:dyDescent="0.25">
      <c r="A42" s="99"/>
      <c r="B42" s="99"/>
      <c r="C42" s="100"/>
      <c r="D42" s="100"/>
      <c r="E42" s="99"/>
      <c r="F42" s="99"/>
      <c r="G42" s="99"/>
    </row>
    <row r="43" spans="1:7" x14ac:dyDescent="0.25">
      <c r="A43" s="168" t="s">
        <v>16</v>
      </c>
      <c r="B43" s="168"/>
      <c r="C43" s="168"/>
      <c r="D43" s="100"/>
      <c r="E43" s="168" t="s">
        <v>52</v>
      </c>
      <c r="F43" s="168"/>
      <c r="G43" s="168"/>
    </row>
    <row r="44" spans="1:7" x14ac:dyDescent="0.25">
      <c r="A44" s="183" t="s">
        <v>17</v>
      </c>
      <c r="B44" s="183"/>
      <c r="C44" s="183"/>
      <c r="D44" s="100"/>
      <c r="E44" s="184" t="s">
        <v>18</v>
      </c>
      <c r="F44" s="183"/>
      <c r="G44" s="183"/>
    </row>
  </sheetData>
  <mergeCells count="19">
    <mergeCell ref="G8:G9"/>
    <mergeCell ref="A2:B2"/>
    <mergeCell ref="A3:B3"/>
    <mergeCell ref="C2:G2"/>
    <mergeCell ref="C3:G3"/>
    <mergeCell ref="C6:G6"/>
    <mergeCell ref="A4:B4"/>
    <mergeCell ref="C4:G4"/>
    <mergeCell ref="A5:B5"/>
    <mergeCell ref="C5:G5"/>
    <mergeCell ref="A8:B9"/>
    <mergeCell ref="C8:D8"/>
    <mergeCell ref="E8:E9"/>
    <mergeCell ref="F8:F9"/>
    <mergeCell ref="A44:C44"/>
    <mergeCell ref="E44:G44"/>
    <mergeCell ref="A43:C43"/>
    <mergeCell ref="E43:G43"/>
    <mergeCell ref="C38:E38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7"/>
  <sheetViews>
    <sheetView zoomScaleNormal="100" workbookViewId="0">
      <selection activeCell="F41" sqref="F41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28" t="s">
        <v>0</v>
      </c>
      <c r="B1" s="129"/>
      <c r="C1" s="129"/>
      <c r="D1" s="129"/>
      <c r="E1" s="129"/>
      <c r="F1" s="129"/>
      <c r="G1" s="130">
        <v>44986</v>
      </c>
    </row>
    <row r="2" spans="1:7" x14ac:dyDescent="0.25">
      <c r="A2" s="193" t="s">
        <v>1</v>
      </c>
      <c r="B2" s="191"/>
      <c r="C2" s="191" t="str">
        <f>'Feb. ´23'!C2:G2</f>
        <v>Kannan, Vishal</v>
      </c>
      <c r="D2" s="191"/>
      <c r="E2" s="191"/>
      <c r="F2" s="191"/>
      <c r="G2" s="192"/>
    </row>
    <row r="3" spans="1:7" x14ac:dyDescent="0.25">
      <c r="A3" s="194" t="s">
        <v>19</v>
      </c>
      <c r="B3" s="189"/>
      <c r="C3" s="189" t="str">
        <f>'Feb. ´23'!C3:G3</f>
        <v>FG Cortxplorer</v>
      </c>
      <c r="D3" s="189"/>
      <c r="E3" s="189"/>
      <c r="F3" s="189"/>
      <c r="G3" s="190"/>
    </row>
    <row r="4" spans="1:7" x14ac:dyDescent="0.25">
      <c r="A4" s="193" t="s">
        <v>2</v>
      </c>
      <c r="B4" s="191"/>
      <c r="C4" s="191" t="str">
        <f>'Feb. ´23'!C4</f>
        <v>Prof. Max Happel</v>
      </c>
      <c r="D4" s="191"/>
      <c r="E4" s="191"/>
      <c r="F4" s="191"/>
      <c r="G4" s="192"/>
    </row>
    <row r="5" spans="1:7" x14ac:dyDescent="0.25">
      <c r="A5" s="193" t="s">
        <v>3</v>
      </c>
      <c r="B5" s="191"/>
      <c r="C5" s="191" t="str">
        <f>'Feb. ´23'!C5:G5</f>
        <v>wissenschaftliche Hilfskraft</v>
      </c>
      <c r="D5" s="191"/>
      <c r="E5" s="191"/>
      <c r="F5" s="191"/>
      <c r="G5" s="192"/>
    </row>
    <row r="6" spans="1:7" x14ac:dyDescent="0.25">
      <c r="A6" s="198" t="s">
        <v>22</v>
      </c>
      <c r="B6" s="187"/>
      <c r="C6" s="116" t="str">
        <f>'Feb. ´23'!C6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79" t="s">
        <v>4</v>
      </c>
      <c r="B8" s="195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7" ht="31.7" customHeight="1" x14ac:dyDescent="0.25">
      <c r="A9" s="196"/>
      <c r="B9" s="197"/>
      <c r="C9" s="5" t="s">
        <v>6</v>
      </c>
      <c r="D9" s="5" t="s">
        <v>7</v>
      </c>
      <c r="E9" s="174"/>
      <c r="F9" s="165"/>
      <c r="G9" s="166"/>
    </row>
    <row r="10" spans="1:7" x14ac:dyDescent="0.25">
      <c r="A10" s="6">
        <v>44986</v>
      </c>
      <c r="B10" s="8" t="s">
        <v>8</v>
      </c>
      <c r="C10" s="80"/>
      <c r="D10" s="7"/>
      <c r="E10" s="97" t="str">
        <f>IF(D10-C10&lt;"6:01"*1,"0:00",IF(D10-C10&lt;"9:00"*1,"0:30",IF(D10-C10&gt;="9:00"*1,"0:45")))</f>
        <v>0:00</v>
      </c>
      <c r="F10" s="97">
        <f t="shared" ref="F10" si="0">MOD(D10-C10,1)-(MOD(D10-C10,1)*24&gt;6)*0.5/24-(MOD(D10-C10,1)*24&gt;9)*0.25/24</f>
        <v>0</v>
      </c>
      <c r="G10" s="108"/>
    </row>
    <row r="11" spans="1:7" x14ac:dyDescent="0.25">
      <c r="A11" s="6">
        <v>44987</v>
      </c>
      <c r="B11" s="8" t="s">
        <v>10</v>
      </c>
      <c r="C11" s="94"/>
      <c r="D11" s="7"/>
      <c r="E11" s="97" t="str">
        <f t="shared" ref="E11:E40" si="1">IF(D11-C11&lt;"6:01"*1,"0:00",IF(D11-C11&lt;"9:00"*1,"0:30",IF(D11-C11&gt;="9:00"*1,"0:45")))</f>
        <v>0:00</v>
      </c>
      <c r="F11" s="97">
        <f t="shared" ref="F11:F40" si="2">MOD(D11-C11,1)-(MOD(D11-C11,1)*24&gt;6)*0.5/24-(MOD(D11-C11,1)*24&gt;9)*0.25/24</f>
        <v>0</v>
      </c>
      <c r="G11" s="108"/>
    </row>
    <row r="12" spans="1:7" x14ac:dyDescent="0.25">
      <c r="A12" s="6">
        <v>44988</v>
      </c>
      <c r="B12" s="8" t="s">
        <v>11</v>
      </c>
      <c r="C12" s="94"/>
      <c r="D12" s="7"/>
      <c r="E12" s="97" t="str">
        <f t="shared" si="1"/>
        <v>0:00</v>
      </c>
      <c r="F12" s="97">
        <f t="shared" si="2"/>
        <v>0</v>
      </c>
      <c r="G12" s="108"/>
    </row>
    <row r="13" spans="1:7" x14ac:dyDescent="0.25">
      <c r="A13" s="85">
        <v>44989</v>
      </c>
      <c r="B13" s="86" t="s">
        <v>12</v>
      </c>
      <c r="C13" s="93"/>
      <c r="D13" s="87"/>
      <c r="E13" s="101" t="s">
        <v>53</v>
      </c>
      <c r="F13" s="101" t="s">
        <v>53</v>
      </c>
      <c r="G13" s="92"/>
    </row>
    <row r="14" spans="1:7" x14ac:dyDescent="0.25">
      <c r="A14" s="85">
        <v>44990</v>
      </c>
      <c r="B14" s="86" t="s">
        <v>13</v>
      </c>
      <c r="C14" s="93"/>
      <c r="D14" s="87"/>
      <c r="E14" s="101" t="s">
        <v>53</v>
      </c>
      <c r="F14" s="101" t="s">
        <v>53</v>
      </c>
      <c r="G14" s="109"/>
    </row>
    <row r="15" spans="1:7" x14ac:dyDescent="0.25">
      <c r="A15" s="6">
        <v>44991</v>
      </c>
      <c r="B15" s="8" t="s">
        <v>14</v>
      </c>
      <c r="C15" s="94"/>
      <c r="D15" s="80"/>
      <c r="E15" s="97" t="str">
        <f t="shared" si="1"/>
        <v>0:00</v>
      </c>
      <c r="F15" s="97">
        <f t="shared" si="2"/>
        <v>0</v>
      </c>
      <c r="G15" s="110"/>
    </row>
    <row r="16" spans="1:7" x14ac:dyDescent="0.25">
      <c r="A16" s="6">
        <v>44992</v>
      </c>
      <c r="B16" s="8" t="s">
        <v>15</v>
      </c>
      <c r="C16" s="94"/>
      <c r="D16" s="80"/>
      <c r="E16" s="97" t="str">
        <f t="shared" si="1"/>
        <v>0:00</v>
      </c>
      <c r="F16" s="97">
        <f t="shared" si="2"/>
        <v>0</v>
      </c>
      <c r="G16" s="111"/>
    </row>
    <row r="17" spans="1:7" x14ac:dyDescent="0.25">
      <c r="A17" s="6">
        <v>44993</v>
      </c>
      <c r="B17" s="8" t="s">
        <v>8</v>
      </c>
      <c r="C17" s="94"/>
      <c r="D17" s="7"/>
      <c r="E17" s="97" t="str">
        <f t="shared" si="1"/>
        <v>0:00</v>
      </c>
      <c r="F17" s="97">
        <f t="shared" si="2"/>
        <v>0</v>
      </c>
      <c r="G17" s="108"/>
    </row>
    <row r="18" spans="1:7" x14ac:dyDescent="0.25">
      <c r="A18" s="6">
        <v>44994</v>
      </c>
      <c r="B18" s="8" t="s">
        <v>10</v>
      </c>
      <c r="C18" s="94"/>
      <c r="D18" s="7"/>
      <c r="E18" s="97" t="str">
        <f t="shared" si="1"/>
        <v>0:00</v>
      </c>
      <c r="F18" s="97">
        <f t="shared" si="2"/>
        <v>0</v>
      </c>
      <c r="G18" s="108"/>
    </row>
    <row r="19" spans="1:7" x14ac:dyDescent="0.25">
      <c r="A19" s="6">
        <v>44995</v>
      </c>
      <c r="B19" s="8" t="s">
        <v>11</v>
      </c>
      <c r="C19" s="94"/>
      <c r="D19" s="7"/>
      <c r="E19" s="97" t="str">
        <f t="shared" si="1"/>
        <v>0:00</v>
      </c>
      <c r="F19" s="97">
        <f t="shared" si="2"/>
        <v>0</v>
      </c>
      <c r="G19" s="108"/>
    </row>
    <row r="20" spans="1:7" x14ac:dyDescent="0.25">
      <c r="A20" s="85">
        <v>44996</v>
      </c>
      <c r="B20" s="86" t="s">
        <v>12</v>
      </c>
      <c r="C20" s="93"/>
      <c r="D20" s="87"/>
      <c r="E20" s="101" t="s">
        <v>53</v>
      </c>
      <c r="F20" s="101" t="s">
        <v>53</v>
      </c>
      <c r="G20" s="92"/>
    </row>
    <row r="21" spans="1:7" x14ac:dyDescent="0.25">
      <c r="A21" s="85">
        <v>44997</v>
      </c>
      <c r="B21" s="86" t="s">
        <v>13</v>
      </c>
      <c r="C21" s="93"/>
      <c r="D21" s="87"/>
      <c r="E21" s="101" t="s">
        <v>53</v>
      </c>
      <c r="F21" s="101" t="s">
        <v>53</v>
      </c>
      <c r="G21" s="109"/>
    </row>
    <row r="22" spans="1:7" x14ac:dyDescent="0.25">
      <c r="A22" s="6">
        <v>44998</v>
      </c>
      <c r="B22" s="8" t="s">
        <v>14</v>
      </c>
      <c r="C22" s="94"/>
      <c r="D22" s="80"/>
      <c r="E22" s="97" t="str">
        <f t="shared" si="1"/>
        <v>0:00</v>
      </c>
      <c r="F22" s="97">
        <f t="shared" si="2"/>
        <v>0</v>
      </c>
      <c r="G22" s="110"/>
    </row>
    <row r="23" spans="1:7" x14ac:dyDescent="0.25">
      <c r="A23" s="6">
        <v>44999</v>
      </c>
      <c r="B23" s="8" t="s">
        <v>15</v>
      </c>
      <c r="C23" s="94"/>
      <c r="D23" s="80"/>
      <c r="E23" s="97" t="str">
        <f t="shared" si="1"/>
        <v>0:00</v>
      </c>
      <c r="F23" s="97">
        <f t="shared" si="2"/>
        <v>0</v>
      </c>
      <c r="G23" s="111"/>
    </row>
    <row r="24" spans="1:7" x14ac:dyDescent="0.25">
      <c r="A24" s="6">
        <v>45000</v>
      </c>
      <c r="B24" s="8" t="s">
        <v>8</v>
      </c>
      <c r="C24" s="94"/>
      <c r="D24" s="7"/>
      <c r="E24" s="97" t="str">
        <f t="shared" si="1"/>
        <v>0:00</v>
      </c>
      <c r="F24" s="97">
        <f t="shared" si="2"/>
        <v>0</v>
      </c>
      <c r="G24" s="108"/>
    </row>
    <row r="25" spans="1:7" x14ac:dyDescent="0.25">
      <c r="A25" s="6">
        <v>45001</v>
      </c>
      <c r="B25" s="8" t="s">
        <v>10</v>
      </c>
      <c r="C25" s="94"/>
      <c r="D25" s="7"/>
      <c r="E25" s="97" t="str">
        <f t="shared" si="1"/>
        <v>0:00</v>
      </c>
      <c r="F25" s="97">
        <f t="shared" si="2"/>
        <v>0</v>
      </c>
      <c r="G25" s="108"/>
    </row>
    <row r="26" spans="1:7" x14ac:dyDescent="0.25">
      <c r="A26" s="6">
        <v>45002</v>
      </c>
      <c r="B26" s="8" t="s">
        <v>11</v>
      </c>
      <c r="C26" s="94"/>
      <c r="D26" s="7"/>
      <c r="E26" s="97" t="str">
        <f t="shared" si="1"/>
        <v>0:00</v>
      </c>
      <c r="F26" s="97">
        <f t="shared" si="2"/>
        <v>0</v>
      </c>
      <c r="G26" s="108"/>
    </row>
    <row r="27" spans="1:7" x14ac:dyDescent="0.25">
      <c r="A27" s="85">
        <v>45003</v>
      </c>
      <c r="B27" s="86" t="s">
        <v>12</v>
      </c>
      <c r="C27" s="93"/>
      <c r="D27" s="87"/>
      <c r="E27" s="101" t="s">
        <v>53</v>
      </c>
      <c r="F27" s="101" t="s">
        <v>53</v>
      </c>
      <c r="G27" s="92"/>
    </row>
    <row r="28" spans="1:7" x14ac:dyDescent="0.25">
      <c r="A28" s="85">
        <v>45004</v>
      </c>
      <c r="B28" s="86" t="s">
        <v>13</v>
      </c>
      <c r="C28" s="93"/>
      <c r="D28" s="87"/>
      <c r="E28" s="101" t="s">
        <v>53</v>
      </c>
      <c r="F28" s="101" t="s">
        <v>53</v>
      </c>
      <c r="G28" s="109"/>
    </row>
    <row r="29" spans="1:7" x14ac:dyDescent="0.25">
      <c r="A29" s="6">
        <v>45005</v>
      </c>
      <c r="B29" s="8" t="s">
        <v>14</v>
      </c>
      <c r="C29" s="94"/>
      <c r="D29" s="80"/>
      <c r="E29" s="97" t="str">
        <f t="shared" si="1"/>
        <v>0:00</v>
      </c>
      <c r="F29" s="97">
        <f t="shared" si="2"/>
        <v>0</v>
      </c>
      <c r="G29" s="110"/>
    </row>
    <row r="30" spans="1:7" x14ac:dyDescent="0.25">
      <c r="A30" s="6">
        <v>45006</v>
      </c>
      <c r="B30" s="8" t="s">
        <v>15</v>
      </c>
      <c r="C30" s="94"/>
      <c r="D30" s="80"/>
      <c r="E30" s="97" t="str">
        <f t="shared" si="1"/>
        <v>0:00</v>
      </c>
      <c r="F30" s="97">
        <f t="shared" si="2"/>
        <v>0</v>
      </c>
      <c r="G30" s="111"/>
    </row>
    <row r="31" spans="1:7" x14ac:dyDescent="0.25">
      <c r="A31" s="6">
        <v>45007</v>
      </c>
      <c r="B31" s="8" t="s">
        <v>8</v>
      </c>
      <c r="C31" s="94"/>
      <c r="D31" s="7"/>
      <c r="E31" s="97" t="str">
        <f t="shared" si="1"/>
        <v>0:00</v>
      </c>
      <c r="F31" s="97">
        <f t="shared" si="2"/>
        <v>0</v>
      </c>
      <c r="G31" s="108"/>
    </row>
    <row r="32" spans="1:7" x14ac:dyDescent="0.25">
      <c r="A32" s="6">
        <v>45008</v>
      </c>
      <c r="B32" s="8" t="s">
        <v>10</v>
      </c>
      <c r="C32" s="94"/>
      <c r="D32" s="7"/>
      <c r="E32" s="97" t="str">
        <f t="shared" si="1"/>
        <v>0:00</v>
      </c>
      <c r="F32" s="97">
        <f t="shared" si="2"/>
        <v>0</v>
      </c>
      <c r="G32" s="108"/>
    </row>
    <row r="33" spans="1:7" x14ac:dyDescent="0.25">
      <c r="A33" s="6">
        <v>45009</v>
      </c>
      <c r="B33" s="8" t="s">
        <v>11</v>
      </c>
      <c r="C33" s="94"/>
      <c r="D33" s="7"/>
      <c r="E33" s="97" t="str">
        <f t="shared" si="1"/>
        <v>0:00</v>
      </c>
      <c r="F33" s="97">
        <f t="shared" si="2"/>
        <v>0</v>
      </c>
      <c r="G33" s="108"/>
    </row>
    <row r="34" spans="1:7" x14ac:dyDescent="0.25">
      <c r="A34" s="85">
        <v>45010</v>
      </c>
      <c r="B34" s="86" t="s">
        <v>12</v>
      </c>
      <c r="C34" s="93"/>
      <c r="D34" s="87"/>
      <c r="E34" s="101" t="s">
        <v>53</v>
      </c>
      <c r="F34" s="101" t="s">
        <v>53</v>
      </c>
      <c r="G34" s="92"/>
    </row>
    <row r="35" spans="1:7" x14ac:dyDescent="0.25">
      <c r="A35" s="85">
        <v>45011</v>
      </c>
      <c r="B35" s="86" t="s">
        <v>13</v>
      </c>
      <c r="C35" s="93"/>
      <c r="D35" s="87"/>
      <c r="E35" s="101" t="s">
        <v>53</v>
      </c>
      <c r="F35" s="101" t="s">
        <v>53</v>
      </c>
      <c r="G35" s="109"/>
    </row>
    <row r="36" spans="1:7" x14ac:dyDescent="0.25">
      <c r="A36" s="6">
        <v>45012</v>
      </c>
      <c r="B36" s="8" t="s">
        <v>14</v>
      </c>
      <c r="C36" s="94"/>
      <c r="D36" s="80"/>
      <c r="E36" s="97" t="str">
        <f t="shared" si="1"/>
        <v>0:00</v>
      </c>
      <c r="F36" s="97">
        <f t="shared" si="2"/>
        <v>0</v>
      </c>
      <c r="G36" s="110"/>
    </row>
    <row r="37" spans="1:7" x14ac:dyDescent="0.25">
      <c r="A37" s="6">
        <v>45013</v>
      </c>
      <c r="B37" s="8" t="s">
        <v>15</v>
      </c>
      <c r="C37" s="94"/>
      <c r="D37" s="80"/>
      <c r="E37" s="97" t="str">
        <f t="shared" si="1"/>
        <v>0:00</v>
      </c>
      <c r="F37" s="97">
        <f t="shared" si="2"/>
        <v>0</v>
      </c>
      <c r="G37" s="111"/>
    </row>
    <row r="38" spans="1:7" x14ac:dyDescent="0.25">
      <c r="A38" s="6">
        <v>45014</v>
      </c>
      <c r="B38" s="8" t="s">
        <v>8</v>
      </c>
      <c r="C38" s="94"/>
      <c r="D38" s="7"/>
      <c r="E38" s="97" t="str">
        <f t="shared" si="1"/>
        <v>0:00</v>
      </c>
      <c r="F38" s="97">
        <f t="shared" si="2"/>
        <v>0</v>
      </c>
      <c r="G38" s="108"/>
    </row>
    <row r="39" spans="1:7" x14ac:dyDescent="0.25">
      <c r="A39" s="6">
        <v>45015</v>
      </c>
      <c r="B39" s="8" t="s">
        <v>10</v>
      </c>
      <c r="C39" s="94"/>
      <c r="D39" s="7"/>
      <c r="E39" s="97" t="str">
        <f t="shared" si="1"/>
        <v>0:00</v>
      </c>
      <c r="F39" s="97">
        <f t="shared" si="2"/>
        <v>0</v>
      </c>
      <c r="G39" s="108"/>
    </row>
    <row r="40" spans="1:7" x14ac:dyDescent="0.25">
      <c r="A40" s="6">
        <v>45016</v>
      </c>
      <c r="B40" s="8" t="s">
        <v>11</v>
      </c>
      <c r="C40" s="94"/>
      <c r="D40" s="7"/>
      <c r="E40" s="97" t="str">
        <f t="shared" si="1"/>
        <v>0:00</v>
      </c>
      <c r="F40" s="97">
        <f t="shared" si="2"/>
        <v>0</v>
      </c>
      <c r="G40" s="108"/>
    </row>
    <row r="41" spans="1:7" x14ac:dyDescent="0.25">
      <c r="A41" s="9"/>
      <c r="B41" s="9"/>
      <c r="C41" s="170" t="s">
        <v>58</v>
      </c>
      <c r="D41" s="171"/>
      <c r="E41" s="172"/>
      <c r="F41" s="134">
        <f>SUM(F10:F40)</f>
        <v>0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5"/>
      <c r="D43" s="16"/>
      <c r="E43" s="17"/>
      <c r="F43" s="4"/>
      <c r="G43" s="4"/>
    </row>
    <row r="44" spans="1:7" x14ac:dyDescent="0.25">
      <c r="A44" s="4"/>
      <c r="B44" s="4"/>
      <c r="C44" s="10"/>
      <c r="D44" s="10"/>
      <c r="E44" s="4"/>
      <c r="F44" s="4"/>
      <c r="G44" s="4"/>
    </row>
    <row r="45" spans="1:7" x14ac:dyDescent="0.25">
      <c r="A45" s="4"/>
      <c r="B45" s="4"/>
      <c r="C45" s="10"/>
      <c r="D45" s="10"/>
      <c r="E45" s="4"/>
      <c r="F45" s="4"/>
      <c r="G45" s="4"/>
    </row>
    <row r="46" spans="1:7" x14ac:dyDescent="0.25">
      <c r="A46" s="168" t="s">
        <v>16</v>
      </c>
      <c r="B46" s="168"/>
      <c r="C46" s="168"/>
      <c r="D46" s="10"/>
      <c r="E46" s="168" t="s">
        <v>52</v>
      </c>
      <c r="F46" s="168"/>
      <c r="G46" s="168"/>
    </row>
    <row r="47" spans="1:7" x14ac:dyDescent="0.25">
      <c r="A47" s="167" t="s">
        <v>17</v>
      </c>
      <c r="B47" s="167"/>
      <c r="C47" s="167"/>
      <c r="D47" s="10"/>
      <c r="E47" s="184" t="s">
        <v>18</v>
      </c>
      <c r="F47" s="167"/>
      <c r="G47" s="167"/>
    </row>
  </sheetData>
  <mergeCells count="19">
    <mergeCell ref="A47:C47"/>
    <mergeCell ref="E47:G47"/>
    <mergeCell ref="A46:C46"/>
    <mergeCell ref="E46:G46"/>
    <mergeCell ref="C41:E41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"/>
  <sheetViews>
    <sheetView workbookViewId="0">
      <selection activeCell="J8" sqref="J8"/>
    </sheetView>
  </sheetViews>
  <sheetFormatPr defaultColWidth="11.42578125" defaultRowHeight="15" x14ac:dyDescent="0.25"/>
  <cols>
    <col min="7" max="7" width="18.7109375" customWidth="1"/>
  </cols>
  <sheetData>
    <row r="1" spans="1:8" x14ac:dyDescent="0.25">
      <c r="A1" s="128" t="s">
        <v>0</v>
      </c>
      <c r="B1" s="129"/>
      <c r="C1" s="129"/>
      <c r="D1" s="129"/>
      <c r="E1" s="129"/>
      <c r="F1" s="129"/>
      <c r="G1" s="115">
        <v>45017</v>
      </c>
      <c r="H1" s="44"/>
    </row>
    <row r="2" spans="1:8" x14ac:dyDescent="0.25">
      <c r="A2" s="193" t="s">
        <v>1</v>
      </c>
      <c r="B2" s="191"/>
      <c r="C2" s="191" t="str">
        <f>'März ´23'!C2:G2</f>
        <v>Kannan, Vishal</v>
      </c>
      <c r="D2" s="191"/>
      <c r="E2" s="191"/>
      <c r="F2" s="191"/>
      <c r="G2" s="192"/>
    </row>
    <row r="3" spans="1:8" x14ac:dyDescent="0.25">
      <c r="A3" s="194" t="s">
        <v>19</v>
      </c>
      <c r="B3" s="189"/>
      <c r="C3" s="189" t="str">
        <f>'März ´23'!C3:G3</f>
        <v>FG Cortxplorer</v>
      </c>
      <c r="D3" s="189"/>
      <c r="E3" s="189"/>
      <c r="F3" s="189"/>
      <c r="G3" s="190"/>
    </row>
    <row r="4" spans="1:8" x14ac:dyDescent="0.25">
      <c r="A4" s="193" t="s">
        <v>2</v>
      </c>
      <c r="B4" s="191"/>
      <c r="C4" s="191" t="str">
        <f>'März ´23'!C4:G4</f>
        <v>Prof. Max Happel</v>
      </c>
      <c r="D4" s="191"/>
      <c r="E4" s="191"/>
      <c r="F4" s="191"/>
      <c r="G4" s="192"/>
    </row>
    <row r="5" spans="1:8" x14ac:dyDescent="0.25">
      <c r="A5" s="193" t="s">
        <v>3</v>
      </c>
      <c r="B5" s="191"/>
      <c r="C5" s="191" t="str">
        <f>'März ´23'!C5:G5</f>
        <v>wissenschaftliche Hilfskraft</v>
      </c>
      <c r="D5" s="191"/>
      <c r="E5" s="191"/>
      <c r="F5" s="191"/>
      <c r="G5" s="192"/>
    </row>
    <row r="6" spans="1:8" x14ac:dyDescent="0.25">
      <c r="A6" s="198" t="s">
        <v>22</v>
      </c>
      <c r="B6" s="187"/>
      <c r="C6" s="116" t="str">
        <f>'März ´23'!C6</f>
        <v>70 h / monat</v>
      </c>
      <c r="D6" s="116"/>
      <c r="E6" s="116"/>
      <c r="F6" s="116"/>
      <c r="G6" s="117"/>
    </row>
    <row r="7" spans="1:8" x14ac:dyDescent="0.25">
      <c r="A7" s="3"/>
      <c r="B7" s="1"/>
      <c r="C7" s="1"/>
      <c r="D7" s="1"/>
      <c r="E7" s="1"/>
      <c r="F7" s="1"/>
      <c r="G7" s="1"/>
    </row>
    <row r="8" spans="1:8" ht="15" customHeight="1" x14ac:dyDescent="0.25">
      <c r="A8" s="179" t="s">
        <v>4</v>
      </c>
      <c r="B8" s="195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8" ht="31.7" customHeight="1" x14ac:dyDescent="0.25">
      <c r="A9" s="196"/>
      <c r="B9" s="197"/>
      <c r="C9" s="5" t="s">
        <v>6</v>
      </c>
      <c r="D9" s="5" t="s">
        <v>7</v>
      </c>
      <c r="E9" s="174"/>
      <c r="F9" s="165"/>
      <c r="G9" s="166"/>
    </row>
    <row r="10" spans="1:8" x14ac:dyDescent="0.25">
      <c r="A10" s="85">
        <v>45017</v>
      </c>
      <c r="B10" s="86" t="s">
        <v>12</v>
      </c>
      <c r="C10" s="87"/>
      <c r="D10" s="87"/>
      <c r="E10" s="87" t="s">
        <v>53</v>
      </c>
      <c r="F10" s="87" t="s">
        <v>53</v>
      </c>
      <c r="G10" s="103"/>
    </row>
    <row r="11" spans="1:8" x14ac:dyDescent="0.25">
      <c r="A11" s="85">
        <v>45018</v>
      </c>
      <c r="B11" s="86" t="s">
        <v>13</v>
      </c>
      <c r="C11" s="87"/>
      <c r="D11" s="87"/>
      <c r="E11" s="88" t="str">
        <f>IF(AND(ISNUMBER(D11),ISNUMBER(C11)),(D11-C11)*24,"X")</f>
        <v>X</v>
      </c>
      <c r="F11" s="102" t="s">
        <v>53</v>
      </c>
      <c r="G11" s="104"/>
    </row>
    <row r="12" spans="1:8" x14ac:dyDescent="0.25">
      <c r="A12" s="6">
        <v>45019</v>
      </c>
      <c r="B12" s="8" t="s">
        <v>14</v>
      </c>
      <c r="C12" s="80"/>
      <c r="D12" s="7"/>
      <c r="E12" s="97" t="str">
        <f>IF(D12-C12&lt;"6:01"*1,"0:00",IF(D12-C12&lt;"9:00"*1,"0:30",IF(D12-C12&gt;="9:00"*1,"0:45")))</f>
        <v>0:00</v>
      </c>
      <c r="F12" s="97">
        <f t="shared" ref="F12:F15" si="0">MOD(D12-C12,1)-(MOD(D12-C12,1)*24&gt;6)*0.5/24-(MOD(D12-C12,1)*24&gt;9)*0.25/24</f>
        <v>0</v>
      </c>
      <c r="G12" s="105"/>
    </row>
    <row r="13" spans="1:8" x14ac:dyDescent="0.25">
      <c r="A13" s="6">
        <v>45020</v>
      </c>
      <c r="B13" s="8" t="s">
        <v>15</v>
      </c>
      <c r="C13" s="80"/>
      <c r="D13" s="80"/>
      <c r="E13" s="97" t="str">
        <f t="shared" ref="E13:E15" si="1">IF(D13-C13&lt;"6:01"*1,"0:00",IF(D13-C13&lt;"9:00"*1,"0:30",IF(D13-C13&gt;="9:00"*1,"0:45")))</f>
        <v>0:00</v>
      </c>
      <c r="F13" s="97">
        <f t="shared" si="0"/>
        <v>0</v>
      </c>
      <c r="G13" s="106"/>
    </row>
    <row r="14" spans="1:8" x14ac:dyDescent="0.25">
      <c r="A14" s="6">
        <v>45021</v>
      </c>
      <c r="B14" s="8" t="s">
        <v>8</v>
      </c>
      <c r="C14" s="80"/>
      <c r="D14" s="80"/>
      <c r="E14" s="97" t="str">
        <f t="shared" si="1"/>
        <v>0:00</v>
      </c>
      <c r="F14" s="97">
        <f t="shared" si="0"/>
        <v>0</v>
      </c>
      <c r="G14" s="106"/>
    </row>
    <row r="15" spans="1:8" x14ac:dyDescent="0.25">
      <c r="A15" s="6">
        <v>45022</v>
      </c>
      <c r="B15" s="8" t="s">
        <v>10</v>
      </c>
      <c r="C15" s="7"/>
      <c r="D15" s="7"/>
      <c r="E15" s="97" t="str">
        <f t="shared" si="1"/>
        <v>0:00</v>
      </c>
      <c r="F15" s="97">
        <f t="shared" si="0"/>
        <v>0</v>
      </c>
      <c r="G15" s="107"/>
    </row>
    <row r="16" spans="1:8" x14ac:dyDescent="0.25">
      <c r="A16" s="85">
        <v>45023</v>
      </c>
      <c r="B16" s="86" t="s">
        <v>11</v>
      </c>
      <c r="C16" s="87"/>
      <c r="D16" s="87"/>
      <c r="E16" s="87" t="s">
        <v>53</v>
      </c>
      <c r="F16" s="87" t="s">
        <v>53</v>
      </c>
      <c r="G16" s="103" t="s">
        <v>9</v>
      </c>
    </row>
    <row r="17" spans="1:7" x14ac:dyDescent="0.25">
      <c r="A17" s="85">
        <v>45024</v>
      </c>
      <c r="B17" s="86" t="s">
        <v>12</v>
      </c>
      <c r="C17" s="87"/>
      <c r="D17" s="87"/>
      <c r="E17" s="87" t="s">
        <v>53</v>
      </c>
      <c r="F17" s="102" t="s">
        <v>53</v>
      </c>
      <c r="G17" s="103"/>
    </row>
    <row r="18" spans="1:7" x14ac:dyDescent="0.25">
      <c r="A18" s="85">
        <v>45025</v>
      </c>
      <c r="B18" s="86" t="s">
        <v>13</v>
      </c>
      <c r="C18" s="87"/>
      <c r="D18" s="87"/>
      <c r="E18" s="88" t="str">
        <f>IF(AND(ISNUMBER(D18),ISNUMBER(C18)),(D18-C18)*24,"X")</f>
        <v>X</v>
      </c>
      <c r="F18" s="87" t="s">
        <v>53</v>
      </c>
      <c r="G18" s="104"/>
    </row>
    <row r="19" spans="1:7" x14ac:dyDescent="0.25">
      <c r="A19" s="85">
        <v>45026</v>
      </c>
      <c r="B19" s="86" t="s">
        <v>14</v>
      </c>
      <c r="C19" s="87"/>
      <c r="D19" s="87"/>
      <c r="E19" s="88" t="str">
        <f t="shared" ref="E19" si="2">IF(AND(ISNUMBER(D19),ISNUMBER(C19)),(D19-C19)*24,"X")</f>
        <v>X</v>
      </c>
      <c r="F19" s="102" t="s">
        <v>53</v>
      </c>
      <c r="G19" s="104" t="s">
        <v>9</v>
      </c>
    </row>
    <row r="20" spans="1:7" x14ac:dyDescent="0.25">
      <c r="A20" s="6">
        <v>45027</v>
      </c>
      <c r="B20" s="8" t="s">
        <v>15</v>
      </c>
      <c r="C20" s="80">
        <v>0.41666666666666669</v>
      </c>
      <c r="D20" s="80">
        <v>0.70833333333333337</v>
      </c>
      <c r="E20" s="97" t="str">
        <f>IF(D20-C20&lt;"6:01"*1,"0:00",IF(D20-C20&lt;"9:00"*1,"0:30",IF(D20-C20&gt;="9:00"*1,"0:45")))</f>
        <v>0:30</v>
      </c>
      <c r="F20" s="97">
        <f t="shared" ref="F20:F23" si="3">MOD(D20-C20,1)-(MOD(D20-C20,1)*24&gt;6)*0.5/24-(MOD(D20-C20,1)*24&gt;9)*0.25/24</f>
        <v>0.27083333333333337</v>
      </c>
      <c r="G20" s="106"/>
    </row>
    <row r="21" spans="1:7" x14ac:dyDescent="0.25">
      <c r="A21" s="6">
        <v>45028</v>
      </c>
      <c r="B21" s="8" t="s">
        <v>8</v>
      </c>
      <c r="C21" s="80">
        <v>0.41666666666666669</v>
      </c>
      <c r="D21" s="80">
        <v>0.70833333333333337</v>
      </c>
      <c r="E21" s="97" t="str">
        <f t="shared" ref="E21:E23" si="4">IF(D21-C21&lt;"6:01"*1,"0:00",IF(D21-C21&lt;"9:00"*1,"0:30",IF(D21-C21&gt;="9:00"*1,"0:45")))</f>
        <v>0:30</v>
      </c>
      <c r="F21" s="97">
        <f t="shared" si="3"/>
        <v>0.27083333333333337</v>
      </c>
      <c r="G21" s="107"/>
    </row>
    <row r="22" spans="1:7" x14ac:dyDescent="0.25">
      <c r="A22" s="6">
        <v>45029</v>
      </c>
      <c r="B22" s="8" t="s">
        <v>10</v>
      </c>
      <c r="C22" s="80">
        <v>0.41666666666666669</v>
      </c>
      <c r="D22" s="80">
        <v>0.70833333333333337</v>
      </c>
      <c r="E22" s="97" t="str">
        <f t="shared" si="4"/>
        <v>0:30</v>
      </c>
      <c r="F22" s="97">
        <f t="shared" si="3"/>
        <v>0.27083333333333337</v>
      </c>
      <c r="G22" s="107"/>
    </row>
    <row r="23" spans="1:7" x14ac:dyDescent="0.25">
      <c r="A23" s="6">
        <v>45030</v>
      </c>
      <c r="B23" s="8" t="s">
        <v>11</v>
      </c>
      <c r="C23" s="80"/>
      <c r="D23" s="80"/>
      <c r="E23" s="97" t="str">
        <f t="shared" si="4"/>
        <v>0:00</v>
      </c>
      <c r="F23" s="97">
        <f t="shared" si="3"/>
        <v>0</v>
      </c>
      <c r="G23" s="107"/>
    </row>
    <row r="24" spans="1:7" x14ac:dyDescent="0.25">
      <c r="A24" s="85">
        <v>45031</v>
      </c>
      <c r="B24" s="86" t="s">
        <v>12</v>
      </c>
      <c r="C24" s="87"/>
      <c r="D24" s="87"/>
      <c r="E24" s="88" t="str">
        <f>IF(AND(ISNUMBER(D24),ISNUMBER(C24)),(D24-C24)*24,"X")</f>
        <v>X</v>
      </c>
      <c r="F24" s="87" t="s">
        <v>53</v>
      </c>
      <c r="G24" s="104"/>
    </row>
    <row r="25" spans="1:7" x14ac:dyDescent="0.25">
      <c r="A25" s="85">
        <v>45032</v>
      </c>
      <c r="B25" s="86" t="s">
        <v>13</v>
      </c>
      <c r="C25" s="87"/>
      <c r="D25" s="87"/>
      <c r="E25" s="88" t="str">
        <f>IF(AND(ISNUMBER(D25),ISNUMBER(C25)),(D25-C25)*24,"X")</f>
        <v>X</v>
      </c>
      <c r="F25" s="102" t="s">
        <v>53</v>
      </c>
      <c r="G25" s="104"/>
    </row>
    <row r="26" spans="1:7" x14ac:dyDescent="0.25">
      <c r="A26" s="6">
        <v>45033</v>
      </c>
      <c r="B26" s="8" t="s">
        <v>14</v>
      </c>
      <c r="C26" s="80">
        <v>0.41666666666666669</v>
      </c>
      <c r="D26" s="80">
        <v>0.70833333333333337</v>
      </c>
      <c r="E26" s="97" t="str">
        <f>IF(D26-C26&lt;"6:01"*1,"0:00",IF(D26-C26&lt;"9:00"*1,"0:30",IF(D26-C26&gt;="9:00"*1,"0:45")))</f>
        <v>0:30</v>
      </c>
      <c r="F26" s="97">
        <f t="shared" ref="F26:F30" si="5">MOD(D26-C26,1)-(MOD(D26-C26,1)*24&gt;6)*0.5/24-(MOD(D26-C26,1)*24&gt;9)*0.25/24</f>
        <v>0.27083333333333337</v>
      </c>
      <c r="G26" s="105"/>
    </row>
    <row r="27" spans="1:7" x14ac:dyDescent="0.25">
      <c r="A27" s="78">
        <v>45034</v>
      </c>
      <c r="B27" s="79" t="s">
        <v>15</v>
      </c>
      <c r="C27" s="80">
        <v>0.41666666666666669</v>
      </c>
      <c r="D27" s="80">
        <v>0.70833333333333337</v>
      </c>
      <c r="E27" s="97" t="str">
        <f t="shared" ref="E27:E30" si="6">IF(D27-C27&lt;"6:01"*1,"0:00",IF(D27-C27&lt;"9:00"*1,"0:30",IF(D27-C27&gt;="9:00"*1,"0:45")))</f>
        <v>0:30</v>
      </c>
      <c r="F27" s="97">
        <f t="shared" si="5"/>
        <v>0.27083333333333337</v>
      </c>
      <c r="G27" s="105"/>
    </row>
    <row r="28" spans="1:7" x14ac:dyDescent="0.25">
      <c r="A28" s="6">
        <v>45035</v>
      </c>
      <c r="B28" s="8" t="s">
        <v>8</v>
      </c>
      <c r="C28" s="80">
        <v>0.41666666666666669</v>
      </c>
      <c r="D28" s="80">
        <v>0.70833333333333337</v>
      </c>
      <c r="E28" s="97" t="str">
        <f t="shared" si="6"/>
        <v>0:30</v>
      </c>
      <c r="F28" s="97">
        <f t="shared" si="5"/>
        <v>0.27083333333333337</v>
      </c>
      <c r="G28" s="107"/>
    </row>
    <row r="29" spans="1:7" x14ac:dyDescent="0.25">
      <c r="A29" s="6">
        <v>45036</v>
      </c>
      <c r="B29" s="8" t="s">
        <v>10</v>
      </c>
      <c r="C29" s="80">
        <v>0.41666666666666669</v>
      </c>
      <c r="D29" s="80">
        <v>0.70833333333333337</v>
      </c>
      <c r="E29" s="97" t="str">
        <f t="shared" si="6"/>
        <v>0:30</v>
      </c>
      <c r="F29" s="97">
        <f t="shared" si="5"/>
        <v>0.27083333333333337</v>
      </c>
      <c r="G29" s="107"/>
    </row>
    <row r="30" spans="1:7" x14ac:dyDescent="0.25">
      <c r="A30" s="6">
        <v>45037</v>
      </c>
      <c r="B30" s="8" t="s">
        <v>11</v>
      </c>
      <c r="C30" s="7"/>
      <c r="D30" s="7"/>
      <c r="E30" s="97" t="str">
        <f t="shared" si="6"/>
        <v>0:00</v>
      </c>
      <c r="F30" s="97">
        <f t="shared" si="5"/>
        <v>0</v>
      </c>
      <c r="G30" s="107"/>
    </row>
    <row r="31" spans="1:7" x14ac:dyDescent="0.25">
      <c r="A31" s="85">
        <v>45038</v>
      </c>
      <c r="B31" s="86" t="s">
        <v>12</v>
      </c>
      <c r="C31" s="87"/>
      <c r="D31" s="87"/>
      <c r="E31" s="87" t="s">
        <v>53</v>
      </c>
      <c r="F31" s="87" t="s">
        <v>53</v>
      </c>
      <c r="G31" s="103"/>
    </row>
    <row r="32" spans="1:7" x14ac:dyDescent="0.25">
      <c r="A32" s="85">
        <v>45039</v>
      </c>
      <c r="B32" s="86" t="s">
        <v>13</v>
      </c>
      <c r="C32" s="87"/>
      <c r="D32" s="87"/>
      <c r="E32" s="88" t="str">
        <f>IF(AND(ISNUMBER(D32),ISNUMBER(C32)),(D32-C32)*24,"X")</f>
        <v>X</v>
      </c>
      <c r="F32" s="102" t="s">
        <v>53</v>
      </c>
      <c r="G32" s="104"/>
    </row>
    <row r="33" spans="1:7" x14ac:dyDescent="0.25">
      <c r="A33" s="6">
        <v>45040</v>
      </c>
      <c r="B33" s="8" t="s">
        <v>14</v>
      </c>
      <c r="C33" s="80">
        <v>0.41666666666666669</v>
      </c>
      <c r="D33" s="80">
        <v>0.70833333333333337</v>
      </c>
      <c r="E33" s="97" t="str">
        <f>IF(D33-C33&lt;"6:01"*1,"0:00",IF(D33-C33&lt;"9:00"*1,"0:30",IF(D33-C33&gt;="9:00"*1,"0:45")))</f>
        <v>0:30</v>
      </c>
      <c r="F33" s="97">
        <f t="shared" ref="F33:F37" si="7">MOD(D33-C33,1)-(MOD(D33-C33,1)*24&gt;6)*0.5/24-(MOD(D33-C33,1)*24&gt;9)*0.25/24</f>
        <v>0.27083333333333337</v>
      </c>
      <c r="G33" s="105"/>
    </row>
    <row r="34" spans="1:7" x14ac:dyDescent="0.25">
      <c r="A34" s="6">
        <v>45041</v>
      </c>
      <c r="B34" s="8" t="s">
        <v>15</v>
      </c>
      <c r="C34" s="80">
        <v>0.41666666666666669</v>
      </c>
      <c r="D34" s="80">
        <v>0.70833333333333337</v>
      </c>
      <c r="E34" s="97" t="str">
        <f t="shared" ref="E34:E37" si="8">IF(D34-C34&lt;"6:01"*1,"0:00",IF(D34-C34&lt;"9:00"*1,"0:30",IF(D34-C34&gt;="9:00"*1,"0:45")))</f>
        <v>0:30</v>
      </c>
      <c r="F34" s="97">
        <f t="shared" si="7"/>
        <v>0.27083333333333337</v>
      </c>
      <c r="G34" s="106"/>
    </row>
    <row r="35" spans="1:7" x14ac:dyDescent="0.25">
      <c r="A35" s="6">
        <v>45042</v>
      </c>
      <c r="B35" s="8" t="s">
        <v>8</v>
      </c>
      <c r="C35" s="80">
        <v>0.41666666666666669</v>
      </c>
      <c r="D35" s="80">
        <v>0.70833333333333337</v>
      </c>
      <c r="E35" s="97" t="str">
        <f t="shared" si="8"/>
        <v>0:30</v>
      </c>
      <c r="F35" s="97">
        <f t="shared" si="7"/>
        <v>0.27083333333333337</v>
      </c>
      <c r="G35" s="107"/>
    </row>
    <row r="36" spans="1:7" x14ac:dyDescent="0.25">
      <c r="A36" s="6">
        <v>45043</v>
      </c>
      <c r="B36" s="8" t="s">
        <v>10</v>
      </c>
      <c r="C36" s="80">
        <v>0.41666666666666669</v>
      </c>
      <c r="D36" s="80">
        <v>0.70833333333333337</v>
      </c>
      <c r="E36" s="97" t="str">
        <f t="shared" si="8"/>
        <v>0:30</v>
      </c>
      <c r="F36" s="97">
        <f t="shared" si="7"/>
        <v>0.27083333333333337</v>
      </c>
      <c r="G36" s="107"/>
    </row>
    <row r="37" spans="1:7" x14ac:dyDescent="0.25">
      <c r="A37" s="6">
        <v>45044</v>
      </c>
      <c r="B37" s="8" t="s">
        <v>11</v>
      </c>
      <c r="C37" s="7"/>
      <c r="D37" s="7"/>
      <c r="E37" s="97" t="str">
        <f t="shared" si="8"/>
        <v>0:00</v>
      </c>
      <c r="F37" s="97">
        <f t="shared" si="7"/>
        <v>0</v>
      </c>
      <c r="G37" s="107"/>
    </row>
    <row r="38" spans="1:7" x14ac:dyDescent="0.25">
      <c r="A38" s="90">
        <v>45045</v>
      </c>
      <c r="B38" s="103" t="s">
        <v>54</v>
      </c>
      <c r="C38" s="87"/>
      <c r="D38" s="87"/>
      <c r="E38" s="87" t="s">
        <v>53</v>
      </c>
      <c r="F38" s="87" t="s">
        <v>53</v>
      </c>
      <c r="G38" s="103"/>
    </row>
    <row r="39" spans="1:7" x14ac:dyDescent="0.25">
      <c r="A39" s="85">
        <v>45046</v>
      </c>
      <c r="B39" s="86" t="s">
        <v>13</v>
      </c>
      <c r="C39" s="87"/>
      <c r="D39" s="87"/>
      <c r="E39" s="88" t="str">
        <f>IF(AND(ISNUMBER(D39),ISNUMBER(C39)),(D39-C39)*24,"X")</f>
        <v>X</v>
      </c>
      <c r="F39" s="102" t="s">
        <v>53</v>
      </c>
      <c r="G39" s="104"/>
    </row>
    <row r="40" spans="1:7" x14ac:dyDescent="0.25">
      <c r="A40" s="9"/>
      <c r="B40" s="9"/>
      <c r="C40" s="170" t="s">
        <v>58</v>
      </c>
      <c r="D40" s="171"/>
      <c r="E40" s="172"/>
      <c r="F40" s="134">
        <f>SUM(F9:F39)</f>
        <v>2.9791666666666679</v>
      </c>
      <c r="G40" s="9"/>
    </row>
    <row r="41" spans="1:7" x14ac:dyDescent="0.25">
      <c r="A41" s="4"/>
      <c r="B41" s="4"/>
      <c r="C41" s="10"/>
      <c r="D41" s="10"/>
      <c r="E41" s="4"/>
      <c r="F41" s="4"/>
      <c r="G41" s="4"/>
    </row>
    <row r="42" spans="1:7" x14ac:dyDescent="0.25">
      <c r="A42" s="4"/>
      <c r="B42" s="4"/>
      <c r="C42" s="10"/>
      <c r="D42" s="10"/>
      <c r="E42" s="4"/>
      <c r="F42" s="4"/>
      <c r="G42" s="4"/>
    </row>
    <row r="43" spans="1:7" x14ac:dyDescent="0.25">
      <c r="A43" s="4"/>
      <c r="B43" s="4"/>
      <c r="C43" s="10"/>
      <c r="D43" s="10"/>
      <c r="E43" s="4"/>
      <c r="F43" s="4"/>
      <c r="G43" s="4"/>
    </row>
    <row r="44" spans="1:7" x14ac:dyDescent="0.25">
      <c r="A44" s="4"/>
      <c r="B44" s="4"/>
      <c r="C44" s="10"/>
      <c r="D44" s="10"/>
      <c r="E44" s="4"/>
      <c r="F44" s="4"/>
      <c r="G44" s="4"/>
    </row>
    <row r="45" spans="1:7" x14ac:dyDescent="0.25">
      <c r="A45" s="168" t="s">
        <v>16</v>
      </c>
      <c r="B45" s="168"/>
      <c r="C45" s="168"/>
      <c r="D45" s="10"/>
      <c r="E45" s="168" t="s">
        <v>52</v>
      </c>
      <c r="F45" s="168"/>
      <c r="G45" s="168"/>
    </row>
    <row r="46" spans="1:7" x14ac:dyDescent="0.25">
      <c r="A46" s="167" t="s">
        <v>17</v>
      </c>
      <c r="B46" s="167"/>
      <c r="C46" s="167"/>
      <c r="D46" s="10"/>
      <c r="E46" s="184" t="s">
        <v>18</v>
      </c>
      <c r="F46" s="167"/>
      <c r="G46" s="167"/>
    </row>
  </sheetData>
  <mergeCells count="19">
    <mergeCell ref="A46:C46"/>
    <mergeCell ref="E46:G46"/>
    <mergeCell ref="A45:C45"/>
    <mergeCell ref="E45:G45"/>
    <mergeCell ref="C40:E40"/>
    <mergeCell ref="A5:B5"/>
    <mergeCell ref="C5:G5"/>
    <mergeCell ref="A8:B9"/>
    <mergeCell ref="C8:D8"/>
    <mergeCell ref="F8:F9"/>
    <mergeCell ref="G8:G9"/>
    <mergeCell ref="A6:B6"/>
    <mergeCell ref="E8:E9"/>
    <mergeCell ref="A2:B2"/>
    <mergeCell ref="C2:G2"/>
    <mergeCell ref="A3:B3"/>
    <mergeCell ref="C3:G3"/>
    <mergeCell ref="A4:B4"/>
    <mergeCell ref="C4:G4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7"/>
  <sheetViews>
    <sheetView topLeftCell="A4" zoomScaleNormal="100" workbookViewId="0">
      <selection activeCell="C31" sqref="C31:D31"/>
    </sheetView>
  </sheetViews>
  <sheetFormatPr defaultColWidth="11.42578125" defaultRowHeight="15" x14ac:dyDescent="0.25"/>
  <cols>
    <col min="7" max="7" width="25.42578125" customWidth="1"/>
  </cols>
  <sheetData>
    <row r="1" spans="1:7" x14ac:dyDescent="0.25">
      <c r="A1" s="112" t="s">
        <v>0</v>
      </c>
      <c r="B1" s="113"/>
      <c r="C1" s="113"/>
      <c r="D1" s="113"/>
      <c r="E1" s="113"/>
      <c r="F1" s="114"/>
      <c r="G1" s="115">
        <v>45047</v>
      </c>
    </row>
    <row r="2" spans="1:7" x14ac:dyDescent="0.25">
      <c r="A2" s="193" t="s">
        <v>1</v>
      </c>
      <c r="B2" s="191"/>
      <c r="C2" s="191" t="str">
        <f>'April ´23'!C2:G2</f>
        <v>Kannan, Vishal</v>
      </c>
      <c r="D2" s="191"/>
      <c r="E2" s="191"/>
      <c r="F2" s="191"/>
      <c r="G2" s="192"/>
    </row>
    <row r="3" spans="1:7" x14ac:dyDescent="0.25">
      <c r="A3" s="194" t="s">
        <v>19</v>
      </c>
      <c r="B3" s="189"/>
      <c r="C3" s="189" t="str">
        <f>'April ´23'!C3:G3</f>
        <v>FG Cortxplorer</v>
      </c>
      <c r="D3" s="189"/>
      <c r="E3" s="189"/>
      <c r="F3" s="189"/>
      <c r="G3" s="190"/>
    </row>
    <row r="4" spans="1:7" x14ac:dyDescent="0.25">
      <c r="A4" s="193" t="s">
        <v>2</v>
      </c>
      <c r="B4" s="191"/>
      <c r="C4" s="191" t="str">
        <f>'April ´23'!C4:G4</f>
        <v>Prof. Max Happel</v>
      </c>
      <c r="D4" s="191"/>
      <c r="E4" s="191"/>
      <c r="F4" s="191"/>
      <c r="G4" s="192"/>
    </row>
    <row r="5" spans="1:7" x14ac:dyDescent="0.25">
      <c r="A5" s="193" t="s">
        <v>3</v>
      </c>
      <c r="B5" s="191"/>
      <c r="C5" s="191" t="str">
        <f>'April ´23'!C5:G5</f>
        <v>wissenschaftliche Hilfskraft</v>
      </c>
      <c r="D5" s="191"/>
      <c r="E5" s="191"/>
      <c r="F5" s="191"/>
      <c r="G5" s="192"/>
    </row>
    <row r="6" spans="1:7" x14ac:dyDescent="0.25">
      <c r="A6" s="198" t="s">
        <v>22</v>
      </c>
      <c r="B6" s="187"/>
      <c r="C6" s="116" t="str">
        <f>'April ´23'!C6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79" t="s">
        <v>4</v>
      </c>
      <c r="B8" s="180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7" ht="31.7" customHeight="1" x14ac:dyDescent="0.25">
      <c r="A9" s="181"/>
      <c r="B9" s="182"/>
      <c r="C9" s="5" t="s">
        <v>6</v>
      </c>
      <c r="D9" s="5" t="s">
        <v>7</v>
      </c>
      <c r="E9" s="174"/>
      <c r="F9" s="165"/>
      <c r="G9" s="166"/>
    </row>
    <row r="10" spans="1:7" x14ac:dyDescent="0.25">
      <c r="A10" s="85">
        <v>45047</v>
      </c>
      <c r="B10" s="86" t="s">
        <v>14</v>
      </c>
      <c r="C10" s="87"/>
      <c r="D10" s="87"/>
      <c r="E10" s="87" t="s">
        <v>53</v>
      </c>
      <c r="F10" s="88" t="str">
        <f t="shared" ref="F10" si="0">IF(AND(ISNUMBER(D10),ISNUMBER(C10)),(D10-C10)*24,"X")</f>
        <v>X</v>
      </c>
      <c r="G10" s="104" t="s">
        <v>9</v>
      </c>
    </row>
    <row r="11" spans="1:7" x14ac:dyDescent="0.25">
      <c r="A11" s="78">
        <v>45048</v>
      </c>
      <c r="B11" s="79" t="s">
        <v>15</v>
      </c>
      <c r="C11" s="80"/>
      <c r="D11" s="7"/>
      <c r="E11" s="97" t="str">
        <f>IF(D11-C11&lt;"6:01"*1,"0:00",IF(D11-C11&lt;"9:00"*1,"0:30",IF(D11-C11&gt;="9:00"*1,"0:45")))</f>
        <v>0:00</v>
      </c>
      <c r="F11" s="97">
        <f t="shared" ref="F11:F40" si="1">MOD(D11-C11,1)-(MOD(D11-C11,1)*24&gt;6)*0.5/24-(MOD(D11-C11,1)*24&gt;9)*0.25/24</f>
        <v>0</v>
      </c>
      <c r="G11" s="106"/>
    </row>
    <row r="12" spans="1:7" x14ac:dyDescent="0.25">
      <c r="A12" s="78">
        <v>45049</v>
      </c>
      <c r="B12" s="79" t="s">
        <v>8</v>
      </c>
      <c r="C12" s="7"/>
      <c r="D12" s="7"/>
      <c r="E12" s="97" t="str">
        <f t="shared" ref="E12:E40" si="2">IF(D12-C12&lt;"6:01"*1,"0:00",IF(D12-C12&lt;"9:00"*1,"0:30",IF(D12-C12&gt;="9:00"*1,"0:45")))</f>
        <v>0:00</v>
      </c>
      <c r="F12" s="97">
        <f t="shared" si="1"/>
        <v>0</v>
      </c>
      <c r="G12" s="107"/>
    </row>
    <row r="13" spans="1:7" x14ac:dyDescent="0.25">
      <c r="A13" s="78">
        <v>45050</v>
      </c>
      <c r="B13" s="79" t="s">
        <v>10</v>
      </c>
      <c r="C13" s="80">
        <v>0.41666666666666669</v>
      </c>
      <c r="D13" s="80">
        <v>0.70833333333333337</v>
      </c>
      <c r="E13" s="97" t="str">
        <f t="shared" si="2"/>
        <v>0:30</v>
      </c>
      <c r="F13" s="97">
        <f t="shared" si="1"/>
        <v>0.27083333333333337</v>
      </c>
      <c r="G13" s="107"/>
    </row>
    <row r="14" spans="1:7" x14ac:dyDescent="0.25">
      <c r="A14" s="78">
        <v>45051</v>
      </c>
      <c r="B14" s="79" t="s">
        <v>11</v>
      </c>
      <c r="C14" s="80">
        <v>0.41666666666666669</v>
      </c>
      <c r="D14" s="80">
        <v>0.70833333333333337</v>
      </c>
      <c r="E14" s="97" t="str">
        <f t="shared" si="2"/>
        <v>0:30</v>
      </c>
      <c r="F14" s="97">
        <f t="shared" si="1"/>
        <v>0.27083333333333337</v>
      </c>
      <c r="G14" s="107"/>
    </row>
    <row r="15" spans="1:7" x14ac:dyDescent="0.25">
      <c r="A15" s="85">
        <v>45052</v>
      </c>
      <c r="B15" s="86" t="s">
        <v>12</v>
      </c>
      <c r="C15" s="87"/>
      <c r="D15" s="87"/>
      <c r="E15" s="101" t="s">
        <v>53</v>
      </c>
      <c r="F15" s="101" t="s">
        <v>53</v>
      </c>
      <c r="G15" s="103"/>
    </row>
    <row r="16" spans="1:7" x14ac:dyDescent="0.25">
      <c r="A16" s="85">
        <v>45053</v>
      </c>
      <c r="B16" s="86" t="s">
        <v>13</v>
      </c>
      <c r="C16" s="87"/>
      <c r="D16" s="87"/>
      <c r="E16" s="101" t="s">
        <v>53</v>
      </c>
      <c r="F16" s="101" t="s">
        <v>53</v>
      </c>
      <c r="G16" s="104"/>
    </row>
    <row r="17" spans="1:7" x14ac:dyDescent="0.25">
      <c r="A17" s="78">
        <v>45054</v>
      </c>
      <c r="B17" s="79" t="s">
        <v>14</v>
      </c>
      <c r="C17" s="80">
        <v>0.41666666666666669</v>
      </c>
      <c r="D17" s="80">
        <v>0.70833333333333337</v>
      </c>
      <c r="E17" s="97" t="str">
        <f t="shared" si="2"/>
        <v>0:30</v>
      </c>
      <c r="F17" s="97">
        <f t="shared" si="1"/>
        <v>0.27083333333333337</v>
      </c>
      <c r="G17" s="105"/>
    </row>
    <row r="18" spans="1:7" x14ac:dyDescent="0.25">
      <c r="A18" s="78">
        <v>45055</v>
      </c>
      <c r="B18" s="79" t="s">
        <v>15</v>
      </c>
      <c r="C18" s="80">
        <v>0.41666666666666669</v>
      </c>
      <c r="D18" s="80">
        <v>0.70833333333333337</v>
      </c>
      <c r="E18" s="97" t="str">
        <f t="shared" si="2"/>
        <v>0:30</v>
      </c>
      <c r="F18" s="97">
        <f t="shared" si="1"/>
        <v>0.27083333333333337</v>
      </c>
      <c r="G18" s="106"/>
    </row>
    <row r="19" spans="1:7" x14ac:dyDescent="0.25">
      <c r="A19" s="78">
        <v>45056</v>
      </c>
      <c r="B19" s="79" t="s">
        <v>8</v>
      </c>
      <c r="C19" s="80">
        <v>0.41666666666666669</v>
      </c>
      <c r="D19" s="80">
        <v>0.70833333333333337</v>
      </c>
      <c r="E19" s="97" t="str">
        <f t="shared" si="2"/>
        <v>0:30</v>
      </c>
      <c r="F19" s="97">
        <f t="shared" si="1"/>
        <v>0.27083333333333337</v>
      </c>
      <c r="G19" s="107"/>
    </row>
    <row r="20" spans="1:7" x14ac:dyDescent="0.25">
      <c r="A20" s="78">
        <v>45057</v>
      </c>
      <c r="B20" s="79" t="s">
        <v>10</v>
      </c>
      <c r="C20" s="80">
        <v>0.41666666666666669</v>
      </c>
      <c r="D20" s="80">
        <v>0.70833333333333337</v>
      </c>
      <c r="E20" s="97" t="str">
        <f t="shared" si="2"/>
        <v>0:30</v>
      </c>
      <c r="F20" s="97">
        <f t="shared" si="1"/>
        <v>0.27083333333333337</v>
      </c>
      <c r="G20" s="107"/>
    </row>
    <row r="21" spans="1:7" x14ac:dyDescent="0.25">
      <c r="A21" s="78">
        <v>45058</v>
      </c>
      <c r="B21" s="79" t="s">
        <v>11</v>
      </c>
      <c r="C21" s="7"/>
      <c r="D21" s="7"/>
      <c r="E21" s="97" t="str">
        <f t="shared" si="2"/>
        <v>0:00</v>
      </c>
      <c r="F21" s="97">
        <f t="shared" si="1"/>
        <v>0</v>
      </c>
      <c r="G21" s="107"/>
    </row>
    <row r="22" spans="1:7" x14ac:dyDescent="0.25">
      <c r="A22" s="85">
        <v>45059</v>
      </c>
      <c r="B22" s="86" t="s">
        <v>12</v>
      </c>
      <c r="C22" s="87"/>
      <c r="D22" s="87"/>
      <c r="E22" s="101" t="s">
        <v>53</v>
      </c>
      <c r="F22" s="101" t="s">
        <v>53</v>
      </c>
      <c r="G22" s="103"/>
    </row>
    <row r="23" spans="1:7" x14ac:dyDescent="0.25">
      <c r="A23" s="85">
        <v>45060</v>
      </c>
      <c r="B23" s="86" t="s">
        <v>13</v>
      </c>
      <c r="C23" s="87"/>
      <c r="D23" s="87"/>
      <c r="E23" s="101" t="s">
        <v>53</v>
      </c>
      <c r="F23" s="101" t="s">
        <v>53</v>
      </c>
      <c r="G23" s="104"/>
    </row>
    <row r="24" spans="1:7" x14ac:dyDescent="0.25">
      <c r="A24" s="78">
        <v>45061</v>
      </c>
      <c r="B24" s="79" t="s">
        <v>14</v>
      </c>
      <c r="C24" s="80">
        <v>0.41666666666666669</v>
      </c>
      <c r="D24" s="80">
        <v>0.70833333333333337</v>
      </c>
      <c r="E24" s="97" t="str">
        <f t="shared" si="2"/>
        <v>0:30</v>
      </c>
      <c r="F24" s="97">
        <f t="shared" si="1"/>
        <v>0.27083333333333337</v>
      </c>
      <c r="G24" s="105"/>
    </row>
    <row r="25" spans="1:7" x14ac:dyDescent="0.25">
      <c r="A25" s="78">
        <v>45062</v>
      </c>
      <c r="B25" s="79" t="s">
        <v>15</v>
      </c>
      <c r="C25" s="80">
        <v>0.41666666666666669</v>
      </c>
      <c r="D25" s="80">
        <v>0.70833333333333337</v>
      </c>
      <c r="E25" s="97" t="str">
        <f t="shared" si="2"/>
        <v>0:30</v>
      </c>
      <c r="F25" s="97">
        <f t="shared" si="1"/>
        <v>0.27083333333333337</v>
      </c>
      <c r="G25" s="106"/>
    </row>
    <row r="26" spans="1:7" x14ac:dyDescent="0.25">
      <c r="A26" s="78">
        <v>45063</v>
      </c>
      <c r="B26" s="79" t="s">
        <v>8</v>
      </c>
      <c r="C26" s="80">
        <v>0.41666666666666669</v>
      </c>
      <c r="D26" s="80">
        <v>0.70833333333333337</v>
      </c>
      <c r="E26" s="97" t="str">
        <f t="shared" si="2"/>
        <v>0:30</v>
      </c>
      <c r="F26" s="97">
        <f t="shared" si="1"/>
        <v>0.27083333333333337</v>
      </c>
      <c r="G26" s="107"/>
    </row>
    <row r="27" spans="1:7" x14ac:dyDescent="0.25">
      <c r="A27" s="85">
        <v>45064</v>
      </c>
      <c r="B27" s="86" t="s">
        <v>10</v>
      </c>
      <c r="C27" s="87"/>
      <c r="D27" s="87"/>
      <c r="E27" s="87" t="s">
        <v>53</v>
      </c>
      <c r="F27" s="88" t="s">
        <v>53</v>
      </c>
      <c r="G27" s="103" t="s">
        <v>9</v>
      </c>
    </row>
    <row r="28" spans="1:7" x14ac:dyDescent="0.25">
      <c r="A28" s="78">
        <v>45065</v>
      </c>
      <c r="B28" s="79" t="s">
        <v>11</v>
      </c>
      <c r="C28" s="7"/>
      <c r="D28" s="7"/>
      <c r="E28" s="97" t="str">
        <f t="shared" si="2"/>
        <v>0:00</v>
      </c>
      <c r="F28" s="97">
        <f t="shared" si="1"/>
        <v>0</v>
      </c>
      <c r="G28" s="107"/>
    </row>
    <row r="29" spans="1:7" x14ac:dyDescent="0.25">
      <c r="A29" s="85">
        <v>45066</v>
      </c>
      <c r="B29" s="86" t="s">
        <v>12</v>
      </c>
      <c r="C29" s="87"/>
      <c r="D29" s="87"/>
      <c r="E29" s="101" t="s">
        <v>53</v>
      </c>
      <c r="F29" s="101" t="s">
        <v>53</v>
      </c>
      <c r="G29" s="103"/>
    </row>
    <row r="30" spans="1:7" x14ac:dyDescent="0.25">
      <c r="A30" s="85">
        <v>45067</v>
      </c>
      <c r="B30" s="86" t="s">
        <v>13</v>
      </c>
      <c r="C30" s="87"/>
      <c r="D30" s="87"/>
      <c r="E30" s="101" t="s">
        <v>53</v>
      </c>
      <c r="F30" s="101" t="s">
        <v>53</v>
      </c>
      <c r="G30" s="104"/>
    </row>
    <row r="31" spans="1:7" x14ac:dyDescent="0.25">
      <c r="A31" s="78">
        <v>45068</v>
      </c>
      <c r="B31" s="79" t="s">
        <v>14</v>
      </c>
      <c r="C31" s="80">
        <v>0.41666666666666669</v>
      </c>
      <c r="D31" s="80">
        <v>0.70833333333333337</v>
      </c>
      <c r="E31" s="97" t="str">
        <f t="shared" si="2"/>
        <v>0:30</v>
      </c>
      <c r="F31" s="97">
        <f t="shared" si="1"/>
        <v>0.27083333333333337</v>
      </c>
      <c r="G31" s="105"/>
    </row>
    <row r="32" spans="1:7" x14ac:dyDescent="0.25">
      <c r="A32" s="78">
        <v>45069</v>
      </c>
      <c r="B32" s="79" t="s">
        <v>15</v>
      </c>
      <c r="C32" s="80">
        <v>0.41666666666666669</v>
      </c>
      <c r="D32" s="80">
        <v>0.70833333333333337</v>
      </c>
      <c r="E32" s="97" t="str">
        <f t="shared" si="2"/>
        <v>0:30</v>
      </c>
      <c r="F32" s="97">
        <f t="shared" si="1"/>
        <v>0.27083333333333337</v>
      </c>
      <c r="G32" s="106"/>
    </row>
    <row r="33" spans="1:7" x14ac:dyDescent="0.25">
      <c r="A33" s="78">
        <v>45070</v>
      </c>
      <c r="B33" s="79" t="s">
        <v>8</v>
      </c>
      <c r="C33" s="80"/>
      <c r="D33" s="80"/>
      <c r="E33" s="97" t="str">
        <f t="shared" si="2"/>
        <v>0:00</v>
      </c>
      <c r="F33" s="97">
        <f t="shared" si="1"/>
        <v>0</v>
      </c>
      <c r="G33" s="106"/>
    </row>
    <row r="34" spans="1:7" x14ac:dyDescent="0.25">
      <c r="A34" s="78">
        <v>45071</v>
      </c>
      <c r="B34" s="79" t="s">
        <v>10</v>
      </c>
      <c r="C34" s="7"/>
      <c r="D34" s="7"/>
      <c r="E34" s="97" t="str">
        <f t="shared" si="2"/>
        <v>0:00</v>
      </c>
      <c r="F34" s="97">
        <f t="shared" si="1"/>
        <v>0</v>
      </c>
      <c r="G34" s="107"/>
    </row>
    <row r="35" spans="1:7" x14ac:dyDescent="0.25">
      <c r="A35" s="78">
        <v>45072</v>
      </c>
      <c r="B35" s="79" t="s">
        <v>11</v>
      </c>
      <c r="C35" s="80"/>
      <c r="D35" s="80"/>
      <c r="E35" s="97" t="str">
        <f t="shared" si="2"/>
        <v>0:00</v>
      </c>
      <c r="F35" s="97">
        <f t="shared" si="1"/>
        <v>0</v>
      </c>
      <c r="G35" s="105"/>
    </row>
    <row r="36" spans="1:7" x14ac:dyDescent="0.25">
      <c r="A36" s="85">
        <v>45073</v>
      </c>
      <c r="B36" s="86" t="s">
        <v>12</v>
      </c>
      <c r="C36" s="87"/>
      <c r="D36" s="87"/>
      <c r="E36" s="101" t="s">
        <v>53</v>
      </c>
      <c r="F36" s="101" t="s">
        <v>53</v>
      </c>
      <c r="G36" s="103"/>
    </row>
    <row r="37" spans="1:7" x14ac:dyDescent="0.25">
      <c r="A37" s="85">
        <v>45074</v>
      </c>
      <c r="B37" s="86" t="s">
        <v>13</v>
      </c>
      <c r="C37" s="87"/>
      <c r="D37" s="87"/>
      <c r="E37" s="101" t="s">
        <v>53</v>
      </c>
      <c r="F37" s="101" t="s">
        <v>53</v>
      </c>
      <c r="G37" s="104"/>
    </row>
    <row r="38" spans="1:7" x14ac:dyDescent="0.25">
      <c r="A38" s="85">
        <v>45075</v>
      </c>
      <c r="B38" s="86" t="s">
        <v>14</v>
      </c>
      <c r="C38" s="87"/>
      <c r="D38" s="87"/>
      <c r="E38" s="101" t="s">
        <v>53</v>
      </c>
      <c r="F38" s="101" t="s">
        <v>53</v>
      </c>
      <c r="G38" s="103" t="s">
        <v>9</v>
      </c>
    </row>
    <row r="39" spans="1:7" x14ac:dyDescent="0.25">
      <c r="A39" s="78">
        <v>45076</v>
      </c>
      <c r="B39" s="79" t="s">
        <v>15</v>
      </c>
      <c r="C39" s="80"/>
      <c r="D39" s="80"/>
      <c r="E39" s="97" t="str">
        <f t="shared" si="2"/>
        <v>0:00</v>
      </c>
      <c r="F39" s="97">
        <f t="shared" si="1"/>
        <v>0</v>
      </c>
      <c r="G39" s="106"/>
    </row>
    <row r="40" spans="1:7" x14ac:dyDescent="0.25">
      <c r="A40" s="78">
        <v>45077</v>
      </c>
      <c r="B40" s="79" t="s">
        <v>8</v>
      </c>
      <c r="C40" s="7"/>
      <c r="D40" s="7"/>
      <c r="E40" s="97" t="str">
        <f t="shared" si="2"/>
        <v>0:00</v>
      </c>
      <c r="F40" s="97">
        <f t="shared" si="1"/>
        <v>0</v>
      </c>
      <c r="G40" s="107"/>
    </row>
    <row r="41" spans="1:7" x14ac:dyDescent="0.25">
      <c r="A41" s="9"/>
      <c r="B41" s="9"/>
      <c r="C41" s="170" t="s">
        <v>58</v>
      </c>
      <c r="D41" s="171"/>
      <c r="E41" s="172"/>
      <c r="F41" s="134">
        <f>SUM(F10:F40)</f>
        <v>2.9791666666666679</v>
      </c>
      <c r="G41" s="9"/>
    </row>
    <row r="42" spans="1:7" x14ac:dyDescent="0.25">
      <c r="A42" s="4"/>
      <c r="B42" s="4"/>
      <c r="C42" s="15"/>
      <c r="D42" s="16"/>
      <c r="E42" s="16"/>
      <c r="F42" s="17"/>
      <c r="G42" s="4"/>
    </row>
    <row r="43" spans="1:7" x14ac:dyDescent="0.25">
      <c r="A43" s="4"/>
      <c r="B43" s="4"/>
      <c r="C43" s="11"/>
      <c r="D43" s="11"/>
      <c r="E43" s="83"/>
      <c r="F43" s="4"/>
      <c r="G43" s="4"/>
    </row>
    <row r="44" spans="1:7" x14ac:dyDescent="0.25">
      <c r="A44" s="4"/>
      <c r="B44" s="4"/>
      <c r="C44" s="11"/>
      <c r="D44" s="11"/>
      <c r="E44" s="83"/>
      <c r="F44" s="4"/>
      <c r="G44" s="4"/>
    </row>
    <row r="45" spans="1:7" x14ac:dyDescent="0.25">
      <c r="A45" s="4"/>
      <c r="B45" s="4"/>
      <c r="C45" s="11"/>
      <c r="D45" s="11"/>
      <c r="E45" s="83"/>
      <c r="F45" s="4"/>
      <c r="G45" s="4"/>
    </row>
    <row r="46" spans="1:7" x14ac:dyDescent="0.25">
      <c r="A46" s="168" t="s">
        <v>16</v>
      </c>
      <c r="B46" s="168"/>
      <c r="C46" s="168"/>
      <c r="D46" s="11"/>
      <c r="E46" s="83"/>
      <c r="F46" s="168" t="s">
        <v>52</v>
      </c>
      <c r="G46" s="168"/>
    </row>
    <row r="47" spans="1:7" x14ac:dyDescent="0.25">
      <c r="A47" s="167" t="s">
        <v>17</v>
      </c>
      <c r="B47" s="167"/>
      <c r="C47" s="167"/>
      <c r="D47" s="11"/>
      <c r="E47" s="83"/>
      <c r="F47" s="184" t="s">
        <v>18</v>
      </c>
      <c r="G47" s="167"/>
    </row>
  </sheetData>
  <mergeCells count="19">
    <mergeCell ref="A46:C46"/>
    <mergeCell ref="F46:G46"/>
    <mergeCell ref="A47:C47"/>
    <mergeCell ref="F47:G47"/>
    <mergeCell ref="C41:E41"/>
    <mergeCell ref="A5:B5"/>
    <mergeCell ref="C5:G5"/>
    <mergeCell ref="A8:B9"/>
    <mergeCell ref="C8:D8"/>
    <mergeCell ref="F8:F9"/>
    <mergeCell ref="G8:G9"/>
    <mergeCell ref="A6:B6"/>
    <mergeCell ref="E8:E9"/>
    <mergeCell ref="A2:B2"/>
    <mergeCell ref="C2:G2"/>
    <mergeCell ref="A3:B3"/>
    <mergeCell ref="C3:G3"/>
    <mergeCell ref="A4:B4"/>
    <mergeCell ref="C4:G4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6"/>
  <sheetViews>
    <sheetView topLeftCell="A4" zoomScaleNormal="100" workbookViewId="0">
      <selection activeCell="C10" sqref="C10:D10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12" t="s">
        <v>0</v>
      </c>
      <c r="B1" s="113"/>
      <c r="C1" s="113"/>
      <c r="D1" s="113"/>
      <c r="E1" s="114"/>
      <c r="F1" s="114"/>
      <c r="G1" s="115">
        <v>45078</v>
      </c>
    </row>
    <row r="2" spans="1:7" x14ac:dyDescent="0.25">
      <c r="A2" s="193" t="s">
        <v>1</v>
      </c>
      <c r="B2" s="191"/>
      <c r="C2" s="191" t="str">
        <f>'Mai ´23'!C2</f>
        <v>Kannan, Vishal</v>
      </c>
      <c r="D2" s="191"/>
      <c r="E2" s="191"/>
      <c r="F2" s="191"/>
      <c r="G2" s="192"/>
    </row>
    <row r="3" spans="1:7" x14ac:dyDescent="0.25">
      <c r="A3" s="194" t="s">
        <v>19</v>
      </c>
      <c r="B3" s="189"/>
      <c r="C3" s="189" t="str">
        <f>'Mai ´23'!C3</f>
        <v>FG Cortxplorer</v>
      </c>
      <c r="D3" s="189"/>
      <c r="E3" s="189"/>
      <c r="F3" s="189"/>
      <c r="G3" s="190"/>
    </row>
    <row r="4" spans="1:7" x14ac:dyDescent="0.25">
      <c r="A4" s="193" t="s">
        <v>2</v>
      </c>
      <c r="B4" s="191"/>
      <c r="C4" s="191" t="str">
        <f>'Mai ´23'!C4:G4</f>
        <v>Prof. Max Happel</v>
      </c>
      <c r="D4" s="191"/>
      <c r="E4" s="191"/>
      <c r="F4" s="191"/>
      <c r="G4" s="192"/>
    </row>
    <row r="5" spans="1:7" x14ac:dyDescent="0.25">
      <c r="A5" s="193" t="s">
        <v>3</v>
      </c>
      <c r="B5" s="191"/>
      <c r="C5" s="191" t="str">
        <f>'Mai ´23'!C5:G5</f>
        <v>wissenschaftliche Hilfskraft</v>
      </c>
      <c r="D5" s="191"/>
      <c r="E5" s="191"/>
      <c r="F5" s="191"/>
      <c r="G5" s="192"/>
    </row>
    <row r="6" spans="1:7" x14ac:dyDescent="0.25">
      <c r="A6" s="198" t="s">
        <v>22</v>
      </c>
      <c r="B6" s="187"/>
      <c r="C6" s="116" t="str">
        <f>'Mai ´23'!C6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79" t="s">
        <v>4</v>
      </c>
      <c r="B8" s="180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7" ht="31.7" customHeight="1" x14ac:dyDescent="0.25">
      <c r="A9" s="181"/>
      <c r="B9" s="182"/>
      <c r="C9" s="5" t="s">
        <v>6</v>
      </c>
      <c r="D9" s="5" t="s">
        <v>7</v>
      </c>
      <c r="E9" s="174"/>
      <c r="F9" s="165"/>
      <c r="G9" s="166"/>
    </row>
    <row r="10" spans="1:7" x14ac:dyDescent="0.25">
      <c r="A10" s="78">
        <v>45078</v>
      </c>
      <c r="B10" s="79" t="s">
        <v>10</v>
      </c>
      <c r="C10" s="80">
        <v>0.41666666666666669</v>
      </c>
      <c r="D10" s="80">
        <v>0.70833333333333337</v>
      </c>
      <c r="E10" s="97" t="str">
        <f>IF(D10-C10&lt;"6:01"*1,"0:00",IF(D10-C10&lt;"9:00"*1,"0:30",IF(D10-C10&gt;="9:00"*1,"0:45")))</f>
        <v>0:30</v>
      </c>
      <c r="F10" s="97">
        <f t="shared" ref="F10:F11" si="0">MOD(D10-C10,1)-(MOD(D10-C10,1)*24&gt;6)*0.5/24-(MOD(D10-C10,1)*24&gt;9)*0.25/24</f>
        <v>0.27083333333333337</v>
      </c>
      <c r="G10" s="79"/>
    </row>
    <row r="11" spans="1:7" x14ac:dyDescent="0.25">
      <c r="A11" s="78">
        <v>45079</v>
      </c>
      <c r="B11" s="79" t="s">
        <v>11</v>
      </c>
      <c r="C11" s="80">
        <v>0.41666666666666669</v>
      </c>
      <c r="D11" s="80">
        <v>0.70833333333333337</v>
      </c>
      <c r="E11" s="97" t="str">
        <f t="shared" ref="E11" si="1">IF(D11-C11&lt;"6:01"*1,"0:00",IF(D11-C11&lt;"9:00"*1,"0:30",IF(D11-C11&gt;="9:00"*1,"0:45")))</f>
        <v>0:30</v>
      </c>
      <c r="F11" s="97">
        <f t="shared" si="0"/>
        <v>0.27083333333333337</v>
      </c>
      <c r="G11" s="8"/>
    </row>
    <row r="12" spans="1:7" x14ac:dyDescent="0.25">
      <c r="A12" s="85">
        <v>45080</v>
      </c>
      <c r="B12" s="86" t="s">
        <v>12</v>
      </c>
      <c r="C12" s="87"/>
      <c r="D12" s="87"/>
      <c r="E12" s="87" t="s">
        <v>53</v>
      </c>
      <c r="F12" s="87" t="s">
        <v>53</v>
      </c>
      <c r="G12" s="87"/>
    </row>
    <row r="13" spans="1:7" x14ac:dyDescent="0.25">
      <c r="A13" s="85">
        <v>45081</v>
      </c>
      <c r="B13" s="86" t="s">
        <v>13</v>
      </c>
      <c r="C13" s="87"/>
      <c r="D13" s="87"/>
      <c r="E13" s="88" t="str">
        <f t="shared" ref="E13" si="2">IF(AND(ISNUMBER(D13),ISNUMBER(C13)),(D13-C13)*24,"X")</f>
        <v>X</v>
      </c>
      <c r="F13" s="102" t="s">
        <v>53</v>
      </c>
      <c r="G13" s="86"/>
    </row>
    <row r="14" spans="1:7" x14ac:dyDescent="0.25">
      <c r="A14" s="78">
        <v>45082</v>
      </c>
      <c r="B14" s="79" t="s">
        <v>14</v>
      </c>
      <c r="C14" s="80">
        <v>0.41666666666666669</v>
      </c>
      <c r="D14" s="80">
        <v>0.70833333333333337</v>
      </c>
      <c r="E14" s="97" t="str">
        <f>IF(D14-C14&lt;"6:01"*1,"0:00",IF(D14-C14&lt;"9:00"*1,"0:30",IF(D14-C14&gt;="9:00"*1,"0:45")))</f>
        <v>0:30</v>
      </c>
      <c r="F14" s="97">
        <f t="shared" ref="F14:F18" si="3">MOD(D14-C14,1)-(MOD(D14-C14,1)*24&gt;6)*0.5/24-(MOD(D14-C14,1)*24&gt;9)*0.25/24</f>
        <v>0.27083333333333337</v>
      </c>
      <c r="G14" s="80"/>
    </row>
    <row r="15" spans="1:7" x14ac:dyDescent="0.25">
      <c r="A15" s="78">
        <v>45083</v>
      </c>
      <c r="B15" s="79" t="s">
        <v>15</v>
      </c>
      <c r="C15" s="80">
        <v>0.41666666666666669</v>
      </c>
      <c r="D15" s="80">
        <v>0.70833333333333337</v>
      </c>
      <c r="E15" s="97" t="str">
        <f t="shared" ref="E15:E18" si="4">IF(D15-C15&lt;"6:01"*1,"0:00",IF(D15-C15&lt;"9:00"*1,"0:30",IF(D15-C15&gt;="9:00"*1,"0:45")))</f>
        <v>0:30</v>
      </c>
      <c r="F15" s="97">
        <f t="shared" si="3"/>
        <v>0.27083333333333337</v>
      </c>
      <c r="G15" s="80"/>
    </row>
    <row r="16" spans="1:7" x14ac:dyDescent="0.25">
      <c r="A16" s="78">
        <v>45084</v>
      </c>
      <c r="B16" s="79" t="s">
        <v>8</v>
      </c>
      <c r="C16" s="80">
        <v>0.41666666666666669</v>
      </c>
      <c r="D16" s="80">
        <v>0.70833333333333337</v>
      </c>
      <c r="E16" s="97" t="str">
        <f t="shared" si="4"/>
        <v>0:30</v>
      </c>
      <c r="F16" s="97">
        <f t="shared" si="3"/>
        <v>0.27083333333333337</v>
      </c>
      <c r="G16" s="8"/>
    </row>
    <row r="17" spans="1:7" x14ac:dyDescent="0.25">
      <c r="A17" s="78">
        <v>45085</v>
      </c>
      <c r="B17" s="79" t="s">
        <v>10</v>
      </c>
      <c r="C17" s="80">
        <v>0.41666666666666669</v>
      </c>
      <c r="D17" s="80">
        <v>0.70833333333333337</v>
      </c>
      <c r="E17" s="97" t="str">
        <f t="shared" si="4"/>
        <v>0:30</v>
      </c>
      <c r="F17" s="97">
        <f t="shared" si="3"/>
        <v>0.27083333333333337</v>
      </c>
      <c r="G17" s="8"/>
    </row>
    <row r="18" spans="1:7" x14ac:dyDescent="0.25">
      <c r="A18" s="78">
        <v>45086</v>
      </c>
      <c r="B18" s="79" t="s">
        <v>11</v>
      </c>
      <c r="C18" s="7"/>
      <c r="D18" s="7"/>
      <c r="E18" s="97" t="str">
        <f t="shared" si="4"/>
        <v>0:00</v>
      </c>
      <c r="F18" s="97">
        <f t="shared" si="3"/>
        <v>0</v>
      </c>
      <c r="G18" s="8"/>
    </row>
    <row r="19" spans="1:7" x14ac:dyDescent="0.25">
      <c r="A19" s="85">
        <v>45087</v>
      </c>
      <c r="B19" s="86" t="s">
        <v>12</v>
      </c>
      <c r="C19" s="87"/>
      <c r="D19" s="87"/>
      <c r="E19" s="87" t="s">
        <v>53</v>
      </c>
      <c r="F19" s="87" t="s">
        <v>53</v>
      </c>
      <c r="G19" s="87"/>
    </row>
    <row r="20" spans="1:7" x14ac:dyDescent="0.25">
      <c r="A20" s="85">
        <v>45088</v>
      </c>
      <c r="B20" s="86" t="s">
        <v>13</v>
      </c>
      <c r="C20" s="87"/>
      <c r="D20" s="87"/>
      <c r="E20" s="88" t="str">
        <f t="shared" ref="E20" si="5">IF(AND(ISNUMBER(D20),ISNUMBER(C20)),(D20-C20)*24,"X")</f>
        <v>X</v>
      </c>
      <c r="F20" s="102" t="s">
        <v>53</v>
      </c>
      <c r="G20" s="86"/>
    </row>
    <row r="21" spans="1:7" x14ac:dyDescent="0.25">
      <c r="A21" s="78">
        <v>45089</v>
      </c>
      <c r="B21" s="79" t="s">
        <v>14</v>
      </c>
      <c r="C21" s="80">
        <v>0.41666666666666669</v>
      </c>
      <c r="D21" s="80">
        <v>0.70833333333333337</v>
      </c>
      <c r="E21" s="97" t="str">
        <f>IF(D21-C21&lt;"6:01"*1,"0:00",IF(D21-C21&lt;"9:00"*1,"0:30",IF(D21-C21&gt;="9:00"*1,"0:45")))</f>
        <v>0:30</v>
      </c>
      <c r="F21" s="97">
        <f t="shared" ref="F21:F25" si="6">MOD(D21-C21,1)-(MOD(D21-C21,1)*24&gt;6)*0.5/24-(MOD(D21-C21,1)*24&gt;9)*0.25/24</f>
        <v>0.27083333333333337</v>
      </c>
      <c r="G21" s="80"/>
    </row>
    <row r="22" spans="1:7" x14ac:dyDescent="0.25">
      <c r="A22" s="78">
        <v>45090</v>
      </c>
      <c r="B22" s="79" t="s">
        <v>15</v>
      </c>
      <c r="C22" s="80">
        <v>0.41666666666666669</v>
      </c>
      <c r="D22" s="80">
        <v>0.70833333333333337</v>
      </c>
      <c r="E22" s="97" t="str">
        <f t="shared" ref="E22:E25" si="7">IF(D22-C22&lt;"6:01"*1,"0:00",IF(D22-C22&lt;"9:00"*1,"0:30",IF(D22-C22&gt;="9:00"*1,"0:45")))</f>
        <v>0:30</v>
      </c>
      <c r="F22" s="97">
        <f t="shared" si="6"/>
        <v>0.27083333333333337</v>
      </c>
      <c r="G22" s="79"/>
    </row>
    <row r="23" spans="1:7" x14ac:dyDescent="0.25">
      <c r="A23" s="78">
        <v>45091</v>
      </c>
      <c r="B23" s="79" t="s">
        <v>8</v>
      </c>
      <c r="C23" s="80">
        <v>0.41666666666666669</v>
      </c>
      <c r="D23" s="80">
        <v>0.70833333333333337</v>
      </c>
      <c r="E23" s="97" t="str">
        <f t="shared" si="7"/>
        <v>0:30</v>
      </c>
      <c r="F23" s="97">
        <f t="shared" si="6"/>
        <v>0.27083333333333337</v>
      </c>
      <c r="G23" s="8"/>
    </row>
    <row r="24" spans="1:7" x14ac:dyDescent="0.25">
      <c r="A24" s="78">
        <v>45092</v>
      </c>
      <c r="B24" s="79" t="s">
        <v>10</v>
      </c>
      <c r="C24" s="80">
        <v>0.41666666666666669</v>
      </c>
      <c r="D24" s="80">
        <v>0.70833333333333337</v>
      </c>
      <c r="E24" s="97" t="str">
        <f t="shared" si="7"/>
        <v>0:30</v>
      </c>
      <c r="F24" s="97">
        <f t="shared" si="6"/>
        <v>0.27083333333333337</v>
      </c>
      <c r="G24" s="8"/>
    </row>
    <row r="25" spans="1:7" x14ac:dyDescent="0.25">
      <c r="A25" s="78">
        <v>45093</v>
      </c>
      <c r="B25" s="79" t="s">
        <v>11</v>
      </c>
      <c r="C25" s="7"/>
      <c r="D25" s="7"/>
      <c r="E25" s="97" t="str">
        <f t="shared" si="7"/>
        <v>0:00</v>
      </c>
      <c r="F25" s="97">
        <f t="shared" si="6"/>
        <v>0</v>
      </c>
      <c r="G25" s="8"/>
    </row>
    <row r="26" spans="1:7" x14ac:dyDescent="0.25">
      <c r="A26" s="85">
        <v>45094</v>
      </c>
      <c r="B26" s="86" t="s">
        <v>12</v>
      </c>
      <c r="C26" s="87"/>
      <c r="D26" s="87"/>
      <c r="E26" s="87" t="s">
        <v>53</v>
      </c>
      <c r="F26" s="87" t="s">
        <v>53</v>
      </c>
      <c r="G26" s="87"/>
    </row>
    <row r="27" spans="1:7" x14ac:dyDescent="0.25">
      <c r="A27" s="85">
        <v>45095</v>
      </c>
      <c r="B27" s="86" t="s">
        <v>13</v>
      </c>
      <c r="C27" s="87"/>
      <c r="D27" s="87"/>
      <c r="E27" s="88" t="str">
        <f t="shared" ref="E27" si="8">IF(AND(ISNUMBER(D27),ISNUMBER(C27)),(D27-C27)*24,"X")</f>
        <v>X</v>
      </c>
      <c r="F27" s="102" t="s">
        <v>53</v>
      </c>
      <c r="G27" s="86"/>
    </row>
    <row r="28" spans="1:7" x14ac:dyDescent="0.25">
      <c r="A28" s="78">
        <v>45096</v>
      </c>
      <c r="B28" s="79" t="s">
        <v>14</v>
      </c>
      <c r="C28" s="80">
        <v>0.41666666666666669</v>
      </c>
      <c r="D28" s="80">
        <v>0.70833333333333337</v>
      </c>
      <c r="E28" s="97" t="str">
        <f>IF(D28-C28&lt;"6:01"*1,"0:00",IF(D28-C28&lt;"9:00"*1,"0:30",IF(D28-C28&gt;="9:00"*1,"0:45")))</f>
        <v>0:30</v>
      </c>
      <c r="F28" s="97">
        <f t="shared" ref="F28:F32" si="9">MOD(D28-C28,1)-(MOD(D28-C28,1)*24&gt;6)*0.5/24-(MOD(D28-C28,1)*24&gt;9)*0.25/24</f>
        <v>0.27083333333333337</v>
      </c>
      <c r="G28" s="80"/>
    </row>
    <row r="29" spans="1:7" x14ac:dyDescent="0.25">
      <c r="A29" s="78">
        <v>45097</v>
      </c>
      <c r="B29" s="79" t="s">
        <v>15</v>
      </c>
      <c r="C29" s="7"/>
      <c r="D29" s="7"/>
      <c r="E29" s="97" t="str">
        <f t="shared" ref="E29:E32" si="10">IF(D29-C29&lt;"6:01"*1,"0:00",IF(D29-C29&lt;"9:00"*1,"0:30",IF(D29-C29&gt;="9:00"*1,"0:45")))</f>
        <v>0:00</v>
      </c>
      <c r="F29" s="97">
        <f t="shared" si="9"/>
        <v>0</v>
      </c>
      <c r="G29" s="79"/>
    </row>
    <row r="30" spans="1:7" x14ac:dyDescent="0.25">
      <c r="A30" s="78">
        <v>45098</v>
      </c>
      <c r="B30" s="79" t="s">
        <v>8</v>
      </c>
      <c r="C30" s="7"/>
      <c r="D30" s="7"/>
      <c r="E30" s="97" t="str">
        <f t="shared" si="10"/>
        <v>0:00</v>
      </c>
      <c r="F30" s="97">
        <f t="shared" si="9"/>
        <v>0</v>
      </c>
      <c r="G30" s="8"/>
    </row>
    <row r="31" spans="1:7" x14ac:dyDescent="0.25">
      <c r="A31" s="78">
        <v>45099</v>
      </c>
      <c r="B31" s="79" t="s">
        <v>10</v>
      </c>
      <c r="C31" s="7"/>
      <c r="D31" s="7"/>
      <c r="E31" s="97" t="str">
        <f t="shared" si="10"/>
        <v>0:00</v>
      </c>
      <c r="F31" s="97">
        <f t="shared" si="9"/>
        <v>0</v>
      </c>
      <c r="G31" s="8"/>
    </row>
    <row r="32" spans="1:7" x14ac:dyDescent="0.25">
      <c r="A32" s="78">
        <v>45100</v>
      </c>
      <c r="B32" s="79" t="s">
        <v>11</v>
      </c>
      <c r="C32" s="7"/>
      <c r="D32" s="7"/>
      <c r="E32" s="97" t="str">
        <f t="shared" si="10"/>
        <v>0:00</v>
      </c>
      <c r="F32" s="97">
        <f t="shared" si="9"/>
        <v>0</v>
      </c>
      <c r="G32" s="8"/>
    </row>
    <row r="33" spans="1:7" x14ac:dyDescent="0.25">
      <c r="A33" s="85">
        <v>45101</v>
      </c>
      <c r="B33" s="86" t="s">
        <v>12</v>
      </c>
      <c r="C33" s="87"/>
      <c r="D33" s="87"/>
      <c r="E33" s="87" t="s">
        <v>53</v>
      </c>
      <c r="F33" s="87" t="s">
        <v>53</v>
      </c>
      <c r="G33" s="87"/>
    </row>
    <row r="34" spans="1:7" x14ac:dyDescent="0.25">
      <c r="A34" s="85">
        <v>45102</v>
      </c>
      <c r="B34" s="86" t="s">
        <v>13</v>
      </c>
      <c r="C34" s="87"/>
      <c r="D34" s="87"/>
      <c r="E34" s="88" t="str">
        <f t="shared" ref="E34" si="11">IF(AND(ISNUMBER(D34),ISNUMBER(C34)),(D34-C34)*24,"X")</f>
        <v>X</v>
      </c>
      <c r="F34" s="102" t="s">
        <v>53</v>
      </c>
      <c r="G34" s="86"/>
    </row>
    <row r="35" spans="1:7" x14ac:dyDescent="0.25">
      <c r="A35" s="78">
        <v>45103</v>
      </c>
      <c r="B35" s="79" t="s">
        <v>14</v>
      </c>
      <c r="C35" s="80"/>
      <c r="D35" s="7"/>
      <c r="E35" s="97" t="str">
        <f>IF(D35-C35&lt;"6:01"*1,"0:00",IF(D35-C35&lt;"9:00"*1,"0:30",IF(D35-C35&gt;="9:00"*1,"0:45")))</f>
        <v>0:00</v>
      </c>
      <c r="F35" s="97">
        <f t="shared" ref="F35:F39" si="12">MOD(D35-C35,1)-(MOD(D35-C35,1)*24&gt;6)*0.5/24-(MOD(D35-C35,1)*24&gt;9)*0.25/24</f>
        <v>0</v>
      </c>
      <c r="G35" s="80"/>
    </row>
    <row r="36" spans="1:7" x14ac:dyDescent="0.25">
      <c r="A36" s="78">
        <v>45104</v>
      </c>
      <c r="B36" s="79" t="s">
        <v>15</v>
      </c>
      <c r="C36" s="7"/>
      <c r="D36" s="7"/>
      <c r="E36" s="97" t="str">
        <f t="shared" ref="E36:E39" si="13">IF(D36-C36&lt;"6:01"*1,"0:00",IF(D36-C36&lt;"9:00"*1,"0:30",IF(D36-C36&gt;="9:00"*1,"0:45")))</f>
        <v>0:00</v>
      </c>
      <c r="F36" s="97">
        <f t="shared" si="12"/>
        <v>0</v>
      </c>
      <c r="G36" s="79"/>
    </row>
    <row r="37" spans="1:7" x14ac:dyDescent="0.25">
      <c r="A37" s="78">
        <v>45105</v>
      </c>
      <c r="B37" s="79" t="s">
        <v>8</v>
      </c>
      <c r="C37" s="7"/>
      <c r="D37" s="7"/>
      <c r="E37" s="97" t="str">
        <f t="shared" si="13"/>
        <v>0:00</v>
      </c>
      <c r="F37" s="97">
        <f t="shared" si="12"/>
        <v>0</v>
      </c>
      <c r="G37" s="8"/>
    </row>
    <row r="38" spans="1:7" x14ac:dyDescent="0.25">
      <c r="A38" s="78">
        <v>45106</v>
      </c>
      <c r="B38" s="79" t="s">
        <v>10</v>
      </c>
      <c r="C38" s="7"/>
      <c r="D38" s="7"/>
      <c r="E38" s="97" t="str">
        <f t="shared" si="13"/>
        <v>0:00</v>
      </c>
      <c r="F38" s="97">
        <f t="shared" si="12"/>
        <v>0</v>
      </c>
      <c r="G38" s="8"/>
    </row>
    <row r="39" spans="1:7" x14ac:dyDescent="0.25">
      <c r="A39" s="78">
        <v>45107</v>
      </c>
      <c r="B39" s="79" t="s">
        <v>11</v>
      </c>
      <c r="C39" s="7"/>
      <c r="D39" s="7"/>
      <c r="E39" s="97" t="str">
        <f t="shared" si="13"/>
        <v>0:00</v>
      </c>
      <c r="F39" s="97">
        <f t="shared" si="12"/>
        <v>0</v>
      </c>
      <c r="G39" s="8"/>
    </row>
    <row r="40" spans="1:7" x14ac:dyDescent="0.25">
      <c r="A40" s="9"/>
      <c r="B40" s="9"/>
      <c r="C40" s="170" t="s">
        <v>58</v>
      </c>
      <c r="D40" s="171"/>
      <c r="E40" s="172"/>
      <c r="F40" s="134">
        <f>SUM(F9:F39)</f>
        <v>2.9791666666666679</v>
      </c>
      <c r="G40" s="9"/>
    </row>
    <row r="41" spans="1:7" x14ac:dyDescent="0.25">
      <c r="A41" s="4"/>
      <c r="B41" s="4"/>
      <c r="C41" s="15"/>
      <c r="D41" s="16"/>
      <c r="E41" s="17"/>
      <c r="F41" s="4"/>
      <c r="G41" s="4"/>
    </row>
    <row r="42" spans="1:7" x14ac:dyDescent="0.25">
      <c r="A42" s="4"/>
      <c r="B42" s="4"/>
      <c r="C42" s="11"/>
      <c r="D42" s="11"/>
      <c r="E42" s="4"/>
      <c r="F42" s="4"/>
      <c r="G42" s="4"/>
    </row>
    <row r="43" spans="1:7" x14ac:dyDescent="0.25">
      <c r="A43" s="4"/>
      <c r="B43" s="4"/>
      <c r="C43" s="11"/>
      <c r="D43" s="11"/>
      <c r="E43" s="4"/>
      <c r="F43" s="4"/>
      <c r="G43" s="4"/>
    </row>
    <row r="44" spans="1:7" x14ac:dyDescent="0.25">
      <c r="A44" s="4"/>
      <c r="B44" s="4"/>
      <c r="C44" s="11"/>
      <c r="D44" s="11"/>
      <c r="E44" s="4"/>
      <c r="F44" s="4"/>
      <c r="G44" s="4"/>
    </row>
    <row r="45" spans="1:7" x14ac:dyDescent="0.25">
      <c r="A45" s="168" t="s">
        <v>16</v>
      </c>
      <c r="B45" s="168"/>
      <c r="C45" s="168"/>
      <c r="D45" s="11"/>
      <c r="E45" s="168" t="s">
        <v>52</v>
      </c>
      <c r="F45" s="168"/>
      <c r="G45" s="168"/>
    </row>
    <row r="46" spans="1:7" x14ac:dyDescent="0.25">
      <c r="A46" s="167" t="s">
        <v>17</v>
      </c>
      <c r="B46" s="167"/>
      <c r="C46" s="167"/>
      <c r="D46" s="11"/>
      <c r="E46" s="184" t="s">
        <v>18</v>
      </c>
      <c r="F46" s="167"/>
      <c r="G46" s="167"/>
    </row>
  </sheetData>
  <mergeCells count="19">
    <mergeCell ref="A45:C45"/>
    <mergeCell ref="E45:G45"/>
    <mergeCell ref="A46:C46"/>
    <mergeCell ref="E46:G46"/>
    <mergeCell ref="C40:E40"/>
    <mergeCell ref="A5:B5"/>
    <mergeCell ref="C5:G5"/>
    <mergeCell ref="A8:B9"/>
    <mergeCell ref="C8:D8"/>
    <mergeCell ref="E8:E9"/>
    <mergeCell ref="F8:F9"/>
    <mergeCell ref="G8:G9"/>
    <mergeCell ref="A6:B6"/>
    <mergeCell ref="A2:B2"/>
    <mergeCell ref="C2:G2"/>
    <mergeCell ref="A3:B3"/>
    <mergeCell ref="C3:G3"/>
    <mergeCell ref="A4:B4"/>
    <mergeCell ref="C4:G4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topLeftCell="A4" workbookViewId="0">
      <selection activeCell="C19" sqref="C19:D22"/>
    </sheetView>
  </sheetViews>
  <sheetFormatPr defaultColWidth="11.42578125" defaultRowHeight="15" x14ac:dyDescent="0.25"/>
  <cols>
    <col min="7" max="7" width="18.7109375" customWidth="1"/>
  </cols>
  <sheetData>
    <row r="1" spans="1:7" x14ac:dyDescent="0.25">
      <c r="A1" s="112" t="s">
        <v>0</v>
      </c>
      <c r="B1" s="113"/>
      <c r="C1" s="113"/>
      <c r="D1" s="113"/>
      <c r="E1" s="114"/>
      <c r="F1" s="114"/>
      <c r="G1" s="115">
        <v>45108</v>
      </c>
    </row>
    <row r="2" spans="1:7" x14ac:dyDescent="0.25">
      <c r="A2" s="193" t="s">
        <v>1</v>
      </c>
      <c r="B2" s="191"/>
      <c r="C2" s="191" t="str">
        <f>'Juni ´23'!C2:G2</f>
        <v>Kannan, Vishal</v>
      </c>
      <c r="D2" s="191"/>
      <c r="E2" s="191"/>
      <c r="F2" s="191"/>
      <c r="G2" s="192"/>
    </row>
    <row r="3" spans="1:7" x14ac:dyDescent="0.25">
      <c r="A3" s="194" t="s">
        <v>19</v>
      </c>
      <c r="B3" s="189"/>
      <c r="C3" s="189" t="str">
        <f>'Juni ´23'!C3:G3</f>
        <v>FG Cortxplorer</v>
      </c>
      <c r="D3" s="189"/>
      <c r="E3" s="189"/>
      <c r="F3" s="189"/>
      <c r="G3" s="190"/>
    </row>
    <row r="4" spans="1:7" x14ac:dyDescent="0.25">
      <c r="A4" s="193" t="s">
        <v>2</v>
      </c>
      <c r="B4" s="191"/>
      <c r="C4" s="191" t="str">
        <f>'Juni ´23'!C4:G4</f>
        <v>Prof. Max Happel</v>
      </c>
      <c r="D4" s="191"/>
      <c r="E4" s="191"/>
      <c r="F4" s="191"/>
      <c r="G4" s="192"/>
    </row>
    <row r="5" spans="1:7" x14ac:dyDescent="0.25">
      <c r="A5" s="193" t="s">
        <v>3</v>
      </c>
      <c r="B5" s="191"/>
      <c r="C5" s="191" t="str">
        <f>'Juni ´23'!C5:G5</f>
        <v>wissenschaftliche Hilfskraft</v>
      </c>
      <c r="D5" s="191"/>
      <c r="E5" s="191"/>
      <c r="F5" s="191"/>
      <c r="G5" s="192"/>
    </row>
    <row r="6" spans="1:7" x14ac:dyDescent="0.25">
      <c r="A6" s="198" t="s">
        <v>22</v>
      </c>
      <c r="B6" s="187"/>
      <c r="C6" s="116" t="str">
        <f>'Juni ´23'!C6</f>
        <v>70 h / monat</v>
      </c>
      <c r="D6" s="116"/>
      <c r="E6" s="116"/>
      <c r="F6" s="116"/>
      <c r="G6" s="117"/>
    </row>
    <row r="7" spans="1:7" x14ac:dyDescent="0.25">
      <c r="A7" s="3"/>
      <c r="B7" s="1"/>
      <c r="C7" s="1"/>
      <c r="D7" s="1"/>
      <c r="E7" s="1"/>
      <c r="F7" s="1"/>
      <c r="G7" s="1"/>
    </row>
    <row r="8" spans="1:7" ht="15" customHeight="1" x14ac:dyDescent="0.25">
      <c r="A8" s="179" t="s">
        <v>4</v>
      </c>
      <c r="B8" s="180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7" ht="31.7" customHeight="1" x14ac:dyDescent="0.25">
      <c r="A9" s="181"/>
      <c r="B9" s="182"/>
      <c r="C9" s="13" t="s">
        <v>6</v>
      </c>
      <c r="D9" s="13" t="s">
        <v>7</v>
      </c>
      <c r="E9" s="174"/>
      <c r="F9" s="165"/>
      <c r="G9" s="166"/>
    </row>
    <row r="10" spans="1:7" x14ac:dyDescent="0.25">
      <c r="A10" s="85">
        <v>45108</v>
      </c>
      <c r="B10" s="86" t="s">
        <v>12</v>
      </c>
      <c r="C10" s="87"/>
      <c r="D10" s="87"/>
      <c r="E10" s="87" t="s">
        <v>53</v>
      </c>
      <c r="F10" s="87" t="s">
        <v>53</v>
      </c>
      <c r="G10" s="87"/>
    </row>
    <row r="11" spans="1:7" x14ac:dyDescent="0.25">
      <c r="A11" s="85">
        <v>45109</v>
      </c>
      <c r="B11" s="86" t="s">
        <v>13</v>
      </c>
      <c r="C11" s="87"/>
      <c r="D11" s="87"/>
      <c r="E11" s="88" t="str">
        <f t="shared" ref="E11:E32" si="0">IF(AND(ISNUMBER(D11),ISNUMBER(C11)),(D11-C11)*24,"X")</f>
        <v>X</v>
      </c>
      <c r="F11" s="102" t="s">
        <v>53</v>
      </c>
      <c r="G11" s="86"/>
    </row>
    <row r="12" spans="1:7" x14ac:dyDescent="0.25">
      <c r="A12" s="6">
        <v>45110</v>
      </c>
      <c r="B12" s="8" t="s">
        <v>14</v>
      </c>
      <c r="C12" s="80">
        <v>0.41666666666666669</v>
      </c>
      <c r="D12" s="80">
        <v>0.70833333333333337</v>
      </c>
      <c r="E12" s="97" t="str">
        <f>IF(D12-C12&lt;"6:01"*1,"0:00",IF(D12-C12&lt;"9:00"*1,"0:30",IF(D12-C12&gt;="9:00"*1,"0:45")))</f>
        <v>0:30</v>
      </c>
      <c r="F12" s="97">
        <f t="shared" ref="F12:F16" si="1">MOD(D12-C12,1)-(MOD(D12-C12,1)*24&gt;6)*0.5/24-(MOD(D12-C12,1)*24&gt;9)*0.25/24</f>
        <v>0.27083333333333337</v>
      </c>
      <c r="G12" s="80"/>
    </row>
    <row r="13" spans="1:7" x14ac:dyDescent="0.25">
      <c r="A13" s="6">
        <v>45111</v>
      </c>
      <c r="B13" s="8" t="s">
        <v>15</v>
      </c>
      <c r="C13" s="80">
        <v>0.41666666666666669</v>
      </c>
      <c r="D13" s="80">
        <v>0.70833333333333337</v>
      </c>
      <c r="E13" s="97" t="str">
        <f t="shared" ref="E13" si="2">IF(D13-C13&lt;"6:01"*1,"0:00",IF(D13-C13&lt;"9:00"*1,"0:30",IF(D13-C13&gt;="9:00"*1,"0:45")))</f>
        <v>0:30</v>
      </c>
      <c r="F13" s="97">
        <f t="shared" si="1"/>
        <v>0.27083333333333337</v>
      </c>
      <c r="G13" s="79"/>
    </row>
    <row r="14" spans="1:7" x14ac:dyDescent="0.25">
      <c r="A14" s="6">
        <v>45112</v>
      </c>
      <c r="B14" s="8" t="s">
        <v>8</v>
      </c>
      <c r="C14" s="80">
        <v>0.41666666666666669</v>
      </c>
      <c r="D14" s="80">
        <v>0.70833333333333337</v>
      </c>
      <c r="E14" s="97" t="str">
        <f>IF(D14-C14&lt;"6:01"*1,"0:00",IF(D14-C14&lt;"9:00"*1,"0:30",IF(D14-C14&gt;="9:00"*1,"0:45")))</f>
        <v>0:30</v>
      </c>
      <c r="F14" s="97">
        <f t="shared" si="1"/>
        <v>0.27083333333333337</v>
      </c>
      <c r="G14" s="8"/>
    </row>
    <row r="15" spans="1:7" x14ac:dyDescent="0.25">
      <c r="A15" s="6">
        <v>45113</v>
      </c>
      <c r="B15" s="8" t="s">
        <v>10</v>
      </c>
      <c r="C15" s="80">
        <v>0.41666666666666669</v>
      </c>
      <c r="D15" s="80">
        <v>0.70833333333333337</v>
      </c>
      <c r="E15" s="97" t="str">
        <f t="shared" ref="E15:E16" si="3">IF(D15-C15&lt;"6:01"*1,"0:00",IF(D15-C15&lt;"9:00"*1,"0:30",IF(D15-C15&gt;="9:00"*1,"0:45")))</f>
        <v>0:30</v>
      </c>
      <c r="F15" s="97">
        <f t="shared" si="1"/>
        <v>0.27083333333333337</v>
      </c>
      <c r="G15" s="8"/>
    </row>
    <row r="16" spans="1:7" x14ac:dyDescent="0.25">
      <c r="A16" s="6">
        <v>45114</v>
      </c>
      <c r="B16" s="8" t="s">
        <v>11</v>
      </c>
      <c r="C16" s="7"/>
      <c r="D16" s="7"/>
      <c r="E16" s="97" t="str">
        <f t="shared" si="3"/>
        <v>0:00</v>
      </c>
      <c r="F16" s="97">
        <f t="shared" si="1"/>
        <v>0</v>
      </c>
      <c r="G16" s="8"/>
    </row>
    <row r="17" spans="1:7" x14ac:dyDescent="0.25">
      <c r="A17" s="85">
        <v>45115</v>
      </c>
      <c r="B17" s="86" t="s">
        <v>12</v>
      </c>
      <c r="C17" s="87"/>
      <c r="D17" s="87"/>
      <c r="E17" s="87" t="s">
        <v>53</v>
      </c>
      <c r="F17" s="87" t="s">
        <v>53</v>
      </c>
      <c r="G17" s="87"/>
    </row>
    <row r="18" spans="1:7" x14ac:dyDescent="0.25">
      <c r="A18" s="85">
        <v>45116</v>
      </c>
      <c r="B18" s="86" t="s">
        <v>13</v>
      </c>
      <c r="C18" s="87"/>
      <c r="D18" s="87"/>
      <c r="E18" s="88" t="str">
        <f t="shared" si="0"/>
        <v>X</v>
      </c>
      <c r="F18" s="102" t="s">
        <v>53</v>
      </c>
      <c r="G18" s="86"/>
    </row>
    <row r="19" spans="1:7" x14ac:dyDescent="0.25">
      <c r="A19" s="6">
        <v>45117</v>
      </c>
      <c r="B19" s="8" t="s">
        <v>14</v>
      </c>
      <c r="C19" s="80">
        <v>0.41666666666666669</v>
      </c>
      <c r="D19" s="80">
        <v>0.70833333333333337</v>
      </c>
      <c r="E19" s="97" t="str">
        <f>IF(D19-C19&lt;"6:01"*1,"0:00",IF(D19-C19&lt;"9:00"*1,"0:30",IF(D19-C19&gt;="9:00"*1,"0:45")))</f>
        <v>0:30</v>
      </c>
      <c r="F19" s="97">
        <f t="shared" ref="F19:F23" si="4">MOD(D19-C19,1)-(MOD(D19-C19,1)*24&gt;6)*0.5/24-(MOD(D19-C19,1)*24&gt;9)*0.25/24</f>
        <v>0.27083333333333337</v>
      </c>
      <c r="G19" s="80"/>
    </row>
    <row r="20" spans="1:7" x14ac:dyDescent="0.25">
      <c r="A20" s="6">
        <v>45118</v>
      </c>
      <c r="B20" s="8" t="s">
        <v>15</v>
      </c>
      <c r="C20" s="80">
        <v>0.41666666666666669</v>
      </c>
      <c r="D20" s="80">
        <v>0.70833333333333337</v>
      </c>
      <c r="E20" s="97" t="str">
        <f t="shared" ref="E20" si="5">IF(D20-C20&lt;"6:01"*1,"0:00",IF(D20-C20&lt;"9:00"*1,"0:30",IF(D20-C20&gt;="9:00"*1,"0:45")))</f>
        <v>0:30</v>
      </c>
      <c r="F20" s="97">
        <f t="shared" si="4"/>
        <v>0.27083333333333337</v>
      </c>
      <c r="G20" s="79"/>
    </row>
    <row r="21" spans="1:7" x14ac:dyDescent="0.25">
      <c r="A21" s="6">
        <v>45119</v>
      </c>
      <c r="B21" s="8" t="s">
        <v>8</v>
      </c>
      <c r="C21" s="80">
        <v>0.41666666666666669</v>
      </c>
      <c r="D21" s="80">
        <v>0.70833333333333337</v>
      </c>
      <c r="E21" s="97" t="str">
        <f>IF(D21-C21&lt;"6:01"*1,"0:00",IF(D21-C21&lt;"9:00"*1,"0:30",IF(D21-C21&gt;="9:00"*1,"0:45")))</f>
        <v>0:30</v>
      </c>
      <c r="F21" s="97">
        <f t="shared" si="4"/>
        <v>0.27083333333333337</v>
      </c>
      <c r="G21" s="8"/>
    </row>
    <row r="22" spans="1:7" x14ac:dyDescent="0.25">
      <c r="A22" s="6">
        <v>45120</v>
      </c>
      <c r="B22" s="8" t="s">
        <v>10</v>
      </c>
      <c r="C22" s="80">
        <v>0.41666666666666669</v>
      </c>
      <c r="D22" s="80">
        <v>0.70833333333333337</v>
      </c>
      <c r="E22" s="97" t="str">
        <f t="shared" ref="E22:E23" si="6">IF(D22-C22&lt;"6:01"*1,"0:00",IF(D22-C22&lt;"9:00"*1,"0:30",IF(D22-C22&gt;="9:00"*1,"0:45")))</f>
        <v>0:30</v>
      </c>
      <c r="F22" s="97">
        <f t="shared" si="4"/>
        <v>0.27083333333333337</v>
      </c>
      <c r="G22" s="8"/>
    </row>
    <row r="23" spans="1:7" x14ac:dyDescent="0.25">
      <c r="A23" s="6">
        <v>45121</v>
      </c>
      <c r="B23" s="8" t="s">
        <v>11</v>
      </c>
      <c r="C23" s="7"/>
      <c r="D23" s="7"/>
      <c r="E23" s="97" t="str">
        <f t="shared" si="6"/>
        <v>0:00</v>
      </c>
      <c r="F23" s="97">
        <f t="shared" si="4"/>
        <v>0</v>
      </c>
      <c r="G23" s="8"/>
    </row>
    <row r="24" spans="1:7" x14ac:dyDescent="0.25">
      <c r="A24" s="85">
        <v>45122</v>
      </c>
      <c r="B24" s="86" t="s">
        <v>12</v>
      </c>
      <c r="C24" s="87"/>
      <c r="D24" s="87"/>
      <c r="E24" s="87" t="s">
        <v>53</v>
      </c>
      <c r="F24" s="87" t="s">
        <v>53</v>
      </c>
      <c r="G24" s="87"/>
    </row>
    <row r="25" spans="1:7" x14ac:dyDescent="0.25">
      <c r="A25" s="85">
        <v>45123</v>
      </c>
      <c r="B25" s="86" t="s">
        <v>13</v>
      </c>
      <c r="C25" s="87"/>
      <c r="D25" s="87"/>
      <c r="E25" s="88" t="str">
        <f t="shared" si="0"/>
        <v>X</v>
      </c>
      <c r="F25" s="102" t="s">
        <v>53</v>
      </c>
      <c r="G25" s="86"/>
    </row>
    <row r="26" spans="1:7" x14ac:dyDescent="0.25">
      <c r="A26" s="6">
        <v>45124</v>
      </c>
      <c r="B26" s="8" t="s">
        <v>14</v>
      </c>
      <c r="C26" s="80">
        <v>0.41666666666666669</v>
      </c>
      <c r="D26" s="80">
        <v>0.70833333333333337</v>
      </c>
      <c r="E26" s="97" t="str">
        <f>IF(D26-C26&lt;"6:01"*1,"0:00",IF(D26-C26&lt;"9:00"*1,"0:30",IF(D26-C26&gt;="9:00"*1,"0:45")))</f>
        <v>0:30</v>
      </c>
      <c r="F26" s="97">
        <f t="shared" ref="F26:F30" si="7">MOD(D26-C26,1)-(MOD(D26-C26,1)*24&gt;6)*0.5/24-(MOD(D26-C26,1)*24&gt;9)*0.25/24</f>
        <v>0.27083333333333337</v>
      </c>
      <c r="G26" s="80"/>
    </row>
    <row r="27" spans="1:7" x14ac:dyDescent="0.25">
      <c r="A27" s="6">
        <v>45125</v>
      </c>
      <c r="B27" s="8" t="s">
        <v>15</v>
      </c>
      <c r="C27" s="80">
        <v>0.41666666666666669</v>
      </c>
      <c r="D27" s="80">
        <v>0.70833333333333337</v>
      </c>
      <c r="E27" s="97" t="str">
        <f t="shared" ref="E27" si="8">IF(D27-C27&lt;"6:01"*1,"0:00",IF(D27-C27&lt;"9:00"*1,"0:30",IF(D27-C27&gt;="9:00"*1,"0:45")))</f>
        <v>0:30</v>
      </c>
      <c r="F27" s="97">
        <f t="shared" si="7"/>
        <v>0.27083333333333337</v>
      </c>
      <c r="G27" s="79"/>
    </row>
    <row r="28" spans="1:7" x14ac:dyDescent="0.25">
      <c r="A28" s="6">
        <v>45126</v>
      </c>
      <c r="B28" s="8" t="s">
        <v>8</v>
      </c>
      <c r="C28" s="80">
        <v>0.41666666666666702</v>
      </c>
      <c r="D28" s="80">
        <v>0.70833333333333304</v>
      </c>
      <c r="E28" s="97" t="str">
        <f>IF(D28-C28&lt;"6:01"*1,"0:00",IF(D28-C28&lt;"9:00"*1,"0:30",IF(D28-C28&gt;="9:00"*1,"0:45")))</f>
        <v>0:30</v>
      </c>
      <c r="F28" s="97">
        <f t="shared" si="7"/>
        <v>0.2708333333333327</v>
      </c>
      <c r="G28" s="8"/>
    </row>
    <row r="29" spans="1:7" x14ac:dyDescent="0.25">
      <c r="A29" s="6">
        <v>45127</v>
      </c>
      <c r="B29" s="8" t="s">
        <v>10</v>
      </c>
      <c r="C29" s="7"/>
      <c r="D29" s="7"/>
      <c r="E29" s="97" t="str">
        <f t="shared" ref="E29:E30" si="9">IF(D29-C29&lt;"6:01"*1,"0:00",IF(D29-C29&lt;"9:00"*1,"0:30",IF(D29-C29&gt;="9:00"*1,"0:45")))</f>
        <v>0:00</v>
      </c>
      <c r="F29" s="97">
        <f t="shared" si="7"/>
        <v>0</v>
      </c>
      <c r="G29" s="8"/>
    </row>
    <row r="30" spans="1:7" x14ac:dyDescent="0.25">
      <c r="A30" s="6">
        <v>45128</v>
      </c>
      <c r="B30" s="8" t="s">
        <v>11</v>
      </c>
      <c r="C30" s="7"/>
      <c r="D30" s="7"/>
      <c r="E30" s="97" t="str">
        <f t="shared" si="9"/>
        <v>0:00</v>
      </c>
      <c r="F30" s="97">
        <f t="shared" si="7"/>
        <v>0</v>
      </c>
      <c r="G30" s="8"/>
    </row>
    <row r="31" spans="1:7" x14ac:dyDescent="0.25">
      <c r="A31" s="85">
        <v>45129</v>
      </c>
      <c r="B31" s="86" t="s">
        <v>12</v>
      </c>
      <c r="C31" s="87"/>
      <c r="D31" s="87"/>
      <c r="E31" s="87" t="s">
        <v>53</v>
      </c>
      <c r="F31" s="87" t="s">
        <v>53</v>
      </c>
      <c r="G31" s="87"/>
    </row>
    <row r="32" spans="1:7" x14ac:dyDescent="0.25">
      <c r="A32" s="85">
        <v>45130</v>
      </c>
      <c r="B32" s="86" t="s">
        <v>13</v>
      </c>
      <c r="C32" s="87"/>
      <c r="D32" s="87"/>
      <c r="E32" s="88" t="str">
        <f t="shared" si="0"/>
        <v>X</v>
      </c>
      <c r="F32" s="102" t="s">
        <v>53</v>
      </c>
      <c r="G32" s="86"/>
    </row>
    <row r="33" spans="1:7" x14ac:dyDescent="0.25">
      <c r="A33" s="6">
        <v>45131</v>
      </c>
      <c r="B33" s="8" t="s">
        <v>14</v>
      </c>
      <c r="C33" s="80"/>
      <c r="D33" s="7"/>
      <c r="E33" s="97" t="str">
        <f>IF(D33-C33&lt;"6:01"*1,"0:00",IF(D33-C33&lt;"9:00"*1,"0:30",IF(D33-C33&gt;="9:00"*1,"0:45")))</f>
        <v>0:00</v>
      </c>
      <c r="F33" s="97">
        <f t="shared" ref="F33:F37" si="10">MOD(D33-C33,1)-(MOD(D33-C33,1)*24&gt;6)*0.5/24-(MOD(D33-C33,1)*24&gt;9)*0.25/24</f>
        <v>0</v>
      </c>
      <c r="G33" s="80"/>
    </row>
    <row r="34" spans="1:7" x14ac:dyDescent="0.25">
      <c r="A34" s="6">
        <v>45132</v>
      </c>
      <c r="B34" s="8" t="s">
        <v>15</v>
      </c>
      <c r="C34" s="7"/>
      <c r="D34" s="7"/>
      <c r="E34" s="97" t="str">
        <f t="shared" ref="E34" si="11">IF(D34-C34&lt;"6:01"*1,"0:00",IF(D34-C34&lt;"9:00"*1,"0:30",IF(D34-C34&gt;="9:00"*1,"0:45")))</f>
        <v>0:00</v>
      </c>
      <c r="F34" s="97">
        <f t="shared" si="10"/>
        <v>0</v>
      </c>
      <c r="G34" s="79"/>
    </row>
    <row r="35" spans="1:7" x14ac:dyDescent="0.25">
      <c r="A35" s="6">
        <v>45133</v>
      </c>
      <c r="B35" s="8" t="s">
        <v>8</v>
      </c>
      <c r="C35" s="80"/>
      <c r="D35" s="7"/>
      <c r="E35" s="97" t="str">
        <f>IF(D35-C35&lt;"6:01"*1,"0:00",IF(D35-C35&lt;"9:00"*1,"0:30",IF(D35-C35&gt;="9:00"*1,"0:45")))</f>
        <v>0:00</v>
      </c>
      <c r="F35" s="97">
        <f t="shared" si="10"/>
        <v>0</v>
      </c>
      <c r="G35" s="8"/>
    </row>
    <row r="36" spans="1:7" x14ac:dyDescent="0.25">
      <c r="A36" s="6">
        <v>45134</v>
      </c>
      <c r="B36" s="8" t="s">
        <v>10</v>
      </c>
      <c r="C36" s="7"/>
      <c r="D36" s="7"/>
      <c r="E36" s="97" t="str">
        <f t="shared" ref="E36:E37" si="12">IF(D36-C36&lt;"6:01"*1,"0:00",IF(D36-C36&lt;"9:00"*1,"0:30",IF(D36-C36&gt;="9:00"*1,"0:45")))</f>
        <v>0:00</v>
      </c>
      <c r="F36" s="97">
        <f t="shared" si="10"/>
        <v>0</v>
      </c>
      <c r="G36" s="8"/>
    </row>
    <row r="37" spans="1:7" x14ac:dyDescent="0.25">
      <c r="A37" s="6">
        <v>45135</v>
      </c>
      <c r="B37" s="8" t="s">
        <v>11</v>
      </c>
      <c r="C37" s="7"/>
      <c r="D37" s="7"/>
      <c r="E37" s="97" t="str">
        <f t="shared" si="12"/>
        <v>0:00</v>
      </c>
      <c r="F37" s="97">
        <f t="shared" si="10"/>
        <v>0</v>
      </c>
      <c r="G37" s="8"/>
    </row>
    <row r="38" spans="1:7" x14ac:dyDescent="0.25">
      <c r="A38" s="85">
        <v>45136</v>
      </c>
      <c r="B38" s="86" t="s">
        <v>12</v>
      </c>
      <c r="C38" s="87"/>
      <c r="D38" s="87"/>
      <c r="E38" s="87" t="s">
        <v>53</v>
      </c>
      <c r="F38" s="87" t="s">
        <v>53</v>
      </c>
      <c r="G38" s="87"/>
    </row>
    <row r="39" spans="1:7" x14ac:dyDescent="0.25">
      <c r="A39" s="85">
        <v>45137</v>
      </c>
      <c r="B39" s="86" t="s">
        <v>13</v>
      </c>
      <c r="C39" s="87"/>
      <c r="D39" s="87"/>
      <c r="E39" s="88" t="str">
        <f t="shared" ref="E39" si="13">IF(AND(ISNUMBER(D39),ISNUMBER(C39)),(D39-C39)*24,"X")</f>
        <v>X</v>
      </c>
      <c r="F39" s="102" t="s">
        <v>53</v>
      </c>
      <c r="G39" s="86"/>
    </row>
    <row r="40" spans="1:7" x14ac:dyDescent="0.25">
      <c r="A40" s="6">
        <v>45138</v>
      </c>
      <c r="B40" s="8" t="s">
        <v>14</v>
      </c>
      <c r="C40" s="7"/>
      <c r="D40" s="7"/>
      <c r="E40" s="97" t="str">
        <f t="shared" ref="E40" si="14">IF(D40-C40&lt;"6:01"*1,"0:00",IF(D40-C40&lt;"9:00"*1,"0:30",IF(D40-C40&gt;="9:00"*1,"0:45")))</f>
        <v>0:00</v>
      </c>
      <c r="F40" s="97">
        <f t="shared" ref="F40" si="15">MOD(D40-C40,1)-(MOD(D40-C40,1)*24&gt;6)*0.5/24-(MOD(D40-C40,1)*24&gt;9)*0.25/24</f>
        <v>0</v>
      </c>
      <c r="G40" s="80"/>
    </row>
    <row r="41" spans="1:7" x14ac:dyDescent="0.25">
      <c r="A41" s="9"/>
      <c r="B41" s="9"/>
      <c r="C41" s="170" t="s">
        <v>58</v>
      </c>
      <c r="D41" s="171"/>
      <c r="E41" s="172"/>
      <c r="F41" s="134">
        <f>SUM(F10:F40)</f>
        <v>2.979166666666667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2"/>
      <c r="D43" s="12"/>
      <c r="E43" s="4"/>
      <c r="F43" s="4"/>
      <c r="G43" s="4"/>
    </row>
    <row r="44" spans="1:7" x14ac:dyDescent="0.25">
      <c r="A44" s="4"/>
      <c r="B44" s="4"/>
      <c r="C44" s="12"/>
      <c r="D44" s="12"/>
      <c r="E44" s="4"/>
      <c r="F44" s="4"/>
      <c r="G44" s="4"/>
    </row>
    <row r="45" spans="1:7" x14ac:dyDescent="0.25">
      <c r="A45" s="4"/>
      <c r="B45" s="4"/>
      <c r="C45" s="12"/>
      <c r="D45" s="12"/>
      <c r="E45" s="4"/>
      <c r="F45" s="4"/>
      <c r="G45" s="4"/>
    </row>
    <row r="46" spans="1:7" x14ac:dyDescent="0.25">
      <c r="A46" s="168" t="s">
        <v>16</v>
      </c>
      <c r="B46" s="168"/>
      <c r="C46" s="168"/>
      <c r="D46" s="12"/>
      <c r="E46" s="168" t="s">
        <v>52</v>
      </c>
      <c r="F46" s="168"/>
      <c r="G46" s="168"/>
    </row>
    <row r="47" spans="1:7" x14ac:dyDescent="0.25">
      <c r="A47" s="167" t="s">
        <v>17</v>
      </c>
      <c r="B47" s="167"/>
      <c r="C47" s="167"/>
      <c r="D47" s="12"/>
      <c r="E47" s="184" t="s">
        <v>18</v>
      </c>
      <c r="F47" s="167"/>
      <c r="G47" s="167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E8:E9"/>
    <mergeCell ref="F8:F9"/>
    <mergeCell ref="G8:G9"/>
    <mergeCell ref="A6:B6"/>
    <mergeCell ref="A46:C46"/>
    <mergeCell ref="E46:G46"/>
    <mergeCell ref="A47:C47"/>
    <mergeCell ref="E47:G47"/>
    <mergeCell ref="C41:E41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7"/>
  <sheetViews>
    <sheetView topLeftCell="A4" workbookViewId="0">
      <selection activeCell="C16" sqref="C16:D19"/>
    </sheetView>
  </sheetViews>
  <sheetFormatPr defaultColWidth="11.42578125" defaultRowHeight="15" x14ac:dyDescent="0.25"/>
  <cols>
    <col min="7" max="7" width="18.7109375" customWidth="1"/>
  </cols>
  <sheetData>
    <row r="1" spans="1:8" x14ac:dyDescent="0.25">
      <c r="A1" s="112" t="s">
        <v>0</v>
      </c>
      <c r="B1" s="113"/>
      <c r="C1" s="113"/>
      <c r="D1" s="113"/>
      <c r="E1" s="114"/>
      <c r="F1" s="114"/>
      <c r="G1" s="115">
        <v>45139</v>
      </c>
      <c r="H1" s="44"/>
    </row>
    <row r="2" spans="1:8" x14ac:dyDescent="0.25">
      <c r="A2" s="193" t="s">
        <v>1</v>
      </c>
      <c r="B2" s="191"/>
      <c r="C2" s="191" t="str">
        <f>'Juli ´23'!C2:G2</f>
        <v>Kannan, Vishal</v>
      </c>
      <c r="D2" s="191"/>
      <c r="E2" s="191"/>
      <c r="F2" s="191"/>
      <c r="G2" s="192"/>
    </row>
    <row r="3" spans="1:8" x14ac:dyDescent="0.25">
      <c r="A3" s="194" t="s">
        <v>19</v>
      </c>
      <c r="B3" s="189"/>
      <c r="C3" s="189" t="str">
        <f>'Juli ´23'!C3:G3</f>
        <v>FG Cortxplorer</v>
      </c>
      <c r="D3" s="189"/>
      <c r="E3" s="189"/>
      <c r="F3" s="189"/>
      <c r="G3" s="190"/>
    </row>
    <row r="4" spans="1:8" x14ac:dyDescent="0.25">
      <c r="A4" s="193" t="s">
        <v>2</v>
      </c>
      <c r="B4" s="191"/>
      <c r="C4" s="191" t="str">
        <f>'Juli ´23'!C4:G4</f>
        <v>Prof. Max Happel</v>
      </c>
      <c r="D4" s="191"/>
      <c r="E4" s="191"/>
      <c r="F4" s="191"/>
      <c r="G4" s="192"/>
    </row>
    <row r="5" spans="1:8" x14ac:dyDescent="0.25">
      <c r="A5" s="193" t="s">
        <v>3</v>
      </c>
      <c r="B5" s="191"/>
      <c r="C5" s="191" t="str">
        <f>'Juli ´23'!C5:G5</f>
        <v>wissenschaftliche Hilfskraft</v>
      </c>
      <c r="D5" s="191"/>
      <c r="E5" s="191"/>
      <c r="F5" s="191"/>
      <c r="G5" s="192"/>
    </row>
    <row r="6" spans="1:8" x14ac:dyDescent="0.25">
      <c r="A6" s="198" t="s">
        <v>22</v>
      </c>
      <c r="B6" s="187"/>
      <c r="C6" s="116" t="str">
        <f>'Juli ´23'!C6</f>
        <v>70 h / monat</v>
      </c>
      <c r="D6" s="116"/>
      <c r="E6" s="116"/>
      <c r="F6" s="116"/>
      <c r="G6" s="117"/>
    </row>
    <row r="7" spans="1:8" x14ac:dyDescent="0.25">
      <c r="A7" s="20"/>
      <c r="B7" s="2"/>
      <c r="C7" s="2"/>
      <c r="D7" s="2"/>
      <c r="E7" s="2"/>
      <c r="F7" s="2"/>
      <c r="G7" s="14"/>
    </row>
    <row r="8" spans="1:8" ht="15" customHeight="1" x14ac:dyDescent="0.25">
      <c r="A8" s="179" t="s">
        <v>4</v>
      </c>
      <c r="B8" s="180"/>
      <c r="C8" s="163" t="s">
        <v>5</v>
      </c>
      <c r="D8" s="163"/>
      <c r="E8" s="173" t="s">
        <v>55</v>
      </c>
      <c r="F8" s="164" t="s">
        <v>56</v>
      </c>
      <c r="G8" s="166" t="s">
        <v>20</v>
      </c>
    </row>
    <row r="9" spans="1:8" ht="31.7" customHeight="1" x14ac:dyDescent="0.25">
      <c r="A9" s="181"/>
      <c r="B9" s="182"/>
      <c r="C9" s="13" t="s">
        <v>6</v>
      </c>
      <c r="D9" s="13" t="s">
        <v>7</v>
      </c>
      <c r="E9" s="174"/>
      <c r="F9" s="165"/>
      <c r="G9" s="166"/>
    </row>
    <row r="10" spans="1:8" x14ac:dyDescent="0.25">
      <c r="A10" s="78">
        <v>45139</v>
      </c>
      <c r="B10" s="79" t="s">
        <v>15</v>
      </c>
      <c r="C10" s="80"/>
      <c r="D10" s="7"/>
      <c r="E10" s="97" t="str">
        <f>IF(D10-C10&lt;"6:01"*1,"0:00",IF(D10-C10&lt;"9:00"*1,"0:30",IF(D10-C10&gt;="9:00"*1,"0:45")))</f>
        <v>0:00</v>
      </c>
      <c r="F10" s="97">
        <f t="shared" ref="F10:F13" si="0">MOD(D10-C10,1)-(MOD(D10-C10,1)*24&gt;6)*0.5/24-(MOD(D10-C10,1)*24&gt;9)*0.25/24</f>
        <v>0</v>
      </c>
      <c r="G10" s="79"/>
    </row>
    <row r="11" spans="1:8" x14ac:dyDescent="0.25">
      <c r="A11" s="78">
        <v>45140</v>
      </c>
      <c r="B11" s="79" t="s">
        <v>8</v>
      </c>
      <c r="C11" s="7"/>
      <c r="D11" s="7"/>
      <c r="E11" s="97" t="str">
        <f t="shared" ref="E11" si="1">IF(D11-C11&lt;"6:01"*1,"0:00",IF(D11-C11&lt;"9:00"*1,"0:30",IF(D11-C11&gt;="9:00"*1,"0:45")))</f>
        <v>0:00</v>
      </c>
      <c r="F11" s="97">
        <f t="shared" si="0"/>
        <v>0</v>
      </c>
      <c r="G11" s="8"/>
    </row>
    <row r="12" spans="1:8" x14ac:dyDescent="0.25">
      <c r="A12" s="78">
        <v>45141</v>
      </c>
      <c r="B12" s="79" t="s">
        <v>10</v>
      </c>
      <c r="C12" s="80"/>
      <c r="D12" s="7"/>
      <c r="E12" s="97" t="str">
        <f>IF(D12-C12&lt;"6:01"*1,"0:00",IF(D12-C12&lt;"9:00"*1,"0:30",IF(D12-C12&gt;="9:00"*1,"0:45")))</f>
        <v>0:00</v>
      </c>
      <c r="F12" s="97">
        <f t="shared" si="0"/>
        <v>0</v>
      </c>
      <c r="G12" s="8"/>
    </row>
    <row r="13" spans="1:8" x14ac:dyDescent="0.25">
      <c r="A13" s="78">
        <v>45142</v>
      </c>
      <c r="B13" s="79" t="s">
        <v>11</v>
      </c>
      <c r="C13" s="7"/>
      <c r="D13" s="7"/>
      <c r="E13" s="97" t="str">
        <f t="shared" ref="E13" si="2">IF(D13-C13&lt;"6:01"*1,"0:00",IF(D13-C13&lt;"9:00"*1,"0:30",IF(D13-C13&gt;="9:00"*1,"0:45")))</f>
        <v>0:00</v>
      </c>
      <c r="F13" s="97">
        <f t="shared" si="0"/>
        <v>0</v>
      </c>
      <c r="G13" s="8"/>
    </row>
    <row r="14" spans="1:8" x14ac:dyDescent="0.25">
      <c r="A14" s="85">
        <v>45143</v>
      </c>
      <c r="B14" s="86" t="s">
        <v>12</v>
      </c>
      <c r="C14" s="87"/>
      <c r="D14" s="87"/>
      <c r="E14" s="87" t="s">
        <v>53</v>
      </c>
      <c r="F14" s="87" t="s">
        <v>53</v>
      </c>
      <c r="G14" s="87"/>
    </row>
    <row r="15" spans="1:8" x14ac:dyDescent="0.25">
      <c r="A15" s="85">
        <v>45144</v>
      </c>
      <c r="B15" s="86" t="s">
        <v>13</v>
      </c>
      <c r="C15" s="87"/>
      <c r="D15" s="87"/>
      <c r="E15" s="88" t="str">
        <f t="shared" ref="E15:E29" si="3">IF(AND(ISNUMBER(D15),ISNUMBER(C15)),(D15-C15)*24,"X")</f>
        <v>X</v>
      </c>
      <c r="F15" s="102" t="s">
        <v>53</v>
      </c>
      <c r="G15" s="86"/>
    </row>
    <row r="16" spans="1:8" x14ac:dyDescent="0.25">
      <c r="A16" s="78">
        <v>45145</v>
      </c>
      <c r="B16" s="79" t="s">
        <v>14</v>
      </c>
      <c r="C16" s="80">
        <v>0.41666666666666669</v>
      </c>
      <c r="D16" s="80">
        <v>0.70833333333333337</v>
      </c>
      <c r="E16" s="97" t="str">
        <f>IF(D16-C16&lt;"6:01"*1,"0:00",IF(D16-C16&lt;"9:00"*1,"0:30",IF(D16-C16&gt;="9:00"*1,"0:45")))</f>
        <v>0:30</v>
      </c>
      <c r="F16" s="97">
        <f t="shared" ref="F16:F20" si="4">MOD(D16-C16,1)-(MOD(D16-C16,1)*24&gt;6)*0.5/24-(MOD(D16-C16,1)*24&gt;9)*0.25/24</f>
        <v>0.27083333333333337</v>
      </c>
      <c r="G16" s="80"/>
    </row>
    <row r="17" spans="1:7" x14ac:dyDescent="0.25">
      <c r="A17" s="78">
        <v>45146</v>
      </c>
      <c r="B17" s="79" t="s">
        <v>15</v>
      </c>
      <c r="C17" s="80">
        <v>0.41666666666666669</v>
      </c>
      <c r="D17" s="80">
        <v>0.70833333333333337</v>
      </c>
      <c r="E17" s="97" t="str">
        <f t="shared" ref="E17" si="5">IF(D17-C17&lt;"6:01"*1,"0:00",IF(D17-C17&lt;"9:00"*1,"0:30",IF(D17-C17&gt;="9:00"*1,"0:45")))</f>
        <v>0:30</v>
      </c>
      <c r="F17" s="97">
        <f t="shared" si="4"/>
        <v>0.27083333333333337</v>
      </c>
      <c r="G17" s="79"/>
    </row>
    <row r="18" spans="1:7" x14ac:dyDescent="0.25">
      <c r="A18" s="78">
        <v>45147</v>
      </c>
      <c r="B18" s="79" t="s">
        <v>8</v>
      </c>
      <c r="C18" s="80">
        <v>0.41666666666666669</v>
      </c>
      <c r="D18" s="80">
        <v>0.70833333333333337</v>
      </c>
      <c r="E18" s="97" t="str">
        <f>IF(D18-C18&lt;"6:01"*1,"0:00",IF(D18-C18&lt;"9:00"*1,"0:30",IF(D18-C18&gt;="9:00"*1,"0:45")))</f>
        <v>0:30</v>
      </c>
      <c r="F18" s="97">
        <f t="shared" si="4"/>
        <v>0.27083333333333337</v>
      </c>
      <c r="G18" s="8"/>
    </row>
    <row r="19" spans="1:7" x14ac:dyDescent="0.25">
      <c r="A19" s="78">
        <v>45148</v>
      </c>
      <c r="B19" s="79" t="s">
        <v>10</v>
      </c>
      <c r="C19" s="80">
        <v>0.41666666666666669</v>
      </c>
      <c r="D19" s="80">
        <v>0.70833333333333337</v>
      </c>
      <c r="E19" s="97" t="str">
        <f t="shared" ref="E19:E20" si="6">IF(D19-C19&lt;"6:01"*1,"0:00",IF(D19-C19&lt;"9:00"*1,"0:30",IF(D19-C19&gt;="9:00"*1,"0:45")))</f>
        <v>0:30</v>
      </c>
      <c r="F19" s="97">
        <f t="shared" si="4"/>
        <v>0.27083333333333337</v>
      </c>
      <c r="G19" s="8"/>
    </row>
    <row r="20" spans="1:7" x14ac:dyDescent="0.25">
      <c r="A20" s="78">
        <v>45149</v>
      </c>
      <c r="B20" s="79" t="s">
        <v>11</v>
      </c>
      <c r="C20" s="7"/>
      <c r="D20" s="7"/>
      <c r="E20" s="97" t="str">
        <f t="shared" si="6"/>
        <v>0:00</v>
      </c>
      <c r="F20" s="97">
        <f t="shared" si="4"/>
        <v>0</v>
      </c>
      <c r="G20" s="8"/>
    </row>
    <row r="21" spans="1:7" x14ac:dyDescent="0.25">
      <c r="A21" s="85">
        <v>45150</v>
      </c>
      <c r="B21" s="86" t="s">
        <v>12</v>
      </c>
      <c r="C21" s="87"/>
      <c r="D21" s="87"/>
      <c r="E21" s="87" t="s">
        <v>53</v>
      </c>
      <c r="F21" s="87" t="s">
        <v>53</v>
      </c>
      <c r="G21" s="87"/>
    </row>
    <row r="22" spans="1:7" x14ac:dyDescent="0.25">
      <c r="A22" s="85">
        <v>45151</v>
      </c>
      <c r="B22" s="86" t="s">
        <v>13</v>
      </c>
      <c r="C22" s="87"/>
      <c r="D22" s="87"/>
      <c r="E22" s="88" t="str">
        <f t="shared" si="3"/>
        <v>X</v>
      </c>
      <c r="F22" s="102" t="s">
        <v>53</v>
      </c>
      <c r="G22" s="86"/>
    </row>
    <row r="23" spans="1:7" x14ac:dyDescent="0.25">
      <c r="A23" s="78">
        <v>45152</v>
      </c>
      <c r="B23" s="79" t="s">
        <v>14</v>
      </c>
      <c r="C23" s="80">
        <v>0.41666666666666669</v>
      </c>
      <c r="D23" s="80">
        <v>0.70833333333333337</v>
      </c>
      <c r="E23" s="97" t="str">
        <f>IF(D23-C23&lt;"6:01"*1,"0:00",IF(D23-C23&lt;"9:00"*1,"0:30",IF(D23-C23&gt;="9:00"*1,"0:45")))</f>
        <v>0:30</v>
      </c>
      <c r="F23" s="97">
        <f t="shared" ref="F23:F27" si="7">MOD(D23-C23,1)-(MOD(D23-C23,1)*24&gt;6)*0.5/24-(MOD(D23-C23,1)*24&gt;9)*0.25/24</f>
        <v>0.27083333333333337</v>
      </c>
      <c r="G23" s="79"/>
    </row>
    <row r="24" spans="1:7" x14ac:dyDescent="0.25">
      <c r="A24" s="78">
        <v>45153</v>
      </c>
      <c r="B24" s="79" t="s">
        <v>15</v>
      </c>
      <c r="C24" s="80">
        <v>0.41666666666666669</v>
      </c>
      <c r="D24" s="80">
        <v>0.70833333333333337</v>
      </c>
      <c r="E24" s="97" t="str">
        <f t="shared" ref="E24" si="8">IF(D24-C24&lt;"6:01"*1,"0:00",IF(D24-C24&lt;"9:00"*1,"0:30",IF(D24-C24&gt;="9:00"*1,"0:45")))</f>
        <v>0:30</v>
      </c>
      <c r="F24" s="97">
        <f t="shared" si="7"/>
        <v>0.27083333333333337</v>
      </c>
      <c r="G24" s="79"/>
    </row>
    <row r="25" spans="1:7" x14ac:dyDescent="0.25">
      <c r="A25" s="78">
        <v>45154</v>
      </c>
      <c r="B25" s="79" t="s">
        <v>8</v>
      </c>
      <c r="C25" s="80">
        <v>0.41666666666666669</v>
      </c>
      <c r="D25" s="80">
        <v>0.70833333333333337</v>
      </c>
      <c r="E25" s="97" t="str">
        <f>IF(D25-C25&lt;"6:01"*1,"0:00",IF(D25-C25&lt;"9:00"*1,"0:30",IF(D25-C25&gt;="9:00"*1,"0:45")))</f>
        <v>0:30</v>
      </c>
      <c r="F25" s="97">
        <f t="shared" si="7"/>
        <v>0.27083333333333337</v>
      </c>
      <c r="G25" s="8"/>
    </row>
    <row r="26" spans="1:7" x14ac:dyDescent="0.25">
      <c r="A26" s="78">
        <v>45155</v>
      </c>
      <c r="B26" s="79" t="s">
        <v>10</v>
      </c>
      <c r="C26" s="80">
        <v>0.41666666666666669</v>
      </c>
      <c r="D26" s="80">
        <v>0.70833333333333337</v>
      </c>
      <c r="E26" s="97" t="str">
        <f t="shared" ref="E26:E27" si="9">IF(D26-C26&lt;"6:01"*1,"0:00",IF(D26-C26&lt;"9:00"*1,"0:30",IF(D26-C26&gt;="9:00"*1,"0:45")))</f>
        <v>0:30</v>
      </c>
      <c r="F26" s="97">
        <f t="shared" si="7"/>
        <v>0.27083333333333337</v>
      </c>
      <c r="G26" s="8"/>
    </row>
    <row r="27" spans="1:7" x14ac:dyDescent="0.25">
      <c r="A27" s="78">
        <v>45156</v>
      </c>
      <c r="B27" s="79" t="s">
        <v>11</v>
      </c>
      <c r="C27" s="7"/>
      <c r="D27" s="7"/>
      <c r="E27" s="97" t="str">
        <f t="shared" si="9"/>
        <v>0:00</v>
      </c>
      <c r="F27" s="97">
        <f t="shared" si="7"/>
        <v>0</v>
      </c>
      <c r="G27" s="8"/>
    </row>
    <row r="28" spans="1:7" x14ac:dyDescent="0.25">
      <c r="A28" s="85">
        <v>45157</v>
      </c>
      <c r="B28" s="86" t="s">
        <v>12</v>
      </c>
      <c r="C28" s="87"/>
      <c r="D28" s="87"/>
      <c r="E28" s="87" t="s">
        <v>53</v>
      </c>
      <c r="F28" s="87" t="s">
        <v>53</v>
      </c>
      <c r="G28" s="87"/>
    </row>
    <row r="29" spans="1:7" x14ac:dyDescent="0.25">
      <c r="A29" s="85">
        <v>45158</v>
      </c>
      <c r="B29" s="86" t="s">
        <v>13</v>
      </c>
      <c r="C29" s="87"/>
      <c r="D29" s="87"/>
      <c r="E29" s="88" t="str">
        <f t="shared" si="3"/>
        <v>X</v>
      </c>
      <c r="F29" s="102" t="s">
        <v>53</v>
      </c>
      <c r="G29" s="86"/>
    </row>
    <row r="30" spans="1:7" x14ac:dyDescent="0.25">
      <c r="A30" s="78">
        <v>45159</v>
      </c>
      <c r="B30" s="79" t="s">
        <v>14</v>
      </c>
      <c r="C30" s="80">
        <v>0.41666666666666669</v>
      </c>
      <c r="D30" s="80">
        <v>0.70833333333333337</v>
      </c>
      <c r="E30" s="97" t="str">
        <f>IF(D30-C30&lt;"6:01"*1,"0:00",IF(D30-C30&lt;"9:00"*1,"0:30",IF(D30-C30&gt;="9:00"*1,"0:45")))</f>
        <v>0:30</v>
      </c>
      <c r="F30" s="97">
        <f t="shared" ref="F30:F34" si="10">MOD(D30-C30,1)-(MOD(D30-C30,1)*24&gt;6)*0.5/24-(MOD(D30-C30,1)*24&gt;9)*0.25/24</f>
        <v>0.27083333333333337</v>
      </c>
      <c r="G30" s="80"/>
    </row>
    <row r="31" spans="1:7" x14ac:dyDescent="0.25">
      <c r="A31" s="78">
        <v>45160</v>
      </c>
      <c r="B31" s="79" t="s">
        <v>15</v>
      </c>
      <c r="C31" s="80">
        <v>0.41666666666666669</v>
      </c>
      <c r="D31" s="80">
        <v>0.70833333333333337</v>
      </c>
      <c r="E31" s="97" t="str">
        <f t="shared" ref="E31" si="11">IF(D31-C31&lt;"6:01"*1,"0:00",IF(D31-C31&lt;"9:00"*1,"0:30",IF(D31-C31&gt;="9:00"*1,"0:45")))</f>
        <v>0:30</v>
      </c>
      <c r="F31" s="97">
        <f t="shared" si="10"/>
        <v>0.27083333333333337</v>
      </c>
      <c r="G31" s="79"/>
    </row>
    <row r="32" spans="1:7" x14ac:dyDescent="0.25">
      <c r="A32" s="78">
        <v>45161</v>
      </c>
      <c r="B32" s="79" t="s">
        <v>8</v>
      </c>
      <c r="C32" s="80">
        <v>0.41666666666666669</v>
      </c>
      <c r="D32" s="80">
        <v>0.70833333333333337</v>
      </c>
      <c r="E32" s="97" t="str">
        <f>IF(D32-C32&lt;"6:01"*1,"0:00",IF(D32-C32&lt;"9:00"*1,"0:30",IF(D32-C32&gt;="9:00"*1,"0:45")))</f>
        <v>0:30</v>
      </c>
      <c r="F32" s="97">
        <f t="shared" si="10"/>
        <v>0.27083333333333337</v>
      </c>
      <c r="G32" s="8"/>
    </row>
    <row r="33" spans="1:7" x14ac:dyDescent="0.25">
      <c r="A33" s="78">
        <v>45162</v>
      </c>
      <c r="B33" s="79" t="s">
        <v>10</v>
      </c>
      <c r="C33" s="80"/>
      <c r="D33" s="80"/>
      <c r="E33" s="97" t="str">
        <f t="shared" ref="E33:E34" si="12">IF(D33-C33&lt;"6:01"*1,"0:00",IF(D33-C33&lt;"9:00"*1,"0:30",IF(D33-C33&gt;="9:00"*1,"0:45")))</f>
        <v>0:00</v>
      </c>
      <c r="F33" s="97">
        <f t="shared" si="10"/>
        <v>0</v>
      </c>
      <c r="G33" s="8"/>
    </row>
    <row r="34" spans="1:7" x14ac:dyDescent="0.25">
      <c r="A34" s="78">
        <v>45163</v>
      </c>
      <c r="B34" s="79" t="s">
        <v>11</v>
      </c>
      <c r="C34" s="7"/>
      <c r="D34" s="7"/>
      <c r="E34" s="97" t="str">
        <f t="shared" si="12"/>
        <v>0:00</v>
      </c>
      <c r="F34" s="97">
        <f t="shared" si="10"/>
        <v>0</v>
      </c>
      <c r="G34" s="8"/>
    </row>
    <row r="35" spans="1:7" x14ac:dyDescent="0.25">
      <c r="A35" s="85">
        <v>45164</v>
      </c>
      <c r="B35" s="86" t="s">
        <v>12</v>
      </c>
      <c r="C35" s="87"/>
      <c r="D35" s="87"/>
      <c r="E35" s="87" t="s">
        <v>53</v>
      </c>
      <c r="F35" s="87" t="s">
        <v>53</v>
      </c>
      <c r="G35" s="87"/>
    </row>
    <row r="36" spans="1:7" x14ac:dyDescent="0.25">
      <c r="A36" s="85">
        <v>45165</v>
      </c>
      <c r="B36" s="86" t="s">
        <v>13</v>
      </c>
      <c r="C36" s="87"/>
      <c r="D36" s="87"/>
      <c r="E36" s="88" t="str">
        <f t="shared" ref="E36" si="13">IF(AND(ISNUMBER(D36),ISNUMBER(C36)),(D36-C36)*24,"X")</f>
        <v>X</v>
      </c>
      <c r="F36" s="102" t="s">
        <v>53</v>
      </c>
      <c r="G36" s="86"/>
    </row>
    <row r="37" spans="1:7" x14ac:dyDescent="0.25">
      <c r="A37" s="78">
        <v>45166</v>
      </c>
      <c r="B37" s="79" t="s">
        <v>14</v>
      </c>
      <c r="C37" s="80"/>
      <c r="D37" s="7"/>
      <c r="E37" s="97" t="str">
        <f>IF(D37-C37&lt;"6:01"*1,"0:00",IF(D37-C37&lt;"9:00"*1,"0:30",IF(D37-C37&gt;="9:00"*1,"0:45")))</f>
        <v>0:00</v>
      </c>
      <c r="F37" s="97">
        <f t="shared" ref="F37:F40" si="14">MOD(D37-C37,1)-(MOD(D37-C37,1)*24&gt;6)*0.5/24-(MOD(D37-C37,1)*24&gt;9)*0.25/24</f>
        <v>0</v>
      </c>
      <c r="G37" s="80"/>
    </row>
    <row r="38" spans="1:7" x14ac:dyDescent="0.25">
      <c r="A38" s="78">
        <v>45167</v>
      </c>
      <c r="B38" s="79" t="s">
        <v>15</v>
      </c>
      <c r="C38" s="7"/>
      <c r="D38" s="7"/>
      <c r="E38" s="97" t="str">
        <f t="shared" ref="E38" si="15">IF(D38-C38&lt;"6:01"*1,"0:00",IF(D38-C38&lt;"9:00"*1,"0:30",IF(D38-C38&gt;="9:00"*1,"0:45")))</f>
        <v>0:00</v>
      </c>
      <c r="F38" s="97">
        <f t="shared" si="14"/>
        <v>0</v>
      </c>
      <c r="G38" s="79"/>
    </row>
    <row r="39" spans="1:7" x14ac:dyDescent="0.25">
      <c r="A39" s="78">
        <v>45168</v>
      </c>
      <c r="B39" s="79" t="s">
        <v>8</v>
      </c>
      <c r="C39" s="80"/>
      <c r="D39" s="7"/>
      <c r="E39" s="97" t="str">
        <f>IF(D39-C39&lt;"6:01"*1,"0:00",IF(D39-C39&lt;"9:00"*1,"0:30",IF(D39-C39&gt;="9:00"*1,"0:45")))</f>
        <v>0:00</v>
      </c>
      <c r="F39" s="97">
        <f t="shared" si="14"/>
        <v>0</v>
      </c>
      <c r="G39" s="8"/>
    </row>
    <row r="40" spans="1:7" x14ac:dyDescent="0.25">
      <c r="A40" s="78">
        <v>45169</v>
      </c>
      <c r="B40" s="79" t="s">
        <v>10</v>
      </c>
      <c r="C40" s="7"/>
      <c r="D40" s="7"/>
      <c r="E40" s="97" t="str">
        <f t="shared" ref="E40" si="16">IF(D40-C40&lt;"6:01"*1,"0:00",IF(D40-C40&lt;"9:00"*1,"0:30",IF(D40-C40&gt;="9:00"*1,"0:45")))</f>
        <v>0:00</v>
      </c>
      <c r="F40" s="97">
        <f t="shared" si="14"/>
        <v>0</v>
      </c>
      <c r="G40" s="8"/>
    </row>
    <row r="41" spans="1:7" x14ac:dyDescent="0.25">
      <c r="A41" s="9"/>
      <c r="B41" s="9"/>
      <c r="C41" s="170" t="s">
        <v>58</v>
      </c>
      <c r="D41" s="171"/>
      <c r="E41" s="172"/>
      <c r="F41" s="134">
        <f>SUM(F10:F40)</f>
        <v>2.9791666666666679</v>
      </c>
      <c r="G41" s="9"/>
    </row>
    <row r="42" spans="1:7" x14ac:dyDescent="0.25">
      <c r="A42" s="4"/>
      <c r="B42" s="4"/>
      <c r="C42" s="15"/>
      <c r="D42" s="16"/>
      <c r="E42" s="17"/>
      <c r="F42" s="4"/>
      <c r="G42" s="4"/>
    </row>
    <row r="43" spans="1:7" x14ac:dyDescent="0.25">
      <c r="A43" s="4"/>
      <c r="B43" s="4"/>
      <c r="C43" s="12"/>
      <c r="D43" s="12"/>
      <c r="E43" s="4"/>
      <c r="F43" s="4"/>
      <c r="G43" s="4"/>
    </row>
    <row r="44" spans="1:7" x14ac:dyDescent="0.25">
      <c r="A44" s="4"/>
      <c r="B44" s="4"/>
      <c r="C44" s="12"/>
      <c r="D44" s="12"/>
      <c r="E44" s="4"/>
      <c r="F44" s="4"/>
      <c r="G44" s="4"/>
    </row>
    <row r="45" spans="1:7" x14ac:dyDescent="0.25">
      <c r="A45" s="4"/>
      <c r="B45" s="4"/>
      <c r="C45" s="12"/>
      <c r="D45" s="12"/>
      <c r="E45" s="4"/>
      <c r="F45" s="4"/>
      <c r="G45" s="4"/>
    </row>
    <row r="46" spans="1:7" x14ac:dyDescent="0.25">
      <c r="A46" s="168" t="s">
        <v>16</v>
      </c>
      <c r="B46" s="168"/>
      <c r="C46" s="168"/>
      <c r="D46" s="12"/>
      <c r="E46" s="168" t="s">
        <v>52</v>
      </c>
      <c r="F46" s="168"/>
      <c r="G46" s="168"/>
    </row>
    <row r="47" spans="1:7" x14ac:dyDescent="0.25">
      <c r="A47" s="167" t="s">
        <v>17</v>
      </c>
      <c r="B47" s="167"/>
      <c r="C47" s="167"/>
      <c r="D47" s="12"/>
      <c r="E47" s="184" t="s">
        <v>18</v>
      </c>
      <c r="F47" s="167"/>
      <c r="G47" s="167"/>
    </row>
  </sheetData>
  <mergeCells count="19">
    <mergeCell ref="A2:B2"/>
    <mergeCell ref="C2:G2"/>
    <mergeCell ref="A3:B3"/>
    <mergeCell ref="C3:G3"/>
    <mergeCell ref="A4:B4"/>
    <mergeCell ref="C4:G4"/>
    <mergeCell ref="A5:B5"/>
    <mergeCell ref="C5:G5"/>
    <mergeCell ref="A8:B9"/>
    <mergeCell ref="C8:D8"/>
    <mergeCell ref="E8:E9"/>
    <mergeCell ref="F8:F9"/>
    <mergeCell ref="G8:G9"/>
    <mergeCell ref="A6:B6"/>
    <mergeCell ref="A46:C46"/>
    <mergeCell ref="E46:G46"/>
    <mergeCell ref="A47:C47"/>
    <mergeCell ref="E47:G47"/>
    <mergeCell ref="C41:E41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l F 4 S 7 M R a W G o A A A A + A A A A B I A H A B D b 2 5 m a W c v U G F j a 2 F n Z S 5 4 b W w g o h g A K K A U A A A A A A A A A A A A A A A A A A A A A A A A A A A A h Y / N C o J A G E V f R W b v / J U h 8 T k u q l 1 C E E T b Y Z x 0 S M f Q s f H d W v R I v U J C W e 1 a 3 s u 5 c O 7 j d o d 0 q K v g q t v O N D Z B D F M U a K u a 3 N g i Q b 0 7 h T F K B e y k O s t C B y N s u + X Q m Q S V z l 2 W h H j v s Z / h p i 0 I p 5 S R Y 7 b d q 1 L X M j S 2 c 9 I q j T 6 r / P 8 K C T i 8 Z A T H E c P z O I 4 w X z A g U w 2 Z s V + E j 8 a Y A v k p Y d V X r m + 1 y H W 4 3 g C Z I p D 3 C / E E U E s D B B Q A A g A I A A Z R e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U X h L K I p H u A 4 A A A A R A A A A E w A c A E Z v c m 1 1 b G F z L 1 N l Y 3 R p b 2 4 x L m 0 g o h g A K K A U A A A A A A A A A A A A A A A A A A A A A A A A A A A A K 0 5 N L s n M z 1 M I h t C G 1 g B Q S w E C L Q A U A A I A C A A G U X h L s x F p Y a g A A A D 4 A A A A E g A A A A A A A A A A A A A A A A A A A A A A Q 2 9 u Z m l n L 1 B h Y 2 t h Z 2 U u e G 1 s U E s B A i 0 A F A A C A A g A B l F 4 S w / K 6 a u k A A A A 6 Q A A A B M A A A A A A A A A A A A A A A A A 9 A A A A F t D b 2 5 0 Z W 5 0 X 1 R 5 c G V z X S 5 4 b W x Q S w E C L Q A U A A I A C A A G U X h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P 9 b Z T + Z U k e O + j 0 I V W g 6 / g A A A A A C A A A A A A A Q Z g A A A A E A A C A A A A D G 6 p 9 H j o h 0 7 R H / i i 8 X m n i v X F C 0 Q Z Q 7 2 M U 9 H l u L 2 k q C V A A A A A A O g A A A A A I A A C A A A A C l h O x j V 9 a 5 W F c p g J N B 0 4 Z y U s F z D 6 M 3 O g S 7 D / D L n / B V d 1 A A A A D + / G 1 U 0 g g T M t w 8 p 7 W E 3 a t 7 q i M L N j 5 T h R f 6 c / I 5 2 s K r p n A 3 y p S I A 6 a e k 3 h K C g S f y T x V n w w c u y a u I 1 0 T Y t 2 m K f F i p J G F 5 d 6 5 S U m t M W i 5 R 9 0 O z 0 A A A A C l n i g r w C m x w C k a k o u 3 C e 3 w 7 X N q c 3 Z s g y B V P K f B u / T l x I J v r p T D C 1 5 H j k J u 6 Z V 6 f G d b A 3 t k G / B a p B v H H 5 i k M Y p W < / D a t a M a s h u p > 
</file>

<file path=customXml/itemProps1.xml><?xml version="1.0" encoding="utf-8"?>
<ds:datastoreItem xmlns:ds="http://schemas.openxmlformats.org/officeDocument/2006/customXml" ds:itemID="{71457A0D-603F-4E4E-BC75-19C6A6B649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Bemerkungen</vt:lpstr>
      <vt:lpstr>Jan. ´23</vt:lpstr>
      <vt:lpstr>Feb. ´23</vt:lpstr>
      <vt:lpstr>März ´23</vt:lpstr>
      <vt:lpstr>April ´23</vt:lpstr>
      <vt:lpstr>Mai ´23</vt:lpstr>
      <vt:lpstr>Juni ´23</vt:lpstr>
      <vt:lpstr>Juli ´23</vt:lpstr>
      <vt:lpstr>Aug.´23</vt:lpstr>
      <vt:lpstr>Sep.´23</vt:lpstr>
      <vt:lpstr>Okt.´23</vt:lpstr>
      <vt:lpstr>Nov.´23</vt:lpstr>
      <vt:lpstr>Dez.´23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Zeidler</dc:creator>
  <cp:lastModifiedBy>Vishal Kannan</cp:lastModifiedBy>
  <cp:lastPrinted>2023-05-08T09:01:58Z</cp:lastPrinted>
  <dcterms:created xsi:type="dcterms:W3CDTF">2017-10-20T11:33:44Z</dcterms:created>
  <dcterms:modified xsi:type="dcterms:W3CDTF">2024-01-12T12:15:49Z</dcterms:modified>
</cp:coreProperties>
</file>