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3890610\Downloads\"/>
    </mc:Choice>
  </mc:AlternateContent>
  <xr:revisionPtr revIDLastSave="0" documentId="13_ncr:1_{16B9B157-1E56-4FC6-B420-1D14DE1D288D}" xr6:coauthVersionLast="47" xr6:coauthVersionMax="47" xr10:uidLastSave="{00000000-0000-0000-0000-000000000000}"/>
  <bookViews>
    <workbookView xWindow="29844" yWindow="-4548" windowWidth="30936" windowHeight="16896" activeTab="2" xr2:uid="{00000000-000D-0000-FFFF-FFFF00000000}"/>
  </bookViews>
  <sheets>
    <sheet name="Theatre outcome by Launch date" sheetId="2" r:id="rId1"/>
    <sheet name="Sheet1" sheetId="1" r:id="rId2"/>
    <sheet name="Outcome Based on Goals" sheetId="4" r:id="rId3"/>
  </sheets>
  <definedNames>
    <definedName name="_xlnm._FilterDatabase" localSheetId="1" hidden="1">Sheet1!$A$1:$Q$4115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4" l="1"/>
  <c r="B11" i="4"/>
  <c r="C13" i="4"/>
  <c r="C12" i="4"/>
  <c r="C11" i="4"/>
  <c r="D13" i="4"/>
  <c r="D12" i="4"/>
  <c r="D11" i="4"/>
  <c r="D9" i="4"/>
  <c r="D8" i="4"/>
  <c r="D7" i="4"/>
  <c r="D6" i="4"/>
  <c r="D5" i="4"/>
  <c r="C10" i="4"/>
  <c r="C9" i="4"/>
  <c r="C8" i="4"/>
  <c r="C7" i="4"/>
  <c r="C6" i="4"/>
  <c r="C5" i="4"/>
  <c r="D10" i="4"/>
  <c r="B13" i="4"/>
  <c r="B12" i="4"/>
  <c r="B10" i="4"/>
  <c r="B9" i="4"/>
  <c r="B8" i="4"/>
  <c r="B7" i="4"/>
  <c r="B6" i="4"/>
  <c r="B5" i="4"/>
  <c r="D4" i="4"/>
  <c r="D3" i="4"/>
  <c r="D2" i="4"/>
  <c r="C2" i="4"/>
  <c r="C3" i="4"/>
  <c r="C4" i="4"/>
  <c r="B4" i="4"/>
  <c r="B3" i="4"/>
  <c r="B2" i="4"/>
  <c r="L3" i="1"/>
  <c r="R3" i="1" s="1"/>
  <c r="L4" i="1"/>
  <c r="R4" i="1" s="1"/>
  <c r="L5" i="1"/>
  <c r="R5" i="1" s="1"/>
  <c r="L6" i="1"/>
  <c r="R6" i="1" s="1"/>
  <c r="L7" i="1"/>
  <c r="R7" i="1" s="1"/>
  <c r="L8" i="1"/>
  <c r="R8" i="1" s="1"/>
  <c r="L9" i="1"/>
  <c r="R9" i="1" s="1"/>
  <c r="L10" i="1"/>
  <c r="R10" i="1" s="1"/>
  <c r="L11" i="1"/>
  <c r="R11" i="1" s="1"/>
  <c r="L12" i="1"/>
  <c r="R12" i="1" s="1"/>
  <c r="L13" i="1"/>
  <c r="R13" i="1" s="1"/>
  <c r="L14" i="1"/>
  <c r="R14" i="1" s="1"/>
  <c r="L15" i="1"/>
  <c r="R15" i="1" s="1"/>
  <c r="L16" i="1"/>
  <c r="R16" i="1" s="1"/>
  <c r="L17" i="1"/>
  <c r="R17" i="1" s="1"/>
  <c r="L18" i="1"/>
  <c r="R18" i="1" s="1"/>
  <c r="L19" i="1"/>
  <c r="R19" i="1" s="1"/>
  <c r="L20" i="1"/>
  <c r="R20" i="1" s="1"/>
  <c r="L21" i="1"/>
  <c r="R21" i="1" s="1"/>
  <c r="L22" i="1"/>
  <c r="R22" i="1" s="1"/>
  <c r="L23" i="1"/>
  <c r="R23" i="1" s="1"/>
  <c r="L24" i="1"/>
  <c r="R24" i="1" s="1"/>
  <c r="L25" i="1"/>
  <c r="R25" i="1" s="1"/>
  <c r="L26" i="1"/>
  <c r="R26" i="1" s="1"/>
  <c r="L27" i="1"/>
  <c r="R27" i="1" s="1"/>
  <c r="L28" i="1"/>
  <c r="R28" i="1" s="1"/>
  <c r="L29" i="1"/>
  <c r="R29" i="1" s="1"/>
  <c r="L30" i="1"/>
  <c r="R30" i="1" s="1"/>
  <c r="L31" i="1"/>
  <c r="R31" i="1" s="1"/>
  <c r="L32" i="1"/>
  <c r="R32" i="1" s="1"/>
  <c r="L33" i="1"/>
  <c r="R33" i="1" s="1"/>
  <c r="L34" i="1"/>
  <c r="R34" i="1" s="1"/>
  <c r="L35" i="1"/>
  <c r="R35" i="1" s="1"/>
  <c r="L36" i="1"/>
  <c r="R36" i="1" s="1"/>
  <c r="L37" i="1"/>
  <c r="R37" i="1" s="1"/>
  <c r="L38" i="1"/>
  <c r="R38" i="1" s="1"/>
  <c r="L39" i="1"/>
  <c r="R39" i="1" s="1"/>
  <c r="L40" i="1"/>
  <c r="R40" i="1" s="1"/>
  <c r="L41" i="1"/>
  <c r="R41" i="1" s="1"/>
  <c r="L42" i="1"/>
  <c r="R42" i="1" s="1"/>
  <c r="L43" i="1"/>
  <c r="R43" i="1" s="1"/>
  <c r="L44" i="1"/>
  <c r="R44" i="1" s="1"/>
  <c r="L45" i="1"/>
  <c r="R45" i="1" s="1"/>
  <c r="L46" i="1"/>
  <c r="R46" i="1" s="1"/>
  <c r="L47" i="1"/>
  <c r="R47" i="1" s="1"/>
  <c r="L48" i="1"/>
  <c r="R48" i="1" s="1"/>
  <c r="L49" i="1"/>
  <c r="R49" i="1" s="1"/>
  <c r="L50" i="1"/>
  <c r="R50" i="1" s="1"/>
  <c r="L51" i="1"/>
  <c r="R51" i="1" s="1"/>
  <c r="L52" i="1"/>
  <c r="R52" i="1" s="1"/>
  <c r="L53" i="1"/>
  <c r="R53" i="1" s="1"/>
  <c r="L54" i="1"/>
  <c r="R54" i="1" s="1"/>
  <c r="L55" i="1"/>
  <c r="R55" i="1" s="1"/>
  <c r="L56" i="1"/>
  <c r="R56" i="1" s="1"/>
  <c r="L57" i="1"/>
  <c r="R57" i="1" s="1"/>
  <c r="L58" i="1"/>
  <c r="R58" i="1" s="1"/>
  <c r="L59" i="1"/>
  <c r="R59" i="1" s="1"/>
  <c r="L60" i="1"/>
  <c r="R60" i="1" s="1"/>
  <c r="L61" i="1"/>
  <c r="R61" i="1" s="1"/>
  <c r="L62" i="1"/>
  <c r="R62" i="1" s="1"/>
  <c r="L63" i="1"/>
  <c r="R63" i="1" s="1"/>
  <c r="L64" i="1"/>
  <c r="R64" i="1" s="1"/>
  <c r="L65" i="1"/>
  <c r="R65" i="1" s="1"/>
  <c r="L66" i="1"/>
  <c r="R66" i="1" s="1"/>
  <c r="L67" i="1"/>
  <c r="R67" i="1" s="1"/>
  <c r="L68" i="1"/>
  <c r="R68" i="1" s="1"/>
  <c r="L69" i="1"/>
  <c r="R69" i="1" s="1"/>
  <c r="L70" i="1"/>
  <c r="R70" i="1" s="1"/>
  <c r="L71" i="1"/>
  <c r="R71" i="1" s="1"/>
  <c r="L72" i="1"/>
  <c r="R72" i="1" s="1"/>
  <c r="L73" i="1"/>
  <c r="R73" i="1" s="1"/>
  <c r="L74" i="1"/>
  <c r="R74" i="1" s="1"/>
  <c r="L75" i="1"/>
  <c r="R75" i="1" s="1"/>
  <c r="L76" i="1"/>
  <c r="R76" i="1" s="1"/>
  <c r="L77" i="1"/>
  <c r="R77" i="1" s="1"/>
  <c r="L78" i="1"/>
  <c r="R78" i="1" s="1"/>
  <c r="L79" i="1"/>
  <c r="R79" i="1" s="1"/>
  <c r="L80" i="1"/>
  <c r="R80" i="1" s="1"/>
  <c r="L81" i="1"/>
  <c r="R81" i="1" s="1"/>
  <c r="L82" i="1"/>
  <c r="R82" i="1" s="1"/>
  <c r="L83" i="1"/>
  <c r="R83" i="1" s="1"/>
  <c r="L84" i="1"/>
  <c r="R84" i="1" s="1"/>
  <c r="L85" i="1"/>
  <c r="R85" i="1" s="1"/>
  <c r="L86" i="1"/>
  <c r="R86" i="1" s="1"/>
  <c r="L87" i="1"/>
  <c r="R87" i="1" s="1"/>
  <c r="L88" i="1"/>
  <c r="R88" i="1" s="1"/>
  <c r="L89" i="1"/>
  <c r="R89" i="1" s="1"/>
  <c r="L90" i="1"/>
  <c r="R90" i="1" s="1"/>
  <c r="L91" i="1"/>
  <c r="R91" i="1" s="1"/>
  <c r="L92" i="1"/>
  <c r="R92" i="1" s="1"/>
  <c r="L93" i="1"/>
  <c r="R93" i="1" s="1"/>
  <c r="L94" i="1"/>
  <c r="R94" i="1" s="1"/>
  <c r="L95" i="1"/>
  <c r="R95" i="1" s="1"/>
  <c r="L96" i="1"/>
  <c r="R96" i="1" s="1"/>
  <c r="L97" i="1"/>
  <c r="R97" i="1" s="1"/>
  <c r="L98" i="1"/>
  <c r="R98" i="1" s="1"/>
  <c r="L99" i="1"/>
  <c r="R99" i="1" s="1"/>
  <c r="L100" i="1"/>
  <c r="R100" i="1" s="1"/>
  <c r="L101" i="1"/>
  <c r="R101" i="1" s="1"/>
  <c r="L102" i="1"/>
  <c r="R102" i="1" s="1"/>
  <c r="L103" i="1"/>
  <c r="R103" i="1" s="1"/>
  <c r="L104" i="1"/>
  <c r="R104" i="1" s="1"/>
  <c r="L105" i="1"/>
  <c r="R105" i="1" s="1"/>
  <c r="L106" i="1"/>
  <c r="R106" i="1" s="1"/>
  <c r="L107" i="1"/>
  <c r="R107" i="1" s="1"/>
  <c r="L108" i="1"/>
  <c r="R108" i="1" s="1"/>
  <c r="L109" i="1"/>
  <c r="R109" i="1" s="1"/>
  <c r="L110" i="1"/>
  <c r="R110" i="1" s="1"/>
  <c r="L111" i="1"/>
  <c r="R111" i="1" s="1"/>
  <c r="L112" i="1"/>
  <c r="R112" i="1" s="1"/>
  <c r="L113" i="1"/>
  <c r="R113" i="1" s="1"/>
  <c r="L114" i="1"/>
  <c r="R114" i="1" s="1"/>
  <c r="L115" i="1"/>
  <c r="R115" i="1" s="1"/>
  <c r="L116" i="1"/>
  <c r="R116" i="1" s="1"/>
  <c r="L117" i="1"/>
  <c r="R117" i="1" s="1"/>
  <c r="L118" i="1"/>
  <c r="R118" i="1" s="1"/>
  <c r="L119" i="1"/>
  <c r="R119" i="1" s="1"/>
  <c r="L120" i="1"/>
  <c r="R120" i="1" s="1"/>
  <c r="L121" i="1"/>
  <c r="R121" i="1" s="1"/>
  <c r="L122" i="1"/>
  <c r="R122" i="1" s="1"/>
  <c r="L123" i="1"/>
  <c r="R123" i="1" s="1"/>
  <c r="L124" i="1"/>
  <c r="R124" i="1" s="1"/>
  <c r="L125" i="1"/>
  <c r="R125" i="1" s="1"/>
  <c r="L126" i="1"/>
  <c r="R126" i="1" s="1"/>
  <c r="L127" i="1"/>
  <c r="R127" i="1" s="1"/>
  <c r="L128" i="1"/>
  <c r="R128" i="1" s="1"/>
  <c r="L129" i="1"/>
  <c r="R129" i="1" s="1"/>
  <c r="L130" i="1"/>
  <c r="R130" i="1" s="1"/>
  <c r="L131" i="1"/>
  <c r="R131" i="1" s="1"/>
  <c r="L132" i="1"/>
  <c r="R132" i="1" s="1"/>
  <c r="L133" i="1"/>
  <c r="R133" i="1" s="1"/>
  <c r="L134" i="1"/>
  <c r="R134" i="1" s="1"/>
  <c r="L135" i="1"/>
  <c r="R135" i="1" s="1"/>
  <c r="L136" i="1"/>
  <c r="R136" i="1" s="1"/>
  <c r="L137" i="1"/>
  <c r="R137" i="1" s="1"/>
  <c r="L138" i="1"/>
  <c r="R138" i="1" s="1"/>
  <c r="L139" i="1"/>
  <c r="R139" i="1" s="1"/>
  <c r="L140" i="1"/>
  <c r="R140" i="1" s="1"/>
  <c r="L141" i="1"/>
  <c r="R141" i="1" s="1"/>
  <c r="L142" i="1"/>
  <c r="R142" i="1" s="1"/>
  <c r="L143" i="1"/>
  <c r="R143" i="1" s="1"/>
  <c r="L144" i="1"/>
  <c r="R144" i="1" s="1"/>
  <c r="L145" i="1"/>
  <c r="R145" i="1" s="1"/>
  <c r="L146" i="1"/>
  <c r="R146" i="1" s="1"/>
  <c r="L147" i="1"/>
  <c r="R147" i="1" s="1"/>
  <c r="L148" i="1"/>
  <c r="R148" i="1" s="1"/>
  <c r="L149" i="1"/>
  <c r="R149" i="1" s="1"/>
  <c r="L150" i="1"/>
  <c r="R150" i="1" s="1"/>
  <c r="L151" i="1"/>
  <c r="R151" i="1" s="1"/>
  <c r="L152" i="1"/>
  <c r="R152" i="1" s="1"/>
  <c r="L153" i="1"/>
  <c r="R153" i="1" s="1"/>
  <c r="L154" i="1"/>
  <c r="R154" i="1" s="1"/>
  <c r="L155" i="1"/>
  <c r="R155" i="1" s="1"/>
  <c r="L156" i="1"/>
  <c r="R156" i="1" s="1"/>
  <c r="L157" i="1"/>
  <c r="R157" i="1" s="1"/>
  <c r="L158" i="1"/>
  <c r="R158" i="1" s="1"/>
  <c r="L159" i="1"/>
  <c r="R159" i="1" s="1"/>
  <c r="L160" i="1"/>
  <c r="R160" i="1" s="1"/>
  <c r="L161" i="1"/>
  <c r="R161" i="1" s="1"/>
  <c r="L162" i="1"/>
  <c r="R162" i="1" s="1"/>
  <c r="L163" i="1"/>
  <c r="R163" i="1" s="1"/>
  <c r="L164" i="1"/>
  <c r="R164" i="1" s="1"/>
  <c r="L165" i="1"/>
  <c r="R165" i="1" s="1"/>
  <c r="L166" i="1"/>
  <c r="R166" i="1" s="1"/>
  <c r="L167" i="1"/>
  <c r="R167" i="1" s="1"/>
  <c r="L168" i="1"/>
  <c r="R168" i="1" s="1"/>
  <c r="L169" i="1"/>
  <c r="R169" i="1" s="1"/>
  <c r="L170" i="1"/>
  <c r="R170" i="1" s="1"/>
  <c r="L171" i="1"/>
  <c r="R171" i="1" s="1"/>
  <c r="L172" i="1"/>
  <c r="R172" i="1" s="1"/>
  <c r="L173" i="1"/>
  <c r="R173" i="1" s="1"/>
  <c r="L174" i="1"/>
  <c r="R174" i="1" s="1"/>
  <c r="L175" i="1"/>
  <c r="R175" i="1" s="1"/>
  <c r="L176" i="1"/>
  <c r="R176" i="1" s="1"/>
  <c r="L177" i="1"/>
  <c r="R177" i="1" s="1"/>
  <c r="L178" i="1"/>
  <c r="R178" i="1" s="1"/>
  <c r="L179" i="1"/>
  <c r="R179" i="1" s="1"/>
  <c r="L180" i="1"/>
  <c r="R180" i="1" s="1"/>
  <c r="L181" i="1"/>
  <c r="R181" i="1" s="1"/>
  <c r="L182" i="1"/>
  <c r="R182" i="1" s="1"/>
  <c r="L183" i="1"/>
  <c r="R183" i="1" s="1"/>
  <c r="L184" i="1"/>
  <c r="R184" i="1" s="1"/>
  <c r="L185" i="1"/>
  <c r="R185" i="1" s="1"/>
  <c r="L186" i="1"/>
  <c r="R186" i="1" s="1"/>
  <c r="L187" i="1"/>
  <c r="R187" i="1" s="1"/>
  <c r="L188" i="1"/>
  <c r="R188" i="1" s="1"/>
  <c r="L189" i="1"/>
  <c r="R189" i="1" s="1"/>
  <c r="L190" i="1"/>
  <c r="R190" i="1" s="1"/>
  <c r="L191" i="1"/>
  <c r="R191" i="1" s="1"/>
  <c r="L192" i="1"/>
  <c r="R192" i="1" s="1"/>
  <c r="L193" i="1"/>
  <c r="R193" i="1" s="1"/>
  <c r="L194" i="1"/>
  <c r="R194" i="1" s="1"/>
  <c r="L195" i="1"/>
  <c r="R195" i="1" s="1"/>
  <c r="L196" i="1"/>
  <c r="R196" i="1" s="1"/>
  <c r="L197" i="1"/>
  <c r="R197" i="1" s="1"/>
  <c r="L198" i="1"/>
  <c r="R198" i="1" s="1"/>
  <c r="L199" i="1"/>
  <c r="R199" i="1" s="1"/>
  <c r="L200" i="1"/>
  <c r="R200" i="1" s="1"/>
  <c r="L201" i="1"/>
  <c r="R201" i="1" s="1"/>
  <c r="L202" i="1"/>
  <c r="R202" i="1" s="1"/>
  <c r="L203" i="1"/>
  <c r="R203" i="1" s="1"/>
  <c r="L204" i="1"/>
  <c r="R204" i="1" s="1"/>
  <c r="L205" i="1"/>
  <c r="R205" i="1" s="1"/>
  <c r="L206" i="1"/>
  <c r="R206" i="1" s="1"/>
  <c r="L207" i="1"/>
  <c r="R207" i="1" s="1"/>
  <c r="L208" i="1"/>
  <c r="R208" i="1" s="1"/>
  <c r="L209" i="1"/>
  <c r="R209" i="1" s="1"/>
  <c r="L210" i="1"/>
  <c r="R210" i="1" s="1"/>
  <c r="L211" i="1"/>
  <c r="R211" i="1" s="1"/>
  <c r="L212" i="1"/>
  <c r="R212" i="1" s="1"/>
  <c r="L213" i="1"/>
  <c r="R213" i="1" s="1"/>
  <c r="L214" i="1"/>
  <c r="R214" i="1" s="1"/>
  <c r="L215" i="1"/>
  <c r="R215" i="1" s="1"/>
  <c r="L216" i="1"/>
  <c r="R216" i="1" s="1"/>
  <c r="L217" i="1"/>
  <c r="R217" i="1" s="1"/>
  <c r="L218" i="1"/>
  <c r="R218" i="1" s="1"/>
  <c r="L219" i="1"/>
  <c r="R219" i="1" s="1"/>
  <c r="L220" i="1"/>
  <c r="R220" i="1" s="1"/>
  <c r="L221" i="1"/>
  <c r="R221" i="1" s="1"/>
  <c r="L222" i="1"/>
  <c r="R222" i="1" s="1"/>
  <c r="L223" i="1"/>
  <c r="R223" i="1" s="1"/>
  <c r="L224" i="1"/>
  <c r="R224" i="1" s="1"/>
  <c r="L225" i="1"/>
  <c r="R225" i="1" s="1"/>
  <c r="L226" i="1"/>
  <c r="R226" i="1" s="1"/>
  <c r="L227" i="1"/>
  <c r="R227" i="1" s="1"/>
  <c r="L228" i="1"/>
  <c r="R228" i="1" s="1"/>
  <c r="L229" i="1"/>
  <c r="R229" i="1" s="1"/>
  <c r="L230" i="1"/>
  <c r="R230" i="1" s="1"/>
  <c r="L231" i="1"/>
  <c r="R231" i="1" s="1"/>
  <c r="L232" i="1"/>
  <c r="R232" i="1" s="1"/>
  <c r="L233" i="1"/>
  <c r="R233" i="1" s="1"/>
  <c r="L234" i="1"/>
  <c r="R234" i="1" s="1"/>
  <c r="L235" i="1"/>
  <c r="R235" i="1" s="1"/>
  <c r="L236" i="1"/>
  <c r="R236" i="1" s="1"/>
  <c r="L237" i="1"/>
  <c r="R237" i="1" s="1"/>
  <c r="L238" i="1"/>
  <c r="R238" i="1" s="1"/>
  <c r="L239" i="1"/>
  <c r="R239" i="1" s="1"/>
  <c r="L240" i="1"/>
  <c r="R240" i="1" s="1"/>
  <c r="L241" i="1"/>
  <c r="R241" i="1" s="1"/>
  <c r="L242" i="1"/>
  <c r="R242" i="1" s="1"/>
  <c r="L243" i="1"/>
  <c r="R243" i="1" s="1"/>
  <c r="L244" i="1"/>
  <c r="R244" i="1" s="1"/>
  <c r="L245" i="1"/>
  <c r="R245" i="1" s="1"/>
  <c r="L246" i="1"/>
  <c r="R246" i="1" s="1"/>
  <c r="L247" i="1"/>
  <c r="R247" i="1" s="1"/>
  <c r="L248" i="1"/>
  <c r="R248" i="1" s="1"/>
  <c r="L249" i="1"/>
  <c r="R249" i="1" s="1"/>
  <c r="L250" i="1"/>
  <c r="R250" i="1" s="1"/>
  <c r="L251" i="1"/>
  <c r="R251" i="1" s="1"/>
  <c r="L252" i="1"/>
  <c r="R252" i="1" s="1"/>
  <c r="L253" i="1"/>
  <c r="R253" i="1" s="1"/>
  <c r="L254" i="1"/>
  <c r="R254" i="1" s="1"/>
  <c r="L255" i="1"/>
  <c r="R255" i="1" s="1"/>
  <c r="L256" i="1"/>
  <c r="R256" i="1" s="1"/>
  <c r="L257" i="1"/>
  <c r="R257" i="1" s="1"/>
  <c r="L258" i="1"/>
  <c r="R258" i="1" s="1"/>
  <c r="L259" i="1"/>
  <c r="R259" i="1" s="1"/>
  <c r="L260" i="1"/>
  <c r="R260" i="1" s="1"/>
  <c r="L261" i="1"/>
  <c r="R261" i="1" s="1"/>
  <c r="L262" i="1"/>
  <c r="R262" i="1" s="1"/>
  <c r="L263" i="1"/>
  <c r="R263" i="1" s="1"/>
  <c r="L264" i="1"/>
  <c r="R264" i="1" s="1"/>
  <c r="L265" i="1"/>
  <c r="R265" i="1" s="1"/>
  <c r="L266" i="1"/>
  <c r="R266" i="1" s="1"/>
  <c r="L267" i="1"/>
  <c r="R267" i="1" s="1"/>
  <c r="L268" i="1"/>
  <c r="R268" i="1" s="1"/>
  <c r="L269" i="1"/>
  <c r="R269" i="1" s="1"/>
  <c r="L270" i="1"/>
  <c r="R270" i="1" s="1"/>
  <c r="L271" i="1"/>
  <c r="R271" i="1" s="1"/>
  <c r="L272" i="1"/>
  <c r="R272" i="1" s="1"/>
  <c r="L273" i="1"/>
  <c r="R273" i="1" s="1"/>
  <c r="L274" i="1"/>
  <c r="R274" i="1" s="1"/>
  <c r="L275" i="1"/>
  <c r="R275" i="1" s="1"/>
  <c r="L276" i="1"/>
  <c r="R276" i="1" s="1"/>
  <c r="L277" i="1"/>
  <c r="R277" i="1" s="1"/>
  <c r="L278" i="1"/>
  <c r="R278" i="1" s="1"/>
  <c r="L279" i="1"/>
  <c r="R279" i="1" s="1"/>
  <c r="L280" i="1"/>
  <c r="R280" i="1" s="1"/>
  <c r="L281" i="1"/>
  <c r="R281" i="1" s="1"/>
  <c r="L282" i="1"/>
  <c r="R282" i="1" s="1"/>
  <c r="L283" i="1"/>
  <c r="R283" i="1" s="1"/>
  <c r="L284" i="1"/>
  <c r="R284" i="1" s="1"/>
  <c r="L285" i="1"/>
  <c r="R285" i="1" s="1"/>
  <c r="L286" i="1"/>
  <c r="R286" i="1" s="1"/>
  <c r="L287" i="1"/>
  <c r="R287" i="1" s="1"/>
  <c r="L288" i="1"/>
  <c r="R288" i="1" s="1"/>
  <c r="L289" i="1"/>
  <c r="R289" i="1" s="1"/>
  <c r="L290" i="1"/>
  <c r="R290" i="1" s="1"/>
  <c r="L291" i="1"/>
  <c r="R291" i="1" s="1"/>
  <c r="L292" i="1"/>
  <c r="R292" i="1" s="1"/>
  <c r="L293" i="1"/>
  <c r="R293" i="1" s="1"/>
  <c r="L294" i="1"/>
  <c r="R294" i="1" s="1"/>
  <c r="L295" i="1"/>
  <c r="R295" i="1" s="1"/>
  <c r="L296" i="1"/>
  <c r="R296" i="1" s="1"/>
  <c r="L297" i="1"/>
  <c r="R297" i="1" s="1"/>
  <c r="L298" i="1"/>
  <c r="R298" i="1" s="1"/>
  <c r="L299" i="1"/>
  <c r="R299" i="1" s="1"/>
  <c r="L300" i="1"/>
  <c r="R300" i="1" s="1"/>
  <c r="L301" i="1"/>
  <c r="R301" i="1" s="1"/>
  <c r="L302" i="1"/>
  <c r="R302" i="1" s="1"/>
  <c r="L303" i="1"/>
  <c r="R303" i="1" s="1"/>
  <c r="L304" i="1"/>
  <c r="R304" i="1" s="1"/>
  <c r="L305" i="1"/>
  <c r="R305" i="1" s="1"/>
  <c r="L306" i="1"/>
  <c r="R306" i="1" s="1"/>
  <c r="L307" i="1"/>
  <c r="R307" i="1" s="1"/>
  <c r="L308" i="1"/>
  <c r="R308" i="1" s="1"/>
  <c r="L309" i="1"/>
  <c r="R309" i="1" s="1"/>
  <c r="L310" i="1"/>
  <c r="R310" i="1" s="1"/>
  <c r="L311" i="1"/>
  <c r="R311" i="1" s="1"/>
  <c r="L312" i="1"/>
  <c r="R312" i="1" s="1"/>
  <c r="L313" i="1"/>
  <c r="R313" i="1" s="1"/>
  <c r="L314" i="1"/>
  <c r="R314" i="1" s="1"/>
  <c r="L315" i="1"/>
  <c r="R315" i="1" s="1"/>
  <c r="L316" i="1"/>
  <c r="R316" i="1" s="1"/>
  <c r="L317" i="1"/>
  <c r="R317" i="1" s="1"/>
  <c r="L318" i="1"/>
  <c r="R318" i="1" s="1"/>
  <c r="L319" i="1"/>
  <c r="R319" i="1" s="1"/>
  <c r="L320" i="1"/>
  <c r="R320" i="1" s="1"/>
  <c r="L321" i="1"/>
  <c r="R321" i="1" s="1"/>
  <c r="L322" i="1"/>
  <c r="R322" i="1" s="1"/>
  <c r="L323" i="1"/>
  <c r="R323" i="1" s="1"/>
  <c r="L324" i="1"/>
  <c r="R324" i="1" s="1"/>
  <c r="L325" i="1"/>
  <c r="R325" i="1" s="1"/>
  <c r="L326" i="1"/>
  <c r="R326" i="1" s="1"/>
  <c r="L327" i="1"/>
  <c r="R327" i="1" s="1"/>
  <c r="L328" i="1"/>
  <c r="R328" i="1" s="1"/>
  <c r="L329" i="1"/>
  <c r="R329" i="1" s="1"/>
  <c r="L330" i="1"/>
  <c r="R330" i="1" s="1"/>
  <c r="L331" i="1"/>
  <c r="R331" i="1" s="1"/>
  <c r="L332" i="1"/>
  <c r="R332" i="1" s="1"/>
  <c r="L333" i="1"/>
  <c r="R333" i="1" s="1"/>
  <c r="L334" i="1"/>
  <c r="R334" i="1" s="1"/>
  <c r="L335" i="1"/>
  <c r="R335" i="1" s="1"/>
  <c r="L336" i="1"/>
  <c r="R336" i="1" s="1"/>
  <c r="L337" i="1"/>
  <c r="R337" i="1" s="1"/>
  <c r="L338" i="1"/>
  <c r="R338" i="1" s="1"/>
  <c r="L339" i="1"/>
  <c r="R339" i="1" s="1"/>
  <c r="L340" i="1"/>
  <c r="R340" i="1" s="1"/>
  <c r="L341" i="1"/>
  <c r="R341" i="1" s="1"/>
  <c r="L342" i="1"/>
  <c r="R342" i="1" s="1"/>
  <c r="L343" i="1"/>
  <c r="R343" i="1" s="1"/>
  <c r="L344" i="1"/>
  <c r="R344" i="1" s="1"/>
  <c r="L345" i="1"/>
  <c r="R345" i="1" s="1"/>
  <c r="L346" i="1"/>
  <c r="R346" i="1" s="1"/>
  <c r="L347" i="1"/>
  <c r="R347" i="1" s="1"/>
  <c r="L348" i="1"/>
  <c r="R348" i="1" s="1"/>
  <c r="L349" i="1"/>
  <c r="R349" i="1" s="1"/>
  <c r="L350" i="1"/>
  <c r="R350" i="1" s="1"/>
  <c r="L351" i="1"/>
  <c r="R351" i="1" s="1"/>
  <c r="L352" i="1"/>
  <c r="R352" i="1" s="1"/>
  <c r="L353" i="1"/>
  <c r="R353" i="1" s="1"/>
  <c r="L354" i="1"/>
  <c r="R354" i="1" s="1"/>
  <c r="L355" i="1"/>
  <c r="R355" i="1" s="1"/>
  <c r="L356" i="1"/>
  <c r="R356" i="1" s="1"/>
  <c r="L357" i="1"/>
  <c r="R357" i="1" s="1"/>
  <c r="L358" i="1"/>
  <c r="R358" i="1" s="1"/>
  <c r="L359" i="1"/>
  <c r="R359" i="1" s="1"/>
  <c r="L360" i="1"/>
  <c r="R360" i="1" s="1"/>
  <c r="L361" i="1"/>
  <c r="R361" i="1" s="1"/>
  <c r="L362" i="1"/>
  <c r="R362" i="1" s="1"/>
  <c r="L363" i="1"/>
  <c r="R363" i="1" s="1"/>
  <c r="L364" i="1"/>
  <c r="R364" i="1" s="1"/>
  <c r="L365" i="1"/>
  <c r="R365" i="1" s="1"/>
  <c r="L366" i="1"/>
  <c r="R366" i="1" s="1"/>
  <c r="L367" i="1"/>
  <c r="R367" i="1" s="1"/>
  <c r="L368" i="1"/>
  <c r="R368" i="1" s="1"/>
  <c r="L369" i="1"/>
  <c r="R369" i="1" s="1"/>
  <c r="L370" i="1"/>
  <c r="R370" i="1" s="1"/>
  <c r="L371" i="1"/>
  <c r="R371" i="1" s="1"/>
  <c r="L372" i="1"/>
  <c r="R372" i="1" s="1"/>
  <c r="L373" i="1"/>
  <c r="R373" i="1" s="1"/>
  <c r="L374" i="1"/>
  <c r="R374" i="1" s="1"/>
  <c r="L375" i="1"/>
  <c r="R375" i="1" s="1"/>
  <c r="L376" i="1"/>
  <c r="R376" i="1" s="1"/>
  <c r="L377" i="1"/>
  <c r="R377" i="1" s="1"/>
  <c r="L378" i="1"/>
  <c r="R378" i="1" s="1"/>
  <c r="L379" i="1"/>
  <c r="R379" i="1" s="1"/>
  <c r="L380" i="1"/>
  <c r="R380" i="1" s="1"/>
  <c r="L381" i="1"/>
  <c r="R381" i="1" s="1"/>
  <c r="L382" i="1"/>
  <c r="R382" i="1" s="1"/>
  <c r="L383" i="1"/>
  <c r="R383" i="1" s="1"/>
  <c r="L384" i="1"/>
  <c r="R384" i="1" s="1"/>
  <c r="L385" i="1"/>
  <c r="R385" i="1" s="1"/>
  <c r="L386" i="1"/>
  <c r="R386" i="1" s="1"/>
  <c r="L387" i="1"/>
  <c r="R387" i="1" s="1"/>
  <c r="L388" i="1"/>
  <c r="R388" i="1" s="1"/>
  <c r="L389" i="1"/>
  <c r="R389" i="1" s="1"/>
  <c r="L390" i="1"/>
  <c r="R390" i="1" s="1"/>
  <c r="L391" i="1"/>
  <c r="R391" i="1" s="1"/>
  <c r="L392" i="1"/>
  <c r="R392" i="1" s="1"/>
  <c r="L393" i="1"/>
  <c r="R393" i="1" s="1"/>
  <c r="L394" i="1"/>
  <c r="R394" i="1" s="1"/>
  <c r="L395" i="1"/>
  <c r="R395" i="1" s="1"/>
  <c r="L396" i="1"/>
  <c r="R396" i="1" s="1"/>
  <c r="L397" i="1"/>
  <c r="R397" i="1" s="1"/>
  <c r="L398" i="1"/>
  <c r="R398" i="1" s="1"/>
  <c r="L399" i="1"/>
  <c r="R399" i="1" s="1"/>
  <c r="L400" i="1"/>
  <c r="R400" i="1" s="1"/>
  <c r="L401" i="1"/>
  <c r="R401" i="1" s="1"/>
  <c r="L402" i="1"/>
  <c r="R402" i="1" s="1"/>
  <c r="L403" i="1"/>
  <c r="R403" i="1" s="1"/>
  <c r="L404" i="1"/>
  <c r="R404" i="1" s="1"/>
  <c r="L405" i="1"/>
  <c r="R405" i="1" s="1"/>
  <c r="L406" i="1"/>
  <c r="R406" i="1" s="1"/>
  <c r="L407" i="1"/>
  <c r="R407" i="1" s="1"/>
  <c r="L408" i="1"/>
  <c r="R408" i="1" s="1"/>
  <c r="L409" i="1"/>
  <c r="R409" i="1" s="1"/>
  <c r="L410" i="1"/>
  <c r="R410" i="1" s="1"/>
  <c r="L411" i="1"/>
  <c r="R411" i="1" s="1"/>
  <c r="L412" i="1"/>
  <c r="R412" i="1" s="1"/>
  <c r="L413" i="1"/>
  <c r="R413" i="1" s="1"/>
  <c r="L414" i="1"/>
  <c r="R414" i="1" s="1"/>
  <c r="L415" i="1"/>
  <c r="R415" i="1" s="1"/>
  <c r="L416" i="1"/>
  <c r="R416" i="1" s="1"/>
  <c r="L417" i="1"/>
  <c r="R417" i="1" s="1"/>
  <c r="L418" i="1"/>
  <c r="R418" i="1" s="1"/>
  <c r="L419" i="1"/>
  <c r="R419" i="1" s="1"/>
  <c r="L420" i="1"/>
  <c r="R420" i="1" s="1"/>
  <c r="L421" i="1"/>
  <c r="R421" i="1" s="1"/>
  <c r="L422" i="1"/>
  <c r="R422" i="1" s="1"/>
  <c r="L423" i="1"/>
  <c r="R423" i="1" s="1"/>
  <c r="L424" i="1"/>
  <c r="R424" i="1" s="1"/>
  <c r="L425" i="1"/>
  <c r="R425" i="1" s="1"/>
  <c r="L426" i="1"/>
  <c r="R426" i="1" s="1"/>
  <c r="L427" i="1"/>
  <c r="R427" i="1" s="1"/>
  <c r="L428" i="1"/>
  <c r="R428" i="1" s="1"/>
  <c r="L429" i="1"/>
  <c r="R429" i="1" s="1"/>
  <c r="L430" i="1"/>
  <c r="R430" i="1" s="1"/>
  <c r="L431" i="1"/>
  <c r="R431" i="1" s="1"/>
  <c r="L432" i="1"/>
  <c r="R432" i="1" s="1"/>
  <c r="L433" i="1"/>
  <c r="R433" i="1" s="1"/>
  <c r="L434" i="1"/>
  <c r="R434" i="1" s="1"/>
  <c r="L435" i="1"/>
  <c r="R435" i="1" s="1"/>
  <c r="L436" i="1"/>
  <c r="R436" i="1" s="1"/>
  <c r="L437" i="1"/>
  <c r="R437" i="1" s="1"/>
  <c r="L438" i="1"/>
  <c r="R438" i="1" s="1"/>
  <c r="L439" i="1"/>
  <c r="R439" i="1" s="1"/>
  <c r="L440" i="1"/>
  <c r="R440" i="1" s="1"/>
  <c r="L441" i="1"/>
  <c r="R441" i="1" s="1"/>
  <c r="L442" i="1"/>
  <c r="R442" i="1" s="1"/>
  <c r="L443" i="1"/>
  <c r="R443" i="1" s="1"/>
  <c r="L444" i="1"/>
  <c r="R444" i="1" s="1"/>
  <c r="L445" i="1"/>
  <c r="R445" i="1" s="1"/>
  <c r="L446" i="1"/>
  <c r="R446" i="1" s="1"/>
  <c r="L447" i="1"/>
  <c r="R447" i="1" s="1"/>
  <c r="L448" i="1"/>
  <c r="R448" i="1" s="1"/>
  <c r="L449" i="1"/>
  <c r="R449" i="1" s="1"/>
  <c r="L450" i="1"/>
  <c r="R450" i="1" s="1"/>
  <c r="L451" i="1"/>
  <c r="R451" i="1" s="1"/>
  <c r="L452" i="1"/>
  <c r="R452" i="1" s="1"/>
  <c r="L453" i="1"/>
  <c r="R453" i="1" s="1"/>
  <c r="L454" i="1"/>
  <c r="R454" i="1" s="1"/>
  <c r="L455" i="1"/>
  <c r="R455" i="1" s="1"/>
  <c r="L456" i="1"/>
  <c r="R456" i="1" s="1"/>
  <c r="L457" i="1"/>
  <c r="R457" i="1" s="1"/>
  <c r="L458" i="1"/>
  <c r="R458" i="1" s="1"/>
  <c r="L459" i="1"/>
  <c r="R459" i="1" s="1"/>
  <c r="L460" i="1"/>
  <c r="R460" i="1" s="1"/>
  <c r="L461" i="1"/>
  <c r="R461" i="1" s="1"/>
  <c r="L462" i="1"/>
  <c r="R462" i="1" s="1"/>
  <c r="L463" i="1"/>
  <c r="R463" i="1" s="1"/>
  <c r="L464" i="1"/>
  <c r="R464" i="1" s="1"/>
  <c r="L465" i="1"/>
  <c r="R465" i="1" s="1"/>
  <c r="L466" i="1"/>
  <c r="R466" i="1" s="1"/>
  <c r="L467" i="1"/>
  <c r="R467" i="1" s="1"/>
  <c r="L468" i="1"/>
  <c r="R468" i="1" s="1"/>
  <c r="L469" i="1"/>
  <c r="R469" i="1" s="1"/>
  <c r="L470" i="1"/>
  <c r="R470" i="1" s="1"/>
  <c r="L471" i="1"/>
  <c r="R471" i="1" s="1"/>
  <c r="L472" i="1"/>
  <c r="R472" i="1" s="1"/>
  <c r="L473" i="1"/>
  <c r="R473" i="1" s="1"/>
  <c r="L474" i="1"/>
  <c r="R474" i="1" s="1"/>
  <c r="L475" i="1"/>
  <c r="R475" i="1" s="1"/>
  <c r="L476" i="1"/>
  <c r="R476" i="1" s="1"/>
  <c r="L477" i="1"/>
  <c r="R477" i="1" s="1"/>
  <c r="L478" i="1"/>
  <c r="R478" i="1" s="1"/>
  <c r="L479" i="1"/>
  <c r="R479" i="1" s="1"/>
  <c r="L480" i="1"/>
  <c r="R480" i="1" s="1"/>
  <c r="L481" i="1"/>
  <c r="R481" i="1" s="1"/>
  <c r="L482" i="1"/>
  <c r="R482" i="1" s="1"/>
  <c r="L483" i="1"/>
  <c r="R483" i="1" s="1"/>
  <c r="L484" i="1"/>
  <c r="R484" i="1" s="1"/>
  <c r="L485" i="1"/>
  <c r="R485" i="1" s="1"/>
  <c r="L486" i="1"/>
  <c r="R486" i="1" s="1"/>
  <c r="L487" i="1"/>
  <c r="R487" i="1" s="1"/>
  <c r="L488" i="1"/>
  <c r="R488" i="1" s="1"/>
  <c r="L489" i="1"/>
  <c r="R489" i="1" s="1"/>
  <c r="L490" i="1"/>
  <c r="R490" i="1" s="1"/>
  <c r="L491" i="1"/>
  <c r="R491" i="1" s="1"/>
  <c r="L492" i="1"/>
  <c r="R492" i="1" s="1"/>
  <c r="L493" i="1"/>
  <c r="R493" i="1" s="1"/>
  <c r="L494" i="1"/>
  <c r="R494" i="1" s="1"/>
  <c r="L495" i="1"/>
  <c r="R495" i="1" s="1"/>
  <c r="L496" i="1"/>
  <c r="R496" i="1" s="1"/>
  <c r="L497" i="1"/>
  <c r="R497" i="1" s="1"/>
  <c r="L498" i="1"/>
  <c r="R498" i="1" s="1"/>
  <c r="L499" i="1"/>
  <c r="R499" i="1" s="1"/>
  <c r="L500" i="1"/>
  <c r="R500" i="1" s="1"/>
  <c r="L501" i="1"/>
  <c r="R501" i="1" s="1"/>
  <c r="L502" i="1"/>
  <c r="R502" i="1" s="1"/>
  <c r="L503" i="1"/>
  <c r="R503" i="1" s="1"/>
  <c r="L504" i="1"/>
  <c r="R504" i="1" s="1"/>
  <c r="L505" i="1"/>
  <c r="R505" i="1" s="1"/>
  <c r="L506" i="1"/>
  <c r="R506" i="1" s="1"/>
  <c r="L507" i="1"/>
  <c r="R507" i="1" s="1"/>
  <c r="L508" i="1"/>
  <c r="R508" i="1" s="1"/>
  <c r="L509" i="1"/>
  <c r="R509" i="1" s="1"/>
  <c r="L510" i="1"/>
  <c r="R510" i="1" s="1"/>
  <c r="L511" i="1"/>
  <c r="R511" i="1" s="1"/>
  <c r="L512" i="1"/>
  <c r="R512" i="1" s="1"/>
  <c r="L513" i="1"/>
  <c r="R513" i="1" s="1"/>
  <c r="L514" i="1"/>
  <c r="R514" i="1" s="1"/>
  <c r="L515" i="1"/>
  <c r="R515" i="1" s="1"/>
  <c r="L516" i="1"/>
  <c r="R516" i="1" s="1"/>
  <c r="L517" i="1"/>
  <c r="R517" i="1" s="1"/>
  <c r="L518" i="1"/>
  <c r="R518" i="1" s="1"/>
  <c r="L519" i="1"/>
  <c r="R519" i="1" s="1"/>
  <c r="L520" i="1"/>
  <c r="R520" i="1" s="1"/>
  <c r="L521" i="1"/>
  <c r="R521" i="1" s="1"/>
  <c r="L522" i="1"/>
  <c r="R522" i="1" s="1"/>
  <c r="L523" i="1"/>
  <c r="R523" i="1" s="1"/>
  <c r="L524" i="1"/>
  <c r="R524" i="1" s="1"/>
  <c r="L525" i="1"/>
  <c r="R525" i="1" s="1"/>
  <c r="L526" i="1"/>
  <c r="R526" i="1" s="1"/>
  <c r="L527" i="1"/>
  <c r="R527" i="1" s="1"/>
  <c r="L528" i="1"/>
  <c r="R528" i="1" s="1"/>
  <c r="L529" i="1"/>
  <c r="R529" i="1" s="1"/>
  <c r="L530" i="1"/>
  <c r="R530" i="1" s="1"/>
  <c r="L531" i="1"/>
  <c r="R531" i="1" s="1"/>
  <c r="L532" i="1"/>
  <c r="R532" i="1" s="1"/>
  <c r="L533" i="1"/>
  <c r="R533" i="1" s="1"/>
  <c r="L534" i="1"/>
  <c r="R534" i="1" s="1"/>
  <c r="L535" i="1"/>
  <c r="R535" i="1" s="1"/>
  <c r="L536" i="1"/>
  <c r="R536" i="1" s="1"/>
  <c r="L537" i="1"/>
  <c r="R537" i="1" s="1"/>
  <c r="L538" i="1"/>
  <c r="R538" i="1" s="1"/>
  <c r="L539" i="1"/>
  <c r="R539" i="1" s="1"/>
  <c r="L540" i="1"/>
  <c r="R540" i="1" s="1"/>
  <c r="L541" i="1"/>
  <c r="R541" i="1" s="1"/>
  <c r="L542" i="1"/>
  <c r="R542" i="1" s="1"/>
  <c r="L543" i="1"/>
  <c r="R543" i="1" s="1"/>
  <c r="L544" i="1"/>
  <c r="R544" i="1" s="1"/>
  <c r="L545" i="1"/>
  <c r="R545" i="1" s="1"/>
  <c r="L546" i="1"/>
  <c r="R546" i="1" s="1"/>
  <c r="L547" i="1"/>
  <c r="R547" i="1" s="1"/>
  <c r="L548" i="1"/>
  <c r="R548" i="1" s="1"/>
  <c r="L549" i="1"/>
  <c r="R549" i="1" s="1"/>
  <c r="L550" i="1"/>
  <c r="R550" i="1" s="1"/>
  <c r="L551" i="1"/>
  <c r="R551" i="1" s="1"/>
  <c r="L552" i="1"/>
  <c r="R552" i="1" s="1"/>
  <c r="L553" i="1"/>
  <c r="R553" i="1" s="1"/>
  <c r="L554" i="1"/>
  <c r="R554" i="1" s="1"/>
  <c r="L555" i="1"/>
  <c r="R555" i="1" s="1"/>
  <c r="L556" i="1"/>
  <c r="R556" i="1" s="1"/>
  <c r="L557" i="1"/>
  <c r="R557" i="1" s="1"/>
  <c r="L558" i="1"/>
  <c r="R558" i="1" s="1"/>
  <c r="L559" i="1"/>
  <c r="R559" i="1" s="1"/>
  <c r="L560" i="1"/>
  <c r="R560" i="1" s="1"/>
  <c r="L561" i="1"/>
  <c r="R561" i="1" s="1"/>
  <c r="L562" i="1"/>
  <c r="R562" i="1" s="1"/>
  <c r="L563" i="1"/>
  <c r="R563" i="1" s="1"/>
  <c r="L564" i="1"/>
  <c r="R564" i="1" s="1"/>
  <c r="L565" i="1"/>
  <c r="R565" i="1" s="1"/>
  <c r="L566" i="1"/>
  <c r="R566" i="1" s="1"/>
  <c r="L567" i="1"/>
  <c r="R567" i="1" s="1"/>
  <c r="L568" i="1"/>
  <c r="R568" i="1" s="1"/>
  <c r="L569" i="1"/>
  <c r="R569" i="1" s="1"/>
  <c r="L570" i="1"/>
  <c r="R570" i="1" s="1"/>
  <c r="L571" i="1"/>
  <c r="R571" i="1" s="1"/>
  <c r="L572" i="1"/>
  <c r="R572" i="1" s="1"/>
  <c r="L573" i="1"/>
  <c r="R573" i="1" s="1"/>
  <c r="L574" i="1"/>
  <c r="R574" i="1" s="1"/>
  <c r="L575" i="1"/>
  <c r="R575" i="1" s="1"/>
  <c r="L576" i="1"/>
  <c r="R576" i="1" s="1"/>
  <c r="L577" i="1"/>
  <c r="R577" i="1" s="1"/>
  <c r="L578" i="1"/>
  <c r="R578" i="1" s="1"/>
  <c r="L579" i="1"/>
  <c r="R579" i="1" s="1"/>
  <c r="L580" i="1"/>
  <c r="R580" i="1" s="1"/>
  <c r="L581" i="1"/>
  <c r="R581" i="1" s="1"/>
  <c r="L582" i="1"/>
  <c r="R582" i="1" s="1"/>
  <c r="L583" i="1"/>
  <c r="R583" i="1" s="1"/>
  <c r="L584" i="1"/>
  <c r="R584" i="1" s="1"/>
  <c r="L585" i="1"/>
  <c r="R585" i="1" s="1"/>
  <c r="L586" i="1"/>
  <c r="R586" i="1" s="1"/>
  <c r="L587" i="1"/>
  <c r="R587" i="1" s="1"/>
  <c r="L588" i="1"/>
  <c r="R588" i="1" s="1"/>
  <c r="L589" i="1"/>
  <c r="R589" i="1" s="1"/>
  <c r="L590" i="1"/>
  <c r="R590" i="1" s="1"/>
  <c r="L591" i="1"/>
  <c r="R591" i="1" s="1"/>
  <c r="L592" i="1"/>
  <c r="R592" i="1" s="1"/>
  <c r="L593" i="1"/>
  <c r="R593" i="1" s="1"/>
  <c r="L594" i="1"/>
  <c r="R594" i="1" s="1"/>
  <c r="L595" i="1"/>
  <c r="R595" i="1" s="1"/>
  <c r="L596" i="1"/>
  <c r="R596" i="1" s="1"/>
  <c r="L597" i="1"/>
  <c r="R597" i="1" s="1"/>
  <c r="L598" i="1"/>
  <c r="R598" i="1" s="1"/>
  <c r="L599" i="1"/>
  <c r="R599" i="1" s="1"/>
  <c r="L600" i="1"/>
  <c r="R600" i="1" s="1"/>
  <c r="L601" i="1"/>
  <c r="R601" i="1" s="1"/>
  <c r="L602" i="1"/>
  <c r="R602" i="1" s="1"/>
  <c r="L603" i="1"/>
  <c r="R603" i="1" s="1"/>
  <c r="L604" i="1"/>
  <c r="R604" i="1" s="1"/>
  <c r="L605" i="1"/>
  <c r="R605" i="1" s="1"/>
  <c r="L606" i="1"/>
  <c r="R606" i="1" s="1"/>
  <c r="L607" i="1"/>
  <c r="R607" i="1" s="1"/>
  <c r="L608" i="1"/>
  <c r="R608" i="1" s="1"/>
  <c r="L609" i="1"/>
  <c r="R609" i="1" s="1"/>
  <c r="L610" i="1"/>
  <c r="R610" i="1" s="1"/>
  <c r="L611" i="1"/>
  <c r="R611" i="1" s="1"/>
  <c r="L612" i="1"/>
  <c r="R612" i="1" s="1"/>
  <c r="L613" i="1"/>
  <c r="R613" i="1" s="1"/>
  <c r="L614" i="1"/>
  <c r="R614" i="1" s="1"/>
  <c r="L615" i="1"/>
  <c r="R615" i="1" s="1"/>
  <c r="L616" i="1"/>
  <c r="R616" i="1" s="1"/>
  <c r="L617" i="1"/>
  <c r="R617" i="1" s="1"/>
  <c r="L618" i="1"/>
  <c r="R618" i="1" s="1"/>
  <c r="L619" i="1"/>
  <c r="R619" i="1" s="1"/>
  <c r="L620" i="1"/>
  <c r="R620" i="1" s="1"/>
  <c r="L621" i="1"/>
  <c r="R621" i="1" s="1"/>
  <c r="L622" i="1"/>
  <c r="R622" i="1" s="1"/>
  <c r="L623" i="1"/>
  <c r="R623" i="1" s="1"/>
  <c r="L624" i="1"/>
  <c r="R624" i="1" s="1"/>
  <c r="L625" i="1"/>
  <c r="R625" i="1" s="1"/>
  <c r="L626" i="1"/>
  <c r="R626" i="1" s="1"/>
  <c r="L627" i="1"/>
  <c r="R627" i="1" s="1"/>
  <c r="L628" i="1"/>
  <c r="R628" i="1" s="1"/>
  <c r="L629" i="1"/>
  <c r="R629" i="1" s="1"/>
  <c r="L630" i="1"/>
  <c r="R630" i="1" s="1"/>
  <c r="L631" i="1"/>
  <c r="R631" i="1" s="1"/>
  <c r="L632" i="1"/>
  <c r="R632" i="1" s="1"/>
  <c r="L633" i="1"/>
  <c r="R633" i="1" s="1"/>
  <c r="L634" i="1"/>
  <c r="R634" i="1" s="1"/>
  <c r="L635" i="1"/>
  <c r="R635" i="1" s="1"/>
  <c r="L636" i="1"/>
  <c r="R636" i="1" s="1"/>
  <c r="L637" i="1"/>
  <c r="R637" i="1" s="1"/>
  <c r="L638" i="1"/>
  <c r="R638" i="1" s="1"/>
  <c r="L639" i="1"/>
  <c r="R639" i="1" s="1"/>
  <c r="L640" i="1"/>
  <c r="R640" i="1" s="1"/>
  <c r="L641" i="1"/>
  <c r="R641" i="1" s="1"/>
  <c r="L642" i="1"/>
  <c r="R642" i="1" s="1"/>
  <c r="L643" i="1"/>
  <c r="R643" i="1" s="1"/>
  <c r="L644" i="1"/>
  <c r="R644" i="1" s="1"/>
  <c r="L645" i="1"/>
  <c r="R645" i="1" s="1"/>
  <c r="L646" i="1"/>
  <c r="R646" i="1" s="1"/>
  <c r="L647" i="1"/>
  <c r="R647" i="1" s="1"/>
  <c r="L648" i="1"/>
  <c r="R648" i="1" s="1"/>
  <c r="L649" i="1"/>
  <c r="R649" i="1" s="1"/>
  <c r="L650" i="1"/>
  <c r="R650" i="1" s="1"/>
  <c r="L651" i="1"/>
  <c r="R651" i="1" s="1"/>
  <c r="L652" i="1"/>
  <c r="R652" i="1" s="1"/>
  <c r="L653" i="1"/>
  <c r="R653" i="1" s="1"/>
  <c r="L654" i="1"/>
  <c r="R654" i="1" s="1"/>
  <c r="L655" i="1"/>
  <c r="R655" i="1" s="1"/>
  <c r="L656" i="1"/>
  <c r="R656" i="1" s="1"/>
  <c r="L657" i="1"/>
  <c r="R657" i="1" s="1"/>
  <c r="L658" i="1"/>
  <c r="R658" i="1" s="1"/>
  <c r="L659" i="1"/>
  <c r="R659" i="1" s="1"/>
  <c r="L660" i="1"/>
  <c r="R660" i="1" s="1"/>
  <c r="L661" i="1"/>
  <c r="R661" i="1" s="1"/>
  <c r="L662" i="1"/>
  <c r="R662" i="1" s="1"/>
  <c r="L663" i="1"/>
  <c r="R663" i="1" s="1"/>
  <c r="L664" i="1"/>
  <c r="R664" i="1" s="1"/>
  <c r="L665" i="1"/>
  <c r="R665" i="1" s="1"/>
  <c r="L666" i="1"/>
  <c r="R666" i="1" s="1"/>
  <c r="L667" i="1"/>
  <c r="R667" i="1" s="1"/>
  <c r="L668" i="1"/>
  <c r="R668" i="1" s="1"/>
  <c r="L669" i="1"/>
  <c r="R669" i="1" s="1"/>
  <c r="L670" i="1"/>
  <c r="R670" i="1" s="1"/>
  <c r="L671" i="1"/>
  <c r="R671" i="1" s="1"/>
  <c r="L672" i="1"/>
  <c r="R672" i="1" s="1"/>
  <c r="L673" i="1"/>
  <c r="R673" i="1" s="1"/>
  <c r="L674" i="1"/>
  <c r="R674" i="1" s="1"/>
  <c r="L675" i="1"/>
  <c r="R675" i="1" s="1"/>
  <c r="L676" i="1"/>
  <c r="R676" i="1" s="1"/>
  <c r="L677" i="1"/>
  <c r="R677" i="1" s="1"/>
  <c r="L678" i="1"/>
  <c r="R678" i="1" s="1"/>
  <c r="L679" i="1"/>
  <c r="R679" i="1" s="1"/>
  <c r="L680" i="1"/>
  <c r="R680" i="1" s="1"/>
  <c r="L681" i="1"/>
  <c r="R681" i="1" s="1"/>
  <c r="L682" i="1"/>
  <c r="R682" i="1" s="1"/>
  <c r="L683" i="1"/>
  <c r="R683" i="1" s="1"/>
  <c r="L684" i="1"/>
  <c r="R684" i="1" s="1"/>
  <c r="L685" i="1"/>
  <c r="R685" i="1" s="1"/>
  <c r="L686" i="1"/>
  <c r="R686" i="1" s="1"/>
  <c r="L687" i="1"/>
  <c r="R687" i="1" s="1"/>
  <c r="L688" i="1"/>
  <c r="R688" i="1" s="1"/>
  <c r="L689" i="1"/>
  <c r="R689" i="1" s="1"/>
  <c r="L690" i="1"/>
  <c r="R690" i="1" s="1"/>
  <c r="L691" i="1"/>
  <c r="R691" i="1" s="1"/>
  <c r="L692" i="1"/>
  <c r="R692" i="1" s="1"/>
  <c r="L693" i="1"/>
  <c r="R693" i="1" s="1"/>
  <c r="L694" i="1"/>
  <c r="R694" i="1" s="1"/>
  <c r="L695" i="1"/>
  <c r="R695" i="1" s="1"/>
  <c r="L696" i="1"/>
  <c r="R696" i="1" s="1"/>
  <c r="L697" i="1"/>
  <c r="R697" i="1" s="1"/>
  <c r="L698" i="1"/>
  <c r="R698" i="1" s="1"/>
  <c r="L699" i="1"/>
  <c r="R699" i="1" s="1"/>
  <c r="L700" i="1"/>
  <c r="R700" i="1" s="1"/>
  <c r="L701" i="1"/>
  <c r="R701" i="1" s="1"/>
  <c r="L702" i="1"/>
  <c r="R702" i="1" s="1"/>
  <c r="L703" i="1"/>
  <c r="R703" i="1" s="1"/>
  <c r="L704" i="1"/>
  <c r="R704" i="1" s="1"/>
  <c r="L705" i="1"/>
  <c r="R705" i="1" s="1"/>
  <c r="L706" i="1"/>
  <c r="R706" i="1" s="1"/>
  <c r="L707" i="1"/>
  <c r="R707" i="1" s="1"/>
  <c r="L708" i="1"/>
  <c r="R708" i="1" s="1"/>
  <c r="L709" i="1"/>
  <c r="R709" i="1" s="1"/>
  <c r="L710" i="1"/>
  <c r="R710" i="1" s="1"/>
  <c r="L711" i="1"/>
  <c r="R711" i="1" s="1"/>
  <c r="L712" i="1"/>
  <c r="R712" i="1" s="1"/>
  <c r="L713" i="1"/>
  <c r="R713" i="1" s="1"/>
  <c r="L714" i="1"/>
  <c r="R714" i="1" s="1"/>
  <c r="L715" i="1"/>
  <c r="R715" i="1" s="1"/>
  <c r="L716" i="1"/>
  <c r="R716" i="1" s="1"/>
  <c r="L717" i="1"/>
  <c r="R717" i="1" s="1"/>
  <c r="L718" i="1"/>
  <c r="R718" i="1" s="1"/>
  <c r="L719" i="1"/>
  <c r="R719" i="1" s="1"/>
  <c r="L720" i="1"/>
  <c r="R720" i="1" s="1"/>
  <c r="L721" i="1"/>
  <c r="R721" i="1" s="1"/>
  <c r="L722" i="1"/>
  <c r="R722" i="1" s="1"/>
  <c r="L723" i="1"/>
  <c r="R723" i="1" s="1"/>
  <c r="L724" i="1"/>
  <c r="R724" i="1" s="1"/>
  <c r="L725" i="1"/>
  <c r="R725" i="1" s="1"/>
  <c r="L726" i="1"/>
  <c r="R726" i="1" s="1"/>
  <c r="L727" i="1"/>
  <c r="R727" i="1" s="1"/>
  <c r="L728" i="1"/>
  <c r="R728" i="1" s="1"/>
  <c r="L729" i="1"/>
  <c r="R729" i="1" s="1"/>
  <c r="L730" i="1"/>
  <c r="R730" i="1" s="1"/>
  <c r="L731" i="1"/>
  <c r="R731" i="1" s="1"/>
  <c r="L732" i="1"/>
  <c r="R732" i="1" s="1"/>
  <c r="L733" i="1"/>
  <c r="R733" i="1" s="1"/>
  <c r="L734" i="1"/>
  <c r="R734" i="1" s="1"/>
  <c r="L735" i="1"/>
  <c r="R735" i="1" s="1"/>
  <c r="L736" i="1"/>
  <c r="R736" i="1" s="1"/>
  <c r="L737" i="1"/>
  <c r="R737" i="1" s="1"/>
  <c r="L738" i="1"/>
  <c r="R738" i="1" s="1"/>
  <c r="L739" i="1"/>
  <c r="R739" i="1" s="1"/>
  <c r="L740" i="1"/>
  <c r="R740" i="1" s="1"/>
  <c r="L741" i="1"/>
  <c r="R741" i="1" s="1"/>
  <c r="L742" i="1"/>
  <c r="R742" i="1" s="1"/>
  <c r="L743" i="1"/>
  <c r="R743" i="1" s="1"/>
  <c r="L744" i="1"/>
  <c r="R744" i="1" s="1"/>
  <c r="L745" i="1"/>
  <c r="R745" i="1" s="1"/>
  <c r="L746" i="1"/>
  <c r="R746" i="1" s="1"/>
  <c r="L747" i="1"/>
  <c r="R747" i="1" s="1"/>
  <c r="L748" i="1"/>
  <c r="R748" i="1" s="1"/>
  <c r="L749" i="1"/>
  <c r="R749" i="1" s="1"/>
  <c r="L750" i="1"/>
  <c r="R750" i="1" s="1"/>
  <c r="L751" i="1"/>
  <c r="R751" i="1" s="1"/>
  <c r="L752" i="1"/>
  <c r="R752" i="1" s="1"/>
  <c r="L753" i="1"/>
  <c r="R753" i="1" s="1"/>
  <c r="L754" i="1"/>
  <c r="R754" i="1" s="1"/>
  <c r="L755" i="1"/>
  <c r="R755" i="1" s="1"/>
  <c r="L756" i="1"/>
  <c r="R756" i="1" s="1"/>
  <c r="L757" i="1"/>
  <c r="R757" i="1" s="1"/>
  <c r="L758" i="1"/>
  <c r="R758" i="1" s="1"/>
  <c r="L759" i="1"/>
  <c r="R759" i="1" s="1"/>
  <c r="L760" i="1"/>
  <c r="R760" i="1" s="1"/>
  <c r="L761" i="1"/>
  <c r="R761" i="1" s="1"/>
  <c r="L762" i="1"/>
  <c r="R762" i="1" s="1"/>
  <c r="L763" i="1"/>
  <c r="R763" i="1" s="1"/>
  <c r="L764" i="1"/>
  <c r="R764" i="1" s="1"/>
  <c r="L765" i="1"/>
  <c r="R765" i="1" s="1"/>
  <c r="L766" i="1"/>
  <c r="R766" i="1" s="1"/>
  <c r="L767" i="1"/>
  <c r="R767" i="1" s="1"/>
  <c r="L768" i="1"/>
  <c r="R768" i="1" s="1"/>
  <c r="L769" i="1"/>
  <c r="R769" i="1" s="1"/>
  <c r="L770" i="1"/>
  <c r="R770" i="1" s="1"/>
  <c r="L771" i="1"/>
  <c r="R771" i="1" s="1"/>
  <c r="L772" i="1"/>
  <c r="R772" i="1" s="1"/>
  <c r="L773" i="1"/>
  <c r="R773" i="1" s="1"/>
  <c r="L774" i="1"/>
  <c r="R774" i="1" s="1"/>
  <c r="L775" i="1"/>
  <c r="R775" i="1" s="1"/>
  <c r="L776" i="1"/>
  <c r="R776" i="1" s="1"/>
  <c r="L777" i="1"/>
  <c r="R777" i="1" s="1"/>
  <c r="L778" i="1"/>
  <c r="R778" i="1" s="1"/>
  <c r="L779" i="1"/>
  <c r="R779" i="1" s="1"/>
  <c r="L780" i="1"/>
  <c r="R780" i="1" s="1"/>
  <c r="L781" i="1"/>
  <c r="R781" i="1" s="1"/>
  <c r="L782" i="1"/>
  <c r="R782" i="1" s="1"/>
  <c r="L783" i="1"/>
  <c r="R783" i="1" s="1"/>
  <c r="L784" i="1"/>
  <c r="R784" i="1" s="1"/>
  <c r="L785" i="1"/>
  <c r="R785" i="1" s="1"/>
  <c r="L786" i="1"/>
  <c r="R786" i="1" s="1"/>
  <c r="L787" i="1"/>
  <c r="R787" i="1" s="1"/>
  <c r="L788" i="1"/>
  <c r="R788" i="1" s="1"/>
  <c r="L789" i="1"/>
  <c r="R789" i="1" s="1"/>
  <c r="L790" i="1"/>
  <c r="R790" i="1" s="1"/>
  <c r="L791" i="1"/>
  <c r="R791" i="1" s="1"/>
  <c r="L792" i="1"/>
  <c r="R792" i="1" s="1"/>
  <c r="L793" i="1"/>
  <c r="R793" i="1" s="1"/>
  <c r="L794" i="1"/>
  <c r="R794" i="1" s="1"/>
  <c r="L795" i="1"/>
  <c r="R795" i="1" s="1"/>
  <c r="L796" i="1"/>
  <c r="R796" i="1" s="1"/>
  <c r="L797" i="1"/>
  <c r="R797" i="1" s="1"/>
  <c r="L798" i="1"/>
  <c r="R798" i="1" s="1"/>
  <c r="L799" i="1"/>
  <c r="R799" i="1" s="1"/>
  <c r="L800" i="1"/>
  <c r="R800" i="1" s="1"/>
  <c r="L801" i="1"/>
  <c r="R801" i="1" s="1"/>
  <c r="L802" i="1"/>
  <c r="R802" i="1" s="1"/>
  <c r="L803" i="1"/>
  <c r="R803" i="1" s="1"/>
  <c r="L804" i="1"/>
  <c r="R804" i="1" s="1"/>
  <c r="L805" i="1"/>
  <c r="R805" i="1" s="1"/>
  <c r="L806" i="1"/>
  <c r="R806" i="1" s="1"/>
  <c r="L807" i="1"/>
  <c r="R807" i="1" s="1"/>
  <c r="L808" i="1"/>
  <c r="R808" i="1" s="1"/>
  <c r="L809" i="1"/>
  <c r="R809" i="1" s="1"/>
  <c r="L810" i="1"/>
  <c r="R810" i="1" s="1"/>
  <c r="L811" i="1"/>
  <c r="R811" i="1" s="1"/>
  <c r="L812" i="1"/>
  <c r="R812" i="1" s="1"/>
  <c r="L813" i="1"/>
  <c r="R813" i="1" s="1"/>
  <c r="L814" i="1"/>
  <c r="R814" i="1" s="1"/>
  <c r="L815" i="1"/>
  <c r="R815" i="1" s="1"/>
  <c r="L816" i="1"/>
  <c r="R816" i="1" s="1"/>
  <c r="L817" i="1"/>
  <c r="R817" i="1" s="1"/>
  <c r="L818" i="1"/>
  <c r="R818" i="1" s="1"/>
  <c r="L819" i="1"/>
  <c r="R819" i="1" s="1"/>
  <c r="L820" i="1"/>
  <c r="R820" i="1" s="1"/>
  <c r="L821" i="1"/>
  <c r="R821" i="1" s="1"/>
  <c r="L822" i="1"/>
  <c r="R822" i="1" s="1"/>
  <c r="L823" i="1"/>
  <c r="R823" i="1" s="1"/>
  <c r="L824" i="1"/>
  <c r="R824" i="1" s="1"/>
  <c r="L825" i="1"/>
  <c r="R825" i="1" s="1"/>
  <c r="L826" i="1"/>
  <c r="R826" i="1" s="1"/>
  <c r="L827" i="1"/>
  <c r="R827" i="1" s="1"/>
  <c r="L828" i="1"/>
  <c r="R828" i="1" s="1"/>
  <c r="L829" i="1"/>
  <c r="R829" i="1" s="1"/>
  <c r="L830" i="1"/>
  <c r="R830" i="1" s="1"/>
  <c r="L831" i="1"/>
  <c r="R831" i="1" s="1"/>
  <c r="L832" i="1"/>
  <c r="R832" i="1" s="1"/>
  <c r="L833" i="1"/>
  <c r="R833" i="1" s="1"/>
  <c r="L834" i="1"/>
  <c r="R834" i="1" s="1"/>
  <c r="L835" i="1"/>
  <c r="R835" i="1" s="1"/>
  <c r="L836" i="1"/>
  <c r="R836" i="1" s="1"/>
  <c r="L837" i="1"/>
  <c r="R837" i="1" s="1"/>
  <c r="L838" i="1"/>
  <c r="R838" i="1" s="1"/>
  <c r="L839" i="1"/>
  <c r="R839" i="1" s="1"/>
  <c r="L840" i="1"/>
  <c r="R840" i="1" s="1"/>
  <c r="L841" i="1"/>
  <c r="R841" i="1" s="1"/>
  <c r="L842" i="1"/>
  <c r="R842" i="1" s="1"/>
  <c r="L843" i="1"/>
  <c r="R843" i="1" s="1"/>
  <c r="L844" i="1"/>
  <c r="R844" i="1" s="1"/>
  <c r="L845" i="1"/>
  <c r="R845" i="1" s="1"/>
  <c r="L846" i="1"/>
  <c r="R846" i="1" s="1"/>
  <c r="L847" i="1"/>
  <c r="R847" i="1" s="1"/>
  <c r="L848" i="1"/>
  <c r="R848" i="1" s="1"/>
  <c r="L849" i="1"/>
  <c r="R849" i="1" s="1"/>
  <c r="L850" i="1"/>
  <c r="R850" i="1" s="1"/>
  <c r="L851" i="1"/>
  <c r="R851" i="1" s="1"/>
  <c r="L852" i="1"/>
  <c r="R852" i="1" s="1"/>
  <c r="L853" i="1"/>
  <c r="R853" i="1" s="1"/>
  <c r="L854" i="1"/>
  <c r="R854" i="1" s="1"/>
  <c r="L855" i="1"/>
  <c r="R855" i="1" s="1"/>
  <c r="L856" i="1"/>
  <c r="R856" i="1" s="1"/>
  <c r="L857" i="1"/>
  <c r="R857" i="1" s="1"/>
  <c r="L858" i="1"/>
  <c r="R858" i="1" s="1"/>
  <c r="L859" i="1"/>
  <c r="R859" i="1" s="1"/>
  <c r="L860" i="1"/>
  <c r="R860" i="1" s="1"/>
  <c r="L861" i="1"/>
  <c r="R861" i="1" s="1"/>
  <c r="L862" i="1"/>
  <c r="R862" i="1" s="1"/>
  <c r="L863" i="1"/>
  <c r="R863" i="1" s="1"/>
  <c r="L864" i="1"/>
  <c r="R864" i="1" s="1"/>
  <c r="L865" i="1"/>
  <c r="R865" i="1" s="1"/>
  <c r="L866" i="1"/>
  <c r="R866" i="1" s="1"/>
  <c r="L867" i="1"/>
  <c r="R867" i="1" s="1"/>
  <c r="L868" i="1"/>
  <c r="R868" i="1" s="1"/>
  <c r="L869" i="1"/>
  <c r="R869" i="1" s="1"/>
  <c r="L870" i="1"/>
  <c r="R870" i="1" s="1"/>
  <c r="L871" i="1"/>
  <c r="R871" i="1" s="1"/>
  <c r="L872" i="1"/>
  <c r="R872" i="1" s="1"/>
  <c r="L873" i="1"/>
  <c r="R873" i="1" s="1"/>
  <c r="L874" i="1"/>
  <c r="R874" i="1" s="1"/>
  <c r="L875" i="1"/>
  <c r="R875" i="1" s="1"/>
  <c r="L876" i="1"/>
  <c r="R876" i="1" s="1"/>
  <c r="L877" i="1"/>
  <c r="R877" i="1" s="1"/>
  <c r="L878" i="1"/>
  <c r="R878" i="1" s="1"/>
  <c r="L879" i="1"/>
  <c r="R879" i="1" s="1"/>
  <c r="L880" i="1"/>
  <c r="R880" i="1" s="1"/>
  <c r="L881" i="1"/>
  <c r="R881" i="1" s="1"/>
  <c r="L882" i="1"/>
  <c r="R882" i="1" s="1"/>
  <c r="L883" i="1"/>
  <c r="R883" i="1" s="1"/>
  <c r="L884" i="1"/>
  <c r="R884" i="1" s="1"/>
  <c r="L885" i="1"/>
  <c r="R885" i="1" s="1"/>
  <c r="L886" i="1"/>
  <c r="R886" i="1" s="1"/>
  <c r="L887" i="1"/>
  <c r="R887" i="1" s="1"/>
  <c r="L888" i="1"/>
  <c r="R888" i="1" s="1"/>
  <c r="L889" i="1"/>
  <c r="R889" i="1" s="1"/>
  <c r="L890" i="1"/>
  <c r="R890" i="1" s="1"/>
  <c r="L891" i="1"/>
  <c r="R891" i="1" s="1"/>
  <c r="L892" i="1"/>
  <c r="R892" i="1" s="1"/>
  <c r="L893" i="1"/>
  <c r="R893" i="1" s="1"/>
  <c r="L894" i="1"/>
  <c r="R894" i="1" s="1"/>
  <c r="L895" i="1"/>
  <c r="R895" i="1" s="1"/>
  <c r="L896" i="1"/>
  <c r="R896" i="1" s="1"/>
  <c r="L897" i="1"/>
  <c r="R897" i="1" s="1"/>
  <c r="L898" i="1"/>
  <c r="R898" i="1" s="1"/>
  <c r="L899" i="1"/>
  <c r="R899" i="1" s="1"/>
  <c r="L900" i="1"/>
  <c r="R900" i="1" s="1"/>
  <c r="L901" i="1"/>
  <c r="R901" i="1" s="1"/>
  <c r="L902" i="1"/>
  <c r="R902" i="1" s="1"/>
  <c r="L903" i="1"/>
  <c r="R903" i="1" s="1"/>
  <c r="L904" i="1"/>
  <c r="R904" i="1" s="1"/>
  <c r="L905" i="1"/>
  <c r="R905" i="1" s="1"/>
  <c r="L906" i="1"/>
  <c r="R906" i="1" s="1"/>
  <c r="L907" i="1"/>
  <c r="R907" i="1" s="1"/>
  <c r="L908" i="1"/>
  <c r="R908" i="1" s="1"/>
  <c r="L909" i="1"/>
  <c r="R909" i="1" s="1"/>
  <c r="L910" i="1"/>
  <c r="R910" i="1" s="1"/>
  <c r="L911" i="1"/>
  <c r="R911" i="1" s="1"/>
  <c r="L912" i="1"/>
  <c r="R912" i="1" s="1"/>
  <c r="L913" i="1"/>
  <c r="R913" i="1" s="1"/>
  <c r="L914" i="1"/>
  <c r="R914" i="1" s="1"/>
  <c r="L915" i="1"/>
  <c r="R915" i="1" s="1"/>
  <c r="L916" i="1"/>
  <c r="R916" i="1" s="1"/>
  <c r="L917" i="1"/>
  <c r="R917" i="1" s="1"/>
  <c r="L918" i="1"/>
  <c r="R918" i="1" s="1"/>
  <c r="L919" i="1"/>
  <c r="R919" i="1" s="1"/>
  <c r="L920" i="1"/>
  <c r="R920" i="1" s="1"/>
  <c r="L921" i="1"/>
  <c r="R921" i="1" s="1"/>
  <c r="L922" i="1"/>
  <c r="R922" i="1" s="1"/>
  <c r="L923" i="1"/>
  <c r="R923" i="1" s="1"/>
  <c r="L924" i="1"/>
  <c r="R924" i="1" s="1"/>
  <c r="L925" i="1"/>
  <c r="R925" i="1" s="1"/>
  <c r="L926" i="1"/>
  <c r="R926" i="1" s="1"/>
  <c r="L927" i="1"/>
  <c r="R927" i="1" s="1"/>
  <c r="L928" i="1"/>
  <c r="R928" i="1" s="1"/>
  <c r="L929" i="1"/>
  <c r="R929" i="1" s="1"/>
  <c r="L930" i="1"/>
  <c r="R930" i="1" s="1"/>
  <c r="L931" i="1"/>
  <c r="R931" i="1" s="1"/>
  <c r="L932" i="1"/>
  <c r="R932" i="1" s="1"/>
  <c r="L933" i="1"/>
  <c r="R933" i="1" s="1"/>
  <c r="L934" i="1"/>
  <c r="R934" i="1" s="1"/>
  <c r="L935" i="1"/>
  <c r="R935" i="1" s="1"/>
  <c r="L936" i="1"/>
  <c r="R936" i="1" s="1"/>
  <c r="L937" i="1"/>
  <c r="R937" i="1" s="1"/>
  <c r="L938" i="1"/>
  <c r="R938" i="1" s="1"/>
  <c r="L939" i="1"/>
  <c r="R939" i="1" s="1"/>
  <c r="L940" i="1"/>
  <c r="R940" i="1" s="1"/>
  <c r="L941" i="1"/>
  <c r="R941" i="1" s="1"/>
  <c r="L942" i="1"/>
  <c r="R942" i="1" s="1"/>
  <c r="L943" i="1"/>
  <c r="R943" i="1" s="1"/>
  <c r="L944" i="1"/>
  <c r="R944" i="1" s="1"/>
  <c r="L945" i="1"/>
  <c r="R945" i="1" s="1"/>
  <c r="L946" i="1"/>
  <c r="R946" i="1" s="1"/>
  <c r="L947" i="1"/>
  <c r="R947" i="1" s="1"/>
  <c r="L948" i="1"/>
  <c r="R948" i="1" s="1"/>
  <c r="L949" i="1"/>
  <c r="R949" i="1" s="1"/>
  <c r="L950" i="1"/>
  <c r="R950" i="1" s="1"/>
  <c r="L951" i="1"/>
  <c r="R951" i="1" s="1"/>
  <c r="L952" i="1"/>
  <c r="R952" i="1" s="1"/>
  <c r="L953" i="1"/>
  <c r="R953" i="1" s="1"/>
  <c r="L954" i="1"/>
  <c r="R954" i="1" s="1"/>
  <c r="L955" i="1"/>
  <c r="R955" i="1" s="1"/>
  <c r="L956" i="1"/>
  <c r="R956" i="1" s="1"/>
  <c r="L957" i="1"/>
  <c r="R957" i="1" s="1"/>
  <c r="L958" i="1"/>
  <c r="R958" i="1" s="1"/>
  <c r="L959" i="1"/>
  <c r="R959" i="1" s="1"/>
  <c r="L960" i="1"/>
  <c r="R960" i="1" s="1"/>
  <c r="L961" i="1"/>
  <c r="R961" i="1" s="1"/>
  <c r="L962" i="1"/>
  <c r="R962" i="1" s="1"/>
  <c r="L963" i="1"/>
  <c r="R963" i="1" s="1"/>
  <c r="L964" i="1"/>
  <c r="R964" i="1" s="1"/>
  <c r="L965" i="1"/>
  <c r="R965" i="1" s="1"/>
  <c r="L966" i="1"/>
  <c r="R966" i="1" s="1"/>
  <c r="L967" i="1"/>
  <c r="R967" i="1" s="1"/>
  <c r="L968" i="1"/>
  <c r="R968" i="1" s="1"/>
  <c r="L969" i="1"/>
  <c r="R969" i="1" s="1"/>
  <c r="L970" i="1"/>
  <c r="R970" i="1" s="1"/>
  <c r="L971" i="1"/>
  <c r="R971" i="1" s="1"/>
  <c r="L972" i="1"/>
  <c r="R972" i="1" s="1"/>
  <c r="L973" i="1"/>
  <c r="R973" i="1" s="1"/>
  <c r="L974" i="1"/>
  <c r="R974" i="1" s="1"/>
  <c r="L975" i="1"/>
  <c r="R975" i="1" s="1"/>
  <c r="L976" i="1"/>
  <c r="R976" i="1" s="1"/>
  <c r="L977" i="1"/>
  <c r="R977" i="1" s="1"/>
  <c r="L978" i="1"/>
  <c r="R978" i="1" s="1"/>
  <c r="L979" i="1"/>
  <c r="R979" i="1" s="1"/>
  <c r="L980" i="1"/>
  <c r="R980" i="1" s="1"/>
  <c r="L981" i="1"/>
  <c r="R981" i="1" s="1"/>
  <c r="L982" i="1"/>
  <c r="R982" i="1" s="1"/>
  <c r="L983" i="1"/>
  <c r="R983" i="1" s="1"/>
  <c r="L984" i="1"/>
  <c r="R984" i="1" s="1"/>
  <c r="L985" i="1"/>
  <c r="R985" i="1" s="1"/>
  <c r="L986" i="1"/>
  <c r="R986" i="1" s="1"/>
  <c r="L987" i="1"/>
  <c r="R987" i="1" s="1"/>
  <c r="L988" i="1"/>
  <c r="R988" i="1" s="1"/>
  <c r="L989" i="1"/>
  <c r="R989" i="1" s="1"/>
  <c r="L990" i="1"/>
  <c r="R990" i="1" s="1"/>
  <c r="L991" i="1"/>
  <c r="R991" i="1" s="1"/>
  <c r="L992" i="1"/>
  <c r="R992" i="1" s="1"/>
  <c r="L993" i="1"/>
  <c r="R993" i="1" s="1"/>
  <c r="L994" i="1"/>
  <c r="R994" i="1" s="1"/>
  <c r="L995" i="1"/>
  <c r="R995" i="1" s="1"/>
  <c r="L996" i="1"/>
  <c r="R996" i="1" s="1"/>
  <c r="L997" i="1"/>
  <c r="R997" i="1" s="1"/>
  <c r="L998" i="1"/>
  <c r="R998" i="1" s="1"/>
  <c r="L999" i="1"/>
  <c r="R999" i="1" s="1"/>
  <c r="L1000" i="1"/>
  <c r="R1000" i="1" s="1"/>
  <c r="L1001" i="1"/>
  <c r="R1001" i="1" s="1"/>
  <c r="L1002" i="1"/>
  <c r="R1002" i="1" s="1"/>
  <c r="L1003" i="1"/>
  <c r="R1003" i="1" s="1"/>
  <c r="L1004" i="1"/>
  <c r="R1004" i="1" s="1"/>
  <c r="L1005" i="1"/>
  <c r="R1005" i="1" s="1"/>
  <c r="L1006" i="1"/>
  <c r="R1006" i="1" s="1"/>
  <c r="L1007" i="1"/>
  <c r="R1007" i="1" s="1"/>
  <c r="L1008" i="1"/>
  <c r="R1008" i="1" s="1"/>
  <c r="L1009" i="1"/>
  <c r="R1009" i="1" s="1"/>
  <c r="L1010" i="1"/>
  <c r="R1010" i="1" s="1"/>
  <c r="L1011" i="1"/>
  <c r="R1011" i="1" s="1"/>
  <c r="L1012" i="1"/>
  <c r="R1012" i="1" s="1"/>
  <c r="L1013" i="1"/>
  <c r="R1013" i="1" s="1"/>
  <c r="L1014" i="1"/>
  <c r="R1014" i="1" s="1"/>
  <c r="L1015" i="1"/>
  <c r="R1015" i="1" s="1"/>
  <c r="L1016" i="1"/>
  <c r="R1016" i="1" s="1"/>
  <c r="L1017" i="1"/>
  <c r="R1017" i="1" s="1"/>
  <c r="L1018" i="1"/>
  <c r="R1018" i="1" s="1"/>
  <c r="L1019" i="1"/>
  <c r="R1019" i="1" s="1"/>
  <c r="L1020" i="1"/>
  <c r="R1020" i="1" s="1"/>
  <c r="L1021" i="1"/>
  <c r="R1021" i="1" s="1"/>
  <c r="L1022" i="1"/>
  <c r="R1022" i="1" s="1"/>
  <c r="L1023" i="1"/>
  <c r="R1023" i="1" s="1"/>
  <c r="L1024" i="1"/>
  <c r="R1024" i="1" s="1"/>
  <c r="L1025" i="1"/>
  <c r="R1025" i="1" s="1"/>
  <c r="L1026" i="1"/>
  <c r="R1026" i="1" s="1"/>
  <c r="L1027" i="1"/>
  <c r="R1027" i="1" s="1"/>
  <c r="L1028" i="1"/>
  <c r="R1028" i="1" s="1"/>
  <c r="L1029" i="1"/>
  <c r="R1029" i="1" s="1"/>
  <c r="L1030" i="1"/>
  <c r="R1030" i="1" s="1"/>
  <c r="L1031" i="1"/>
  <c r="R1031" i="1" s="1"/>
  <c r="L1032" i="1"/>
  <c r="R1032" i="1" s="1"/>
  <c r="L1033" i="1"/>
  <c r="R1033" i="1" s="1"/>
  <c r="L1034" i="1"/>
  <c r="R1034" i="1" s="1"/>
  <c r="L1035" i="1"/>
  <c r="R1035" i="1" s="1"/>
  <c r="L1036" i="1"/>
  <c r="R1036" i="1" s="1"/>
  <c r="L1037" i="1"/>
  <c r="R1037" i="1" s="1"/>
  <c r="L1038" i="1"/>
  <c r="R1038" i="1" s="1"/>
  <c r="L1039" i="1"/>
  <c r="R1039" i="1" s="1"/>
  <c r="L1040" i="1"/>
  <c r="R1040" i="1" s="1"/>
  <c r="L1041" i="1"/>
  <c r="R1041" i="1" s="1"/>
  <c r="L1042" i="1"/>
  <c r="R1042" i="1" s="1"/>
  <c r="L1043" i="1"/>
  <c r="R1043" i="1" s="1"/>
  <c r="L1044" i="1"/>
  <c r="R1044" i="1" s="1"/>
  <c r="L1045" i="1"/>
  <c r="R1045" i="1" s="1"/>
  <c r="L1046" i="1"/>
  <c r="R1046" i="1" s="1"/>
  <c r="L1047" i="1"/>
  <c r="R1047" i="1" s="1"/>
  <c r="L1048" i="1"/>
  <c r="R1048" i="1" s="1"/>
  <c r="L1049" i="1"/>
  <c r="R1049" i="1" s="1"/>
  <c r="L1050" i="1"/>
  <c r="R1050" i="1" s="1"/>
  <c r="L1051" i="1"/>
  <c r="R1051" i="1" s="1"/>
  <c r="L1052" i="1"/>
  <c r="R1052" i="1" s="1"/>
  <c r="L1053" i="1"/>
  <c r="R1053" i="1" s="1"/>
  <c r="L1054" i="1"/>
  <c r="R1054" i="1" s="1"/>
  <c r="L1055" i="1"/>
  <c r="R1055" i="1" s="1"/>
  <c r="L1056" i="1"/>
  <c r="R1056" i="1" s="1"/>
  <c r="L1057" i="1"/>
  <c r="R1057" i="1" s="1"/>
  <c r="L1058" i="1"/>
  <c r="R1058" i="1" s="1"/>
  <c r="L1059" i="1"/>
  <c r="R1059" i="1" s="1"/>
  <c r="L1060" i="1"/>
  <c r="R1060" i="1" s="1"/>
  <c r="L1061" i="1"/>
  <c r="R1061" i="1" s="1"/>
  <c r="L1062" i="1"/>
  <c r="R1062" i="1" s="1"/>
  <c r="L1063" i="1"/>
  <c r="R1063" i="1" s="1"/>
  <c r="L1064" i="1"/>
  <c r="R1064" i="1" s="1"/>
  <c r="L1065" i="1"/>
  <c r="R1065" i="1" s="1"/>
  <c r="L1066" i="1"/>
  <c r="R1066" i="1" s="1"/>
  <c r="L1067" i="1"/>
  <c r="R1067" i="1" s="1"/>
  <c r="L1068" i="1"/>
  <c r="R1068" i="1" s="1"/>
  <c r="L1069" i="1"/>
  <c r="R1069" i="1" s="1"/>
  <c r="L1070" i="1"/>
  <c r="R1070" i="1" s="1"/>
  <c r="L1071" i="1"/>
  <c r="R1071" i="1" s="1"/>
  <c r="L1072" i="1"/>
  <c r="R1072" i="1" s="1"/>
  <c r="L1073" i="1"/>
  <c r="R1073" i="1" s="1"/>
  <c r="L1074" i="1"/>
  <c r="R1074" i="1" s="1"/>
  <c r="L1075" i="1"/>
  <c r="R1075" i="1" s="1"/>
  <c r="L1076" i="1"/>
  <c r="R1076" i="1" s="1"/>
  <c r="L1077" i="1"/>
  <c r="R1077" i="1" s="1"/>
  <c r="L1078" i="1"/>
  <c r="R1078" i="1" s="1"/>
  <c r="L1079" i="1"/>
  <c r="R1079" i="1" s="1"/>
  <c r="L1080" i="1"/>
  <c r="R1080" i="1" s="1"/>
  <c r="L1081" i="1"/>
  <c r="R1081" i="1" s="1"/>
  <c r="L1082" i="1"/>
  <c r="R1082" i="1" s="1"/>
  <c r="L1083" i="1"/>
  <c r="R1083" i="1" s="1"/>
  <c r="L1084" i="1"/>
  <c r="R1084" i="1" s="1"/>
  <c r="L1085" i="1"/>
  <c r="R1085" i="1" s="1"/>
  <c r="L1086" i="1"/>
  <c r="R1086" i="1" s="1"/>
  <c r="L1087" i="1"/>
  <c r="R1087" i="1" s="1"/>
  <c r="L1088" i="1"/>
  <c r="R1088" i="1" s="1"/>
  <c r="L1089" i="1"/>
  <c r="R1089" i="1" s="1"/>
  <c r="L1090" i="1"/>
  <c r="R1090" i="1" s="1"/>
  <c r="L1091" i="1"/>
  <c r="R1091" i="1" s="1"/>
  <c r="L1092" i="1"/>
  <c r="R1092" i="1" s="1"/>
  <c r="L1093" i="1"/>
  <c r="R1093" i="1" s="1"/>
  <c r="L1094" i="1"/>
  <c r="R1094" i="1" s="1"/>
  <c r="L1095" i="1"/>
  <c r="R1095" i="1" s="1"/>
  <c r="L1096" i="1"/>
  <c r="R1096" i="1" s="1"/>
  <c r="L1097" i="1"/>
  <c r="R1097" i="1" s="1"/>
  <c r="L1098" i="1"/>
  <c r="R1098" i="1" s="1"/>
  <c r="L1099" i="1"/>
  <c r="R1099" i="1" s="1"/>
  <c r="L1100" i="1"/>
  <c r="R1100" i="1" s="1"/>
  <c r="L1101" i="1"/>
  <c r="R1101" i="1" s="1"/>
  <c r="L1102" i="1"/>
  <c r="R1102" i="1" s="1"/>
  <c r="L1103" i="1"/>
  <c r="R1103" i="1" s="1"/>
  <c r="L1104" i="1"/>
  <c r="R1104" i="1" s="1"/>
  <c r="L1105" i="1"/>
  <c r="R1105" i="1" s="1"/>
  <c r="L1106" i="1"/>
  <c r="R1106" i="1" s="1"/>
  <c r="L1107" i="1"/>
  <c r="R1107" i="1" s="1"/>
  <c r="L1108" i="1"/>
  <c r="R1108" i="1" s="1"/>
  <c r="L1109" i="1"/>
  <c r="R1109" i="1" s="1"/>
  <c r="L1110" i="1"/>
  <c r="R1110" i="1" s="1"/>
  <c r="L1111" i="1"/>
  <c r="R1111" i="1" s="1"/>
  <c r="L1112" i="1"/>
  <c r="R1112" i="1" s="1"/>
  <c r="L1113" i="1"/>
  <c r="R1113" i="1" s="1"/>
  <c r="L1114" i="1"/>
  <c r="R1114" i="1" s="1"/>
  <c r="L1115" i="1"/>
  <c r="R1115" i="1" s="1"/>
  <c r="L1116" i="1"/>
  <c r="R1116" i="1" s="1"/>
  <c r="L1117" i="1"/>
  <c r="R1117" i="1" s="1"/>
  <c r="L1118" i="1"/>
  <c r="R1118" i="1" s="1"/>
  <c r="L1119" i="1"/>
  <c r="R1119" i="1" s="1"/>
  <c r="L1120" i="1"/>
  <c r="R1120" i="1" s="1"/>
  <c r="L1121" i="1"/>
  <c r="R1121" i="1" s="1"/>
  <c r="L1122" i="1"/>
  <c r="R1122" i="1" s="1"/>
  <c r="L1123" i="1"/>
  <c r="R1123" i="1" s="1"/>
  <c r="L1124" i="1"/>
  <c r="R1124" i="1" s="1"/>
  <c r="L1125" i="1"/>
  <c r="R1125" i="1" s="1"/>
  <c r="L1126" i="1"/>
  <c r="R1126" i="1" s="1"/>
  <c r="L1127" i="1"/>
  <c r="R1127" i="1" s="1"/>
  <c r="L1128" i="1"/>
  <c r="R1128" i="1" s="1"/>
  <c r="L1129" i="1"/>
  <c r="R1129" i="1" s="1"/>
  <c r="L1130" i="1"/>
  <c r="R1130" i="1" s="1"/>
  <c r="L1131" i="1"/>
  <c r="R1131" i="1" s="1"/>
  <c r="L1132" i="1"/>
  <c r="R1132" i="1" s="1"/>
  <c r="L1133" i="1"/>
  <c r="R1133" i="1" s="1"/>
  <c r="L1134" i="1"/>
  <c r="R1134" i="1" s="1"/>
  <c r="L1135" i="1"/>
  <c r="R1135" i="1" s="1"/>
  <c r="L1136" i="1"/>
  <c r="R1136" i="1" s="1"/>
  <c r="L1137" i="1"/>
  <c r="R1137" i="1" s="1"/>
  <c r="L1138" i="1"/>
  <c r="R1138" i="1" s="1"/>
  <c r="L1139" i="1"/>
  <c r="R1139" i="1" s="1"/>
  <c r="L1140" i="1"/>
  <c r="R1140" i="1" s="1"/>
  <c r="L1141" i="1"/>
  <c r="R1141" i="1" s="1"/>
  <c r="L1142" i="1"/>
  <c r="R1142" i="1" s="1"/>
  <c r="L1143" i="1"/>
  <c r="R1143" i="1" s="1"/>
  <c r="L1144" i="1"/>
  <c r="R1144" i="1" s="1"/>
  <c r="L1145" i="1"/>
  <c r="R1145" i="1" s="1"/>
  <c r="L1146" i="1"/>
  <c r="R1146" i="1" s="1"/>
  <c r="L1147" i="1"/>
  <c r="R1147" i="1" s="1"/>
  <c r="L1148" i="1"/>
  <c r="R1148" i="1" s="1"/>
  <c r="L1149" i="1"/>
  <c r="R1149" i="1" s="1"/>
  <c r="L1150" i="1"/>
  <c r="R1150" i="1" s="1"/>
  <c r="L1151" i="1"/>
  <c r="R1151" i="1" s="1"/>
  <c r="L1152" i="1"/>
  <c r="R1152" i="1" s="1"/>
  <c r="L1153" i="1"/>
  <c r="R1153" i="1" s="1"/>
  <c r="L1154" i="1"/>
  <c r="R1154" i="1" s="1"/>
  <c r="L1155" i="1"/>
  <c r="R1155" i="1" s="1"/>
  <c r="L1156" i="1"/>
  <c r="R1156" i="1" s="1"/>
  <c r="L1157" i="1"/>
  <c r="R1157" i="1" s="1"/>
  <c r="L1158" i="1"/>
  <c r="R1158" i="1" s="1"/>
  <c r="L1159" i="1"/>
  <c r="R1159" i="1" s="1"/>
  <c r="L1160" i="1"/>
  <c r="R1160" i="1" s="1"/>
  <c r="L1161" i="1"/>
  <c r="R1161" i="1" s="1"/>
  <c r="L1162" i="1"/>
  <c r="R1162" i="1" s="1"/>
  <c r="L1163" i="1"/>
  <c r="R1163" i="1" s="1"/>
  <c r="L1164" i="1"/>
  <c r="R1164" i="1" s="1"/>
  <c r="L1165" i="1"/>
  <c r="R1165" i="1" s="1"/>
  <c r="L1166" i="1"/>
  <c r="R1166" i="1" s="1"/>
  <c r="L1167" i="1"/>
  <c r="R1167" i="1" s="1"/>
  <c r="L1168" i="1"/>
  <c r="R1168" i="1" s="1"/>
  <c r="L1169" i="1"/>
  <c r="R1169" i="1" s="1"/>
  <c r="L1170" i="1"/>
  <c r="R1170" i="1" s="1"/>
  <c r="L1171" i="1"/>
  <c r="R1171" i="1" s="1"/>
  <c r="L1172" i="1"/>
  <c r="R1172" i="1" s="1"/>
  <c r="L1173" i="1"/>
  <c r="R1173" i="1" s="1"/>
  <c r="L1174" i="1"/>
  <c r="R1174" i="1" s="1"/>
  <c r="L1175" i="1"/>
  <c r="R1175" i="1" s="1"/>
  <c r="L1176" i="1"/>
  <c r="R1176" i="1" s="1"/>
  <c r="L1177" i="1"/>
  <c r="R1177" i="1" s="1"/>
  <c r="L1178" i="1"/>
  <c r="R1178" i="1" s="1"/>
  <c r="L1179" i="1"/>
  <c r="R1179" i="1" s="1"/>
  <c r="L1180" i="1"/>
  <c r="R1180" i="1" s="1"/>
  <c r="L1181" i="1"/>
  <c r="R1181" i="1" s="1"/>
  <c r="L1182" i="1"/>
  <c r="R1182" i="1" s="1"/>
  <c r="L1183" i="1"/>
  <c r="R1183" i="1" s="1"/>
  <c r="L1184" i="1"/>
  <c r="R1184" i="1" s="1"/>
  <c r="L1185" i="1"/>
  <c r="R1185" i="1" s="1"/>
  <c r="L1186" i="1"/>
  <c r="R1186" i="1" s="1"/>
  <c r="L1187" i="1"/>
  <c r="R1187" i="1" s="1"/>
  <c r="L1188" i="1"/>
  <c r="R1188" i="1" s="1"/>
  <c r="L1189" i="1"/>
  <c r="R1189" i="1" s="1"/>
  <c r="L1190" i="1"/>
  <c r="R1190" i="1" s="1"/>
  <c r="L1191" i="1"/>
  <c r="R1191" i="1" s="1"/>
  <c r="L1192" i="1"/>
  <c r="R1192" i="1" s="1"/>
  <c r="L1193" i="1"/>
  <c r="R1193" i="1" s="1"/>
  <c r="L1194" i="1"/>
  <c r="R1194" i="1" s="1"/>
  <c r="L1195" i="1"/>
  <c r="R1195" i="1" s="1"/>
  <c r="L1196" i="1"/>
  <c r="R1196" i="1" s="1"/>
  <c r="L1197" i="1"/>
  <c r="R1197" i="1" s="1"/>
  <c r="L1198" i="1"/>
  <c r="R1198" i="1" s="1"/>
  <c r="L1199" i="1"/>
  <c r="R1199" i="1" s="1"/>
  <c r="L1200" i="1"/>
  <c r="R1200" i="1" s="1"/>
  <c r="L1201" i="1"/>
  <c r="R1201" i="1" s="1"/>
  <c r="L1202" i="1"/>
  <c r="R1202" i="1" s="1"/>
  <c r="L1203" i="1"/>
  <c r="R1203" i="1" s="1"/>
  <c r="L1204" i="1"/>
  <c r="R1204" i="1" s="1"/>
  <c r="L1205" i="1"/>
  <c r="R1205" i="1" s="1"/>
  <c r="L1206" i="1"/>
  <c r="R1206" i="1" s="1"/>
  <c r="L1207" i="1"/>
  <c r="R1207" i="1" s="1"/>
  <c r="L1208" i="1"/>
  <c r="R1208" i="1" s="1"/>
  <c r="L1209" i="1"/>
  <c r="R1209" i="1" s="1"/>
  <c r="L1210" i="1"/>
  <c r="R1210" i="1" s="1"/>
  <c r="L1211" i="1"/>
  <c r="R1211" i="1" s="1"/>
  <c r="L1212" i="1"/>
  <c r="R1212" i="1" s="1"/>
  <c r="L1213" i="1"/>
  <c r="R1213" i="1" s="1"/>
  <c r="L1214" i="1"/>
  <c r="R1214" i="1" s="1"/>
  <c r="L1215" i="1"/>
  <c r="R1215" i="1" s="1"/>
  <c r="L1216" i="1"/>
  <c r="R1216" i="1" s="1"/>
  <c r="L1217" i="1"/>
  <c r="R1217" i="1" s="1"/>
  <c r="L1218" i="1"/>
  <c r="R1218" i="1" s="1"/>
  <c r="L1219" i="1"/>
  <c r="R1219" i="1" s="1"/>
  <c r="L1220" i="1"/>
  <c r="R1220" i="1" s="1"/>
  <c r="L1221" i="1"/>
  <c r="R1221" i="1" s="1"/>
  <c r="L1222" i="1"/>
  <c r="R1222" i="1" s="1"/>
  <c r="L1223" i="1"/>
  <c r="R1223" i="1" s="1"/>
  <c r="L1224" i="1"/>
  <c r="R1224" i="1" s="1"/>
  <c r="L1225" i="1"/>
  <c r="R1225" i="1" s="1"/>
  <c r="L1226" i="1"/>
  <c r="R1226" i="1" s="1"/>
  <c r="L1227" i="1"/>
  <c r="R1227" i="1" s="1"/>
  <c r="L1228" i="1"/>
  <c r="R1228" i="1" s="1"/>
  <c r="L1229" i="1"/>
  <c r="R1229" i="1" s="1"/>
  <c r="L1230" i="1"/>
  <c r="R1230" i="1" s="1"/>
  <c r="L1231" i="1"/>
  <c r="R1231" i="1" s="1"/>
  <c r="L1232" i="1"/>
  <c r="R1232" i="1" s="1"/>
  <c r="L1233" i="1"/>
  <c r="R1233" i="1" s="1"/>
  <c r="L1234" i="1"/>
  <c r="R1234" i="1" s="1"/>
  <c r="L1235" i="1"/>
  <c r="R1235" i="1" s="1"/>
  <c r="L1236" i="1"/>
  <c r="R1236" i="1" s="1"/>
  <c r="L1237" i="1"/>
  <c r="R1237" i="1" s="1"/>
  <c r="L1238" i="1"/>
  <c r="R1238" i="1" s="1"/>
  <c r="L1239" i="1"/>
  <c r="R1239" i="1" s="1"/>
  <c r="L1240" i="1"/>
  <c r="R1240" i="1" s="1"/>
  <c r="L1241" i="1"/>
  <c r="R1241" i="1" s="1"/>
  <c r="L1242" i="1"/>
  <c r="R1242" i="1" s="1"/>
  <c r="L1243" i="1"/>
  <c r="R1243" i="1" s="1"/>
  <c r="L1244" i="1"/>
  <c r="R1244" i="1" s="1"/>
  <c r="L1245" i="1"/>
  <c r="R1245" i="1" s="1"/>
  <c r="L1246" i="1"/>
  <c r="R1246" i="1" s="1"/>
  <c r="L1247" i="1"/>
  <c r="R1247" i="1" s="1"/>
  <c r="L1248" i="1"/>
  <c r="R1248" i="1" s="1"/>
  <c r="L1249" i="1"/>
  <c r="R1249" i="1" s="1"/>
  <c r="L1250" i="1"/>
  <c r="R1250" i="1" s="1"/>
  <c r="L1251" i="1"/>
  <c r="R1251" i="1" s="1"/>
  <c r="L1252" i="1"/>
  <c r="R1252" i="1" s="1"/>
  <c r="L1253" i="1"/>
  <c r="R1253" i="1" s="1"/>
  <c r="L1254" i="1"/>
  <c r="R1254" i="1" s="1"/>
  <c r="L1255" i="1"/>
  <c r="R1255" i="1" s="1"/>
  <c r="L1256" i="1"/>
  <c r="R1256" i="1" s="1"/>
  <c r="L1257" i="1"/>
  <c r="R1257" i="1" s="1"/>
  <c r="L1258" i="1"/>
  <c r="R1258" i="1" s="1"/>
  <c r="L1259" i="1"/>
  <c r="R1259" i="1" s="1"/>
  <c r="L1260" i="1"/>
  <c r="R1260" i="1" s="1"/>
  <c r="L1261" i="1"/>
  <c r="R1261" i="1" s="1"/>
  <c r="L1262" i="1"/>
  <c r="R1262" i="1" s="1"/>
  <c r="L1263" i="1"/>
  <c r="R1263" i="1" s="1"/>
  <c r="L1264" i="1"/>
  <c r="R1264" i="1" s="1"/>
  <c r="L1265" i="1"/>
  <c r="R1265" i="1" s="1"/>
  <c r="L1266" i="1"/>
  <c r="R1266" i="1" s="1"/>
  <c r="L1267" i="1"/>
  <c r="R1267" i="1" s="1"/>
  <c r="L1268" i="1"/>
  <c r="R1268" i="1" s="1"/>
  <c r="L1269" i="1"/>
  <c r="R1269" i="1" s="1"/>
  <c r="L1270" i="1"/>
  <c r="R1270" i="1" s="1"/>
  <c r="L1271" i="1"/>
  <c r="R1271" i="1" s="1"/>
  <c r="L1272" i="1"/>
  <c r="R1272" i="1" s="1"/>
  <c r="L1273" i="1"/>
  <c r="R1273" i="1" s="1"/>
  <c r="L1274" i="1"/>
  <c r="R1274" i="1" s="1"/>
  <c r="L1275" i="1"/>
  <c r="R1275" i="1" s="1"/>
  <c r="L1276" i="1"/>
  <c r="R1276" i="1" s="1"/>
  <c r="L1277" i="1"/>
  <c r="R1277" i="1" s="1"/>
  <c r="L1278" i="1"/>
  <c r="R1278" i="1" s="1"/>
  <c r="L1279" i="1"/>
  <c r="R1279" i="1" s="1"/>
  <c r="L1280" i="1"/>
  <c r="R1280" i="1" s="1"/>
  <c r="L1281" i="1"/>
  <c r="R1281" i="1" s="1"/>
  <c r="L1282" i="1"/>
  <c r="R1282" i="1" s="1"/>
  <c r="L1283" i="1"/>
  <c r="R1283" i="1" s="1"/>
  <c r="L1284" i="1"/>
  <c r="R1284" i="1" s="1"/>
  <c r="L1285" i="1"/>
  <c r="R1285" i="1" s="1"/>
  <c r="L1286" i="1"/>
  <c r="R1286" i="1" s="1"/>
  <c r="L1287" i="1"/>
  <c r="R1287" i="1" s="1"/>
  <c r="L1288" i="1"/>
  <c r="R1288" i="1" s="1"/>
  <c r="L1289" i="1"/>
  <c r="R1289" i="1" s="1"/>
  <c r="L1290" i="1"/>
  <c r="R1290" i="1" s="1"/>
  <c r="L1291" i="1"/>
  <c r="R1291" i="1" s="1"/>
  <c r="L1292" i="1"/>
  <c r="R1292" i="1" s="1"/>
  <c r="L1293" i="1"/>
  <c r="R1293" i="1" s="1"/>
  <c r="L1294" i="1"/>
  <c r="R1294" i="1" s="1"/>
  <c r="L1295" i="1"/>
  <c r="R1295" i="1" s="1"/>
  <c r="L1296" i="1"/>
  <c r="R1296" i="1" s="1"/>
  <c r="L1297" i="1"/>
  <c r="R1297" i="1" s="1"/>
  <c r="L1298" i="1"/>
  <c r="R1298" i="1" s="1"/>
  <c r="L1299" i="1"/>
  <c r="R1299" i="1" s="1"/>
  <c r="L1300" i="1"/>
  <c r="R1300" i="1" s="1"/>
  <c r="L1301" i="1"/>
  <c r="R1301" i="1" s="1"/>
  <c r="L1302" i="1"/>
  <c r="R1302" i="1" s="1"/>
  <c r="L1303" i="1"/>
  <c r="R1303" i="1" s="1"/>
  <c r="L1304" i="1"/>
  <c r="R1304" i="1" s="1"/>
  <c r="L1305" i="1"/>
  <c r="R1305" i="1" s="1"/>
  <c r="L1306" i="1"/>
  <c r="R1306" i="1" s="1"/>
  <c r="L1307" i="1"/>
  <c r="R1307" i="1" s="1"/>
  <c r="L1308" i="1"/>
  <c r="R1308" i="1" s="1"/>
  <c r="L1309" i="1"/>
  <c r="R1309" i="1" s="1"/>
  <c r="L1310" i="1"/>
  <c r="R1310" i="1" s="1"/>
  <c r="L1311" i="1"/>
  <c r="R1311" i="1" s="1"/>
  <c r="L1312" i="1"/>
  <c r="R1312" i="1" s="1"/>
  <c r="L1313" i="1"/>
  <c r="R1313" i="1" s="1"/>
  <c r="L1314" i="1"/>
  <c r="R1314" i="1" s="1"/>
  <c r="L1315" i="1"/>
  <c r="R1315" i="1" s="1"/>
  <c r="L1316" i="1"/>
  <c r="R1316" i="1" s="1"/>
  <c r="L1317" i="1"/>
  <c r="R1317" i="1" s="1"/>
  <c r="L1318" i="1"/>
  <c r="R1318" i="1" s="1"/>
  <c r="L1319" i="1"/>
  <c r="R1319" i="1" s="1"/>
  <c r="L1320" i="1"/>
  <c r="R1320" i="1" s="1"/>
  <c r="L1321" i="1"/>
  <c r="R1321" i="1" s="1"/>
  <c r="L1322" i="1"/>
  <c r="R1322" i="1" s="1"/>
  <c r="L1323" i="1"/>
  <c r="R1323" i="1" s="1"/>
  <c r="L1324" i="1"/>
  <c r="R1324" i="1" s="1"/>
  <c r="L1325" i="1"/>
  <c r="R1325" i="1" s="1"/>
  <c r="L1326" i="1"/>
  <c r="R1326" i="1" s="1"/>
  <c r="L1327" i="1"/>
  <c r="R1327" i="1" s="1"/>
  <c r="L1328" i="1"/>
  <c r="R1328" i="1" s="1"/>
  <c r="L1329" i="1"/>
  <c r="R1329" i="1" s="1"/>
  <c r="L1330" i="1"/>
  <c r="R1330" i="1" s="1"/>
  <c r="L1331" i="1"/>
  <c r="R1331" i="1" s="1"/>
  <c r="L1332" i="1"/>
  <c r="R1332" i="1" s="1"/>
  <c r="L1333" i="1"/>
  <c r="R1333" i="1" s="1"/>
  <c r="L1334" i="1"/>
  <c r="R1334" i="1" s="1"/>
  <c r="L1335" i="1"/>
  <c r="R1335" i="1" s="1"/>
  <c r="L1336" i="1"/>
  <c r="R1336" i="1" s="1"/>
  <c r="L1337" i="1"/>
  <c r="R1337" i="1" s="1"/>
  <c r="L1338" i="1"/>
  <c r="R1338" i="1" s="1"/>
  <c r="L1339" i="1"/>
  <c r="R1339" i="1" s="1"/>
  <c r="L1340" i="1"/>
  <c r="R1340" i="1" s="1"/>
  <c r="L1341" i="1"/>
  <c r="R1341" i="1" s="1"/>
  <c r="L1342" i="1"/>
  <c r="R1342" i="1" s="1"/>
  <c r="L1343" i="1"/>
  <c r="R1343" i="1" s="1"/>
  <c r="L1344" i="1"/>
  <c r="R1344" i="1" s="1"/>
  <c r="L1345" i="1"/>
  <c r="R1345" i="1" s="1"/>
  <c r="L1346" i="1"/>
  <c r="R1346" i="1" s="1"/>
  <c r="L1347" i="1"/>
  <c r="R1347" i="1" s="1"/>
  <c r="L1348" i="1"/>
  <c r="R1348" i="1" s="1"/>
  <c r="L1349" i="1"/>
  <c r="R1349" i="1" s="1"/>
  <c r="L1350" i="1"/>
  <c r="R1350" i="1" s="1"/>
  <c r="L1351" i="1"/>
  <c r="R1351" i="1" s="1"/>
  <c r="L1352" i="1"/>
  <c r="R1352" i="1" s="1"/>
  <c r="L1353" i="1"/>
  <c r="R1353" i="1" s="1"/>
  <c r="L1354" i="1"/>
  <c r="R1354" i="1" s="1"/>
  <c r="L1355" i="1"/>
  <c r="R1355" i="1" s="1"/>
  <c r="L1356" i="1"/>
  <c r="R1356" i="1" s="1"/>
  <c r="L1357" i="1"/>
  <c r="R1357" i="1" s="1"/>
  <c r="L1358" i="1"/>
  <c r="R1358" i="1" s="1"/>
  <c r="L1359" i="1"/>
  <c r="R1359" i="1" s="1"/>
  <c r="L1360" i="1"/>
  <c r="R1360" i="1" s="1"/>
  <c r="L1361" i="1"/>
  <c r="R1361" i="1" s="1"/>
  <c r="L1362" i="1"/>
  <c r="R1362" i="1" s="1"/>
  <c r="L1363" i="1"/>
  <c r="R1363" i="1" s="1"/>
  <c r="L1364" i="1"/>
  <c r="R1364" i="1" s="1"/>
  <c r="L1365" i="1"/>
  <c r="R1365" i="1" s="1"/>
  <c r="L1366" i="1"/>
  <c r="R1366" i="1" s="1"/>
  <c r="L1367" i="1"/>
  <c r="R1367" i="1" s="1"/>
  <c r="L1368" i="1"/>
  <c r="R1368" i="1" s="1"/>
  <c r="L1369" i="1"/>
  <c r="R1369" i="1" s="1"/>
  <c r="L1370" i="1"/>
  <c r="R1370" i="1" s="1"/>
  <c r="L1371" i="1"/>
  <c r="R1371" i="1" s="1"/>
  <c r="L1372" i="1"/>
  <c r="R1372" i="1" s="1"/>
  <c r="L1373" i="1"/>
  <c r="R1373" i="1" s="1"/>
  <c r="L1374" i="1"/>
  <c r="R1374" i="1" s="1"/>
  <c r="L1375" i="1"/>
  <c r="R1375" i="1" s="1"/>
  <c r="L1376" i="1"/>
  <c r="R1376" i="1" s="1"/>
  <c r="L1377" i="1"/>
  <c r="R1377" i="1" s="1"/>
  <c r="L1378" i="1"/>
  <c r="R1378" i="1" s="1"/>
  <c r="L1379" i="1"/>
  <c r="R1379" i="1" s="1"/>
  <c r="L1380" i="1"/>
  <c r="R1380" i="1" s="1"/>
  <c r="L1381" i="1"/>
  <c r="R1381" i="1" s="1"/>
  <c r="L1382" i="1"/>
  <c r="R1382" i="1" s="1"/>
  <c r="L1383" i="1"/>
  <c r="R1383" i="1" s="1"/>
  <c r="L1384" i="1"/>
  <c r="R1384" i="1" s="1"/>
  <c r="L1385" i="1"/>
  <c r="R1385" i="1" s="1"/>
  <c r="L1386" i="1"/>
  <c r="R1386" i="1" s="1"/>
  <c r="L1387" i="1"/>
  <c r="R1387" i="1" s="1"/>
  <c r="L1388" i="1"/>
  <c r="R1388" i="1" s="1"/>
  <c r="L1389" i="1"/>
  <c r="R1389" i="1" s="1"/>
  <c r="L1390" i="1"/>
  <c r="R1390" i="1" s="1"/>
  <c r="L1391" i="1"/>
  <c r="R1391" i="1" s="1"/>
  <c r="L1392" i="1"/>
  <c r="R1392" i="1" s="1"/>
  <c r="L1393" i="1"/>
  <c r="R1393" i="1" s="1"/>
  <c r="L1394" i="1"/>
  <c r="R1394" i="1" s="1"/>
  <c r="L1395" i="1"/>
  <c r="R1395" i="1" s="1"/>
  <c r="L1396" i="1"/>
  <c r="R1396" i="1" s="1"/>
  <c r="L1397" i="1"/>
  <c r="R1397" i="1" s="1"/>
  <c r="L1398" i="1"/>
  <c r="R1398" i="1" s="1"/>
  <c r="L1399" i="1"/>
  <c r="R1399" i="1" s="1"/>
  <c r="L1400" i="1"/>
  <c r="R1400" i="1" s="1"/>
  <c r="L1401" i="1"/>
  <c r="R1401" i="1" s="1"/>
  <c r="L1402" i="1"/>
  <c r="R1402" i="1" s="1"/>
  <c r="L1403" i="1"/>
  <c r="R1403" i="1" s="1"/>
  <c r="L1404" i="1"/>
  <c r="R1404" i="1" s="1"/>
  <c r="L1405" i="1"/>
  <c r="R1405" i="1" s="1"/>
  <c r="L1406" i="1"/>
  <c r="R1406" i="1" s="1"/>
  <c r="L1407" i="1"/>
  <c r="R1407" i="1" s="1"/>
  <c r="L1408" i="1"/>
  <c r="R1408" i="1" s="1"/>
  <c r="L1409" i="1"/>
  <c r="R1409" i="1" s="1"/>
  <c r="L1410" i="1"/>
  <c r="R1410" i="1" s="1"/>
  <c r="L1411" i="1"/>
  <c r="R1411" i="1" s="1"/>
  <c r="L1412" i="1"/>
  <c r="R1412" i="1" s="1"/>
  <c r="L1413" i="1"/>
  <c r="R1413" i="1" s="1"/>
  <c r="L1414" i="1"/>
  <c r="R1414" i="1" s="1"/>
  <c r="L1415" i="1"/>
  <c r="R1415" i="1" s="1"/>
  <c r="L1416" i="1"/>
  <c r="R1416" i="1" s="1"/>
  <c r="L1417" i="1"/>
  <c r="R1417" i="1" s="1"/>
  <c r="L1418" i="1"/>
  <c r="R1418" i="1" s="1"/>
  <c r="L1419" i="1"/>
  <c r="R1419" i="1" s="1"/>
  <c r="L1420" i="1"/>
  <c r="R1420" i="1" s="1"/>
  <c r="L1421" i="1"/>
  <c r="R1421" i="1" s="1"/>
  <c r="L1422" i="1"/>
  <c r="R1422" i="1" s="1"/>
  <c r="L1423" i="1"/>
  <c r="R1423" i="1" s="1"/>
  <c r="L1424" i="1"/>
  <c r="R1424" i="1" s="1"/>
  <c r="L1425" i="1"/>
  <c r="R1425" i="1" s="1"/>
  <c r="L1426" i="1"/>
  <c r="R1426" i="1" s="1"/>
  <c r="L1427" i="1"/>
  <c r="R1427" i="1" s="1"/>
  <c r="L1428" i="1"/>
  <c r="R1428" i="1" s="1"/>
  <c r="L1429" i="1"/>
  <c r="R1429" i="1" s="1"/>
  <c r="L1430" i="1"/>
  <c r="R1430" i="1" s="1"/>
  <c r="L1431" i="1"/>
  <c r="R1431" i="1" s="1"/>
  <c r="L1432" i="1"/>
  <c r="R1432" i="1" s="1"/>
  <c r="L1433" i="1"/>
  <c r="R1433" i="1" s="1"/>
  <c r="L1434" i="1"/>
  <c r="R1434" i="1" s="1"/>
  <c r="L1435" i="1"/>
  <c r="R1435" i="1" s="1"/>
  <c r="L1436" i="1"/>
  <c r="R1436" i="1" s="1"/>
  <c r="L1437" i="1"/>
  <c r="R1437" i="1" s="1"/>
  <c r="L1438" i="1"/>
  <c r="R1438" i="1" s="1"/>
  <c r="L1439" i="1"/>
  <c r="R1439" i="1" s="1"/>
  <c r="L1440" i="1"/>
  <c r="R1440" i="1" s="1"/>
  <c r="L1441" i="1"/>
  <c r="R1441" i="1" s="1"/>
  <c r="L1442" i="1"/>
  <c r="R1442" i="1" s="1"/>
  <c r="L1443" i="1"/>
  <c r="R1443" i="1" s="1"/>
  <c r="L1444" i="1"/>
  <c r="R1444" i="1" s="1"/>
  <c r="L1445" i="1"/>
  <c r="R1445" i="1" s="1"/>
  <c r="L1446" i="1"/>
  <c r="R1446" i="1" s="1"/>
  <c r="L1447" i="1"/>
  <c r="R1447" i="1" s="1"/>
  <c r="L1448" i="1"/>
  <c r="R1448" i="1" s="1"/>
  <c r="L1449" i="1"/>
  <c r="R1449" i="1" s="1"/>
  <c r="L1450" i="1"/>
  <c r="R1450" i="1" s="1"/>
  <c r="L1451" i="1"/>
  <c r="R1451" i="1" s="1"/>
  <c r="L1452" i="1"/>
  <c r="R1452" i="1" s="1"/>
  <c r="L1453" i="1"/>
  <c r="R1453" i="1" s="1"/>
  <c r="L1454" i="1"/>
  <c r="R1454" i="1" s="1"/>
  <c r="L1455" i="1"/>
  <c r="R1455" i="1" s="1"/>
  <c r="L1456" i="1"/>
  <c r="R1456" i="1" s="1"/>
  <c r="L1457" i="1"/>
  <c r="R1457" i="1" s="1"/>
  <c r="L1458" i="1"/>
  <c r="R1458" i="1" s="1"/>
  <c r="L1459" i="1"/>
  <c r="R1459" i="1" s="1"/>
  <c r="L1460" i="1"/>
  <c r="R1460" i="1" s="1"/>
  <c r="L1461" i="1"/>
  <c r="R1461" i="1" s="1"/>
  <c r="L1462" i="1"/>
  <c r="R1462" i="1" s="1"/>
  <c r="L1463" i="1"/>
  <c r="R1463" i="1" s="1"/>
  <c r="L1464" i="1"/>
  <c r="R1464" i="1" s="1"/>
  <c r="L1465" i="1"/>
  <c r="R1465" i="1" s="1"/>
  <c r="L1466" i="1"/>
  <c r="R1466" i="1" s="1"/>
  <c r="L1467" i="1"/>
  <c r="R1467" i="1" s="1"/>
  <c r="L1468" i="1"/>
  <c r="R1468" i="1" s="1"/>
  <c r="L1469" i="1"/>
  <c r="R1469" i="1" s="1"/>
  <c r="L1470" i="1"/>
  <c r="R1470" i="1" s="1"/>
  <c r="L1471" i="1"/>
  <c r="R1471" i="1" s="1"/>
  <c r="L1472" i="1"/>
  <c r="R1472" i="1" s="1"/>
  <c r="L1473" i="1"/>
  <c r="R1473" i="1" s="1"/>
  <c r="L1474" i="1"/>
  <c r="R1474" i="1" s="1"/>
  <c r="L1475" i="1"/>
  <c r="R1475" i="1" s="1"/>
  <c r="L1476" i="1"/>
  <c r="R1476" i="1" s="1"/>
  <c r="L1477" i="1"/>
  <c r="R1477" i="1" s="1"/>
  <c r="L1478" i="1"/>
  <c r="R1478" i="1" s="1"/>
  <c r="L1479" i="1"/>
  <c r="R1479" i="1" s="1"/>
  <c r="L1480" i="1"/>
  <c r="R1480" i="1" s="1"/>
  <c r="L1481" i="1"/>
  <c r="R1481" i="1" s="1"/>
  <c r="L1482" i="1"/>
  <c r="R1482" i="1" s="1"/>
  <c r="L1483" i="1"/>
  <c r="R1483" i="1" s="1"/>
  <c r="L1484" i="1"/>
  <c r="R1484" i="1" s="1"/>
  <c r="L1485" i="1"/>
  <c r="R1485" i="1" s="1"/>
  <c r="L1486" i="1"/>
  <c r="R1486" i="1" s="1"/>
  <c r="L1487" i="1"/>
  <c r="R1487" i="1" s="1"/>
  <c r="L1488" i="1"/>
  <c r="R1488" i="1" s="1"/>
  <c r="L1489" i="1"/>
  <c r="R1489" i="1" s="1"/>
  <c r="L1490" i="1"/>
  <c r="R1490" i="1" s="1"/>
  <c r="L1491" i="1"/>
  <c r="R1491" i="1" s="1"/>
  <c r="L1492" i="1"/>
  <c r="R1492" i="1" s="1"/>
  <c r="L1493" i="1"/>
  <c r="R1493" i="1" s="1"/>
  <c r="L1494" i="1"/>
  <c r="R1494" i="1" s="1"/>
  <c r="L1495" i="1"/>
  <c r="R1495" i="1" s="1"/>
  <c r="L1496" i="1"/>
  <c r="R1496" i="1" s="1"/>
  <c r="L1497" i="1"/>
  <c r="R1497" i="1" s="1"/>
  <c r="L1498" i="1"/>
  <c r="R1498" i="1" s="1"/>
  <c r="L1499" i="1"/>
  <c r="R1499" i="1" s="1"/>
  <c r="L1500" i="1"/>
  <c r="R1500" i="1" s="1"/>
  <c r="L1501" i="1"/>
  <c r="R1501" i="1" s="1"/>
  <c r="L1502" i="1"/>
  <c r="R1502" i="1" s="1"/>
  <c r="L1503" i="1"/>
  <c r="R1503" i="1" s="1"/>
  <c r="L1504" i="1"/>
  <c r="R1504" i="1" s="1"/>
  <c r="L1505" i="1"/>
  <c r="R1505" i="1" s="1"/>
  <c r="L1506" i="1"/>
  <c r="R1506" i="1" s="1"/>
  <c r="L1507" i="1"/>
  <c r="R1507" i="1" s="1"/>
  <c r="L1508" i="1"/>
  <c r="R1508" i="1" s="1"/>
  <c r="L1509" i="1"/>
  <c r="R1509" i="1" s="1"/>
  <c r="L1510" i="1"/>
  <c r="R1510" i="1" s="1"/>
  <c r="L1511" i="1"/>
  <c r="R1511" i="1" s="1"/>
  <c r="L1512" i="1"/>
  <c r="R1512" i="1" s="1"/>
  <c r="L1513" i="1"/>
  <c r="R1513" i="1" s="1"/>
  <c r="L1514" i="1"/>
  <c r="R1514" i="1" s="1"/>
  <c r="L1515" i="1"/>
  <c r="R1515" i="1" s="1"/>
  <c r="L1516" i="1"/>
  <c r="R1516" i="1" s="1"/>
  <c r="L1517" i="1"/>
  <c r="R1517" i="1" s="1"/>
  <c r="L1518" i="1"/>
  <c r="R1518" i="1" s="1"/>
  <c r="L1519" i="1"/>
  <c r="R1519" i="1" s="1"/>
  <c r="L1520" i="1"/>
  <c r="R1520" i="1" s="1"/>
  <c r="L1521" i="1"/>
  <c r="R1521" i="1" s="1"/>
  <c r="L1522" i="1"/>
  <c r="R1522" i="1" s="1"/>
  <c r="L1523" i="1"/>
  <c r="R1523" i="1" s="1"/>
  <c r="L1524" i="1"/>
  <c r="R1524" i="1" s="1"/>
  <c r="L1525" i="1"/>
  <c r="R1525" i="1" s="1"/>
  <c r="L1526" i="1"/>
  <c r="R1526" i="1" s="1"/>
  <c r="L1527" i="1"/>
  <c r="R1527" i="1" s="1"/>
  <c r="L1528" i="1"/>
  <c r="R1528" i="1" s="1"/>
  <c r="L1529" i="1"/>
  <c r="R1529" i="1" s="1"/>
  <c r="L1530" i="1"/>
  <c r="R1530" i="1" s="1"/>
  <c r="L1531" i="1"/>
  <c r="R1531" i="1" s="1"/>
  <c r="L1532" i="1"/>
  <c r="R1532" i="1" s="1"/>
  <c r="L1533" i="1"/>
  <c r="R1533" i="1" s="1"/>
  <c r="L1534" i="1"/>
  <c r="R1534" i="1" s="1"/>
  <c r="L1535" i="1"/>
  <c r="R1535" i="1" s="1"/>
  <c r="L1536" i="1"/>
  <c r="R1536" i="1" s="1"/>
  <c r="L1537" i="1"/>
  <c r="R1537" i="1" s="1"/>
  <c r="L1538" i="1"/>
  <c r="R1538" i="1" s="1"/>
  <c r="L1539" i="1"/>
  <c r="R1539" i="1" s="1"/>
  <c r="L1540" i="1"/>
  <c r="R1540" i="1" s="1"/>
  <c r="L1541" i="1"/>
  <c r="R1541" i="1" s="1"/>
  <c r="L1542" i="1"/>
  <c r="R1542" i="1" s="1"/>
  <c r="L1543" i="1"/>
  <c r="R1543" i="1" s="1"/>
  <c r="L1544" i="1"/>
  <c r="R1544" i="1" s="1"/>
  <c r="L1545" i="1"/>
  <c r="R1545" i="1" s="1"/>
  <c r="L1546" i="1"/>
  <c r="R1546" i="1" s="1"/>
  <c r="L1547" i="1"/>
  <c r="R1547" i="1" s="1"/>
  <c r="L1548" i="1"/>
  <c r="R1548" i="1" s="1"/>
  <c r="L1549" i="1"/>
  <c r="R1549" i="1" s="1"/>
  <c r="L1550" i="1"/>
  <c r="R1550" i="1" s="1"/>
  <c r="L1551" i="1"/>
  <c r="R1551" i="1" s="1"/>
  <c r="L1552" i="1"/>
  <c r="R1552" i="1" s="1"/>
  <c r="L1553" i="1"/>
  <c r="R1553" i="1" s="1"/>
  <c r="L1554" i="1"/>
  <c r="R1554" i="1" s="1"/>
  <c r="L1555" i="1"/>
  <c r="R1555" i="1" s="1"/>
  <c r="L1556" i="1"/>
  <c r="R1556" i="1" s="1"/>
  <c r="L1557" i="1"/>
  <c r="R1557" i="1" s="1"/>
  <c r="L1558" i="1"/>
  <c r="R1558" i="1" s="1"/>
  <c r="L1559" i="1"/>
  <c r="R1559" i="1" s="1"/>
  <c r="L1560" i="1"/>
  <c r="R1560" i="1" s="1"/>
  <c r="L1561" i="1"/>
  <c r="R1561" i="1" s="1"/>
  <c r="L1562" i="1"/>
  <c r="R1562" i="1" s="1"/>
  <c r="L1563" i="1"/>
  <c r="R1563" i="1" s="1"/>
  <c r="L1564" i="1"/>
  <c r="R1564" i="1" s="1"/>
  <c r="L1565" i="1"/>
  <c r="R1565" i="1" s="1"/>
  <c r="L1566" i="1"/>
  <c r="R1566" i="1" s="1"/>
  <c r="L1567" i="1"/>
  <c r="R1567" i="1" s="1"/>
  <c r="L1568" i="1"/>
  <c r="R1568" i="1" s="1"/>
  <c r="L1569" i="1"/>
  <c r="R1569" i="1" s="1"/>
  <c r="L1570" i="1"/>
  <c r="R1570" i="1" s="1"/>
  <c r="L1571" i="1"/>
  <c r="R1571" i="1" s="1"/>
  <c r="L1572" i="1"/>
  <c r="R1572" i="1" s="1"/>
  <c r="L1573" i="1"/>
  <c r="R1573" i="1" s="1"/>
  <c r="L1574" i="1"/>
  <c r="R1574" i="1" s="1"/>
  <c r="L1575" i="1"/>
  <c r="R1575" i="1" s="1"/>
  <c r="L1576" i="1"/>
  <c r="R1576" i="1" s="1"/>
  <c r="L1577" i="1"/>
  <c r="R1577" i="1" s="1"/>
  <c r="L1578" i="1"/>
  <c r="R1578" i="1" s="1"/>
  <c r="L1579" i="1"/>
  <c r="R1579" i="1" s="1"/>
  <c r="L1580" i="1"/>
  <c r="R1580" i="1" s="1"/>
  <c r="L1581" i="1"/>
  <c r="R1581" i="1" s="1"/>
  <c r="L1582" i="1"/>
  <c r="R1582" i="1" s="1"/>
  <c r="L1583" i="1"/>
  <c r="R1583" i="1" s="1"/>
  <c r="L1584" i="1"/>
  <c r="R1584" i="1" s="1"/>
  <c r="L1585" i="1"/>
  <c r="R1585" i="1" s="1"/>
  <c r="L1586" i="1"/>
  <c r="R1586" i="1" s="1"/>
  <c r="L1587" i="1"/>
  <c r="R1587" i="1" s="1"/>
  <c r="L1588" i="1"/>
  <c r="R1588" i="1" s="1"/>
  <c r="L1589" i="1"/>
  <c r="R1589" i="1" s="1"/>
  <c r="L1590" i="1"/>
  <c r="R1590" i="1" s="1"/>
  <c r="L1591" i="1"/>
  <c r="R1591" i="1" s="1"/>
  <c r="L1592" i="1"/>
  <c r="R1592" i="1" s="1"/>
  <c r="L1593" i="1"/>
  <c r="R1593" i="1" s="1"/>
  <c r="L1594" i="1"/>
  <c r="R1594" i="1" s="1"/>
  <c r="L1595" i="1"/>
  <c r="R1595" i="1" s="1"/>
  <c r="L1596" i="1"/>
  <c r="R1596" i="1" s="1"/>
  <c r="L1597" i="1"/>
  <c r="R1597" i="1" s="1"/>
  <c r="L1598" i="1"/>
  <c r="R1598" i="1" s="1"/>
  <c r="L1599" i="1"/>
  <c r="R1599" i="1" s="1"/>
  <c r="L1600" i="1"/>
  <c r="R1600" i="1" s="1"/>
  <c r="L1601" i="1"/>
  <c r="R1601" i="1" s="1"/>
  <c r="L1602" i="1"/>
  <c r="R1602" i="1" s="1"/>
  <c r="L1603" i="1"/>
  <c r="R1603" i="1" s="1"/>
  <c r="L1604" i="1"/>
  <c r="R1604" i="1" s="1"/>
  <c r="L1605" i="1"/>
  <c r="R1605" i="1" s="1"/>
  <c r="L1606" i="1"/>
  <c r="R1606" i="1" s="1"/>
  <c r="L1607" i="1"/>
  <c r="R1607" i="1" s="1"/>
  <c r="L1608" i="1"/>
  <c r="R1608" i="1" s="1"/>
  <c r="L1609" i="1"/>
  <c r="R1609" i="1" s="1"/>
  <c r="L1610" i="1"/>
  <c r="R1610" i="1" s="1"/>
  <c r="L1611" i="1"/>
  <c r="R1611" i="1" s="1"/>
  <c r="L1612" i="1"/>
  <c r="R1612" i="1" s="1"/>
  <c r="L1613" i="1"/>
  <c r="R1613" i="1" s="1"/>
  <c r="L1614" i="1"/>
  <c r="R1614" i="1" s="1"/>
  <c r="L1615" i="1"/>
  <c r="R1615" i="1" s="1"/>
  <c r="L1616" i="1"/>
  <c r="R1616" i="1" s="1"/>
  <c r="L1617" i="1"/>
  <c r="R1617" i="1" s="1"/>
  <c r="L1618" i="1"/>
  <c r="R1618" i="1" s="1"/>
  <c r="L1619" i="1"/>
  <c r="R1619" i="1" s="1"/>
  <c r="L1620" i="1"/>
  <c r="R1620" i="1" s="1"/>
  <c r="L1621" i="1"/>
  <c r="R1621" i="1" s="1"/>
  <c r="L1622" i="1"/>
  <c r="R1622" i="1" s="1"/>
  <c r="L1623" i="1"/>
  <c r="R1623" i="1" s="1"/>
  <c r="L1624" i="1"/>
  <c r="R1624" i="1" s="1"/>
  <c r="L1625" i="1"/>
  <c r="R1625" i="1" s="1"/>
  <c r="L1626" i="1"/>
  <c r="R1626" i="1" s="1"/>
  <c r="L1627" i="1"/>
  <c r="R1627" i="1" s="1"/>
  <c r="L1628" i="1"/>
  <c r="R1628" i="1" s="1"/>
  <c r="L1629" i="1"/>
  <c r="R1629" i="1" s="1"/>
  <c r="L1630" i="1"/>
  <c r="R1630" i="1" s="1"/>
  <c r="L1631" i="1"/>
  <c r="R1631" i="1" s="1"/>
  <c r="L1632" i="1"/>
  <c r="R1632" i="1" s="1"/>
  <c r="L1633" i="1"/>
  <c r="R1633" i="1" s="1"/>
  <c r="L1634" i="1"/>
  <c r="R1634" i="1" s="1"/>
  <c r="L1635" i="1"/>
  <c r="R1635" i="1" s="1"/>
  <c r="L1636" i="1"/>
  <c r="R1636" i="1" s="1"/>
  <c r="L1637" i="1"/>
  <c r="R1637" i="1" s="1"/>
  <c r="L1638" i="1"/>
  <c r="R1638" i="1" s="1"/>
  <c r="L1639" i="1"/>
  <c r="R1639" i="1" s="1"/>
  <c r="L1640" i="1"/>
  <c r="R1640" i="1" s="1"/>
  <c r="L1641" i="1"/>
  <c r="R1641" i="1" s="1"/>
  <c r="L1642" i="1"/>
  <c r="R1642" i="1" s="1"/>
  <c r="L1643" i="1"/>
  <c r="R1643" i="1" s="1"/>
  <c r="L1644" i="1"/>
  <c r="R1644" i="1" s="1"/>
  <c r="L1645" i="1"/>
  <c r="R1645" i="1" s="1"/>
  <c r="L1646" i="1"/>
  <c r="R1646" i="1" s="1"/>
  <c r="L1647" i="1"/>
  <c r="R1647" i="1" s="1"/>
  <c r="L1648" i="1"/>
  <c r="R1648" i="1" s="1"/>
  <c r="L1649" i="1"/>
  <c r="R1649" i="1" s="1"/>
  <c r="L1650" i="1"/>
  <c r="R1650" i="1" s="1"/>
  <c r="L1651" i="1"/>
  <c r="R1651" i="1" s="1"/>
  <c r="L1652" i="1"/>
  <c r="R1652" i="1" s="1"/>
  <c r="L1653" i="1"/>
  <c r="R1653" i="1" s="1"/>
  <c r="L1654" i="1"/>
  <c r="R1654" i="1" s="1"/>
  <c r="L1655" i="1"/>
  <c r="R1655" i="1" s="1"/>
  <c r="L1656" i="1"/>
  <c r="R1656" i="1" s="1"/>
  <c r="L1657" i="1"/>
  <c r="R1657" i="1" s="1"/>
  <c r="L1658" i="1"/>
  <c r="R1658" i="1" s="1"/>
  <c r="L1659" i="1"/>
  <c r="R1659" i="1" s="1"/>
  <c r="L1660" i="1"/>
  <c r="R1660" i="1" s="1"/>
  <c r="L1661" i="1"/>
  <c r="R1661" i="1" s="1"/>
  <c r="L1662" i="1"/>
  <c r="R1662" i="1" s="1"/>
  <c r="L1663" i="1"/>
  <c r="R1663" i="1" s="1"/>
  <c r="L1664" i="1"/>
  <c r="R1664" i="1" s="1"/>
  <c r="L1665" i="1"/>
  <c r="R1665" i="1" s="1"/>
  <c r="L1666" i="1"/>
  <c r="R1666" i="1" s="1"/>
  <c r="L1667" i="1"/>
  <c r="R1667" i="1" s="1"/>
  <c r="L1668" i="1"/>
  <c r="R1668" i="1" s="1"/>
  <c r="L1669" i="1"/>
  <c r="R1669" i="1" s="1"/>
  <c r="L1670" i="1"/>
  <c r="R1670" i="1" s="1"/>
  <c r="L1671" i="1"/>
  <c r="R1671" i="1" s="1"/>
  <c r="L1672" i="1"/>
  <c r="R1672" i="1" s="1"/>
  <c r="L1673" i="1"/>
  <c r="R1673" i="1" s="1"/>
  <c r="L1674" i="1"/>
  <c r="R1674" i="1" s="1"/>
  <c r="L1675" i="1"/>
  <c r="R1675" i="1" s="1"/>
  <c r="L1676" i="1"/>
  <c r="R1676" i="1" s="1"/>
  <c r="L1677" i="1"/>
  <c r="R1677" i="1" s="1"/>
  <c r="L1678" i="1"/>
  <c r="R1678" i="1" s="1"/>
  <c r="L1679" i="1"/>
  <c r="R1679" i="1" s="1"/>
  <c r="L1680" i="1"/>
  <c r="R1680" i="1" s="1"/>
  <c r="L1681" i="1"/>
  <c r="R1681" i="1" s="1"/>
  <c r="L1682" i="1"/>
  <c r="R1682" i="1" s="1"/>
  <c r="L1683" i="1"/>
  <c r="R1683" i="1" s="1"/>
  <c r="L1684" i="1"/>
  <c r="R1684" i="1" s="1"/>
  <c r="L1685" i="1"/>
  <c r="R1685" i="1" s="1"/>
  <c r="L1686" i="1"/>
  <c r="R1686" i="1" s="1"/>
  <c r="L1687" i="1"/>
  <c r="R1687" i="1" s="1"/>
  <c r="L1688" i="1"/>
  <c r="R1688" i="1" s="1"/>
  <c r="L1689" i="1"/>
  <c r="R1689" i="1" s="1"/>
  <c r="L1690" i="1"/>
  <c r="R1690" i="1" s="1"/>
  <c r="L1691" i="1"/>
  <c r="R1691" i="1" s="1"/>
  <c r="L1692" i="1"/>
  <c r="R1692" i="1" s="1"/>
  <c r="L1693" i="1"/>
  <c r="R1693" i="1" s="1"/>
  <c r="L1694" i="1"/>
  <c r="R1694" i="1" s="1"/>
  <c r="L1695" i="1"/>
  <c r="R1695" i="1" s="1"/>
  <c r="L1696" i="1"/>
  <c r="R1696" i="1" s="1"/>
  <c r="L1697" i="1"/>
  <c r="R1697" i="1" s="1"/>
  <c r="L1698" i="1"/>
  <c r="R1698" i="1" s="1"/>
  <c r="L1699" i="1"/>
  <c r="R1699" i="1" s="1"/>
  <c r="L1700" i="1"/>
  <c r="R1700" i="1" s="1"/>
  <c r="L1701" i="1"/>
  <c r="R1701" i="1" s="1"/>
  <c r="L1702" i="1"/>
  <c r="R1702" i="1" s="1"/>
  <c r="L1703" i="1"/>
  <c r="R1703" i="1" s="1"/>
  <c r="L1704" i="1"/>
  <c r="R1704" i="1" s="1"/>
  <c r="L1705" i="1"/>
  <c r="R1705" i="1" s="1"/>
  <c r="L1706" i="1"/>
  <c r="R1706" i="1" s="1"/>
  <c r="L1707" i="1"/>
  <c r="R1707" i="1" s="1"/>
  <c r="L1708" i="1"/>
  <c r="R1708" i="1" s="1"/>
  <c r="L1709" i="1"/>
  <c r="R1709" i="1" s="1"/>
  <c r="L1710" i="1"/>
  <c r="R1710" i="1" s="1"/>
  <c r="L1711" i="1"/>
  <c r="R1711" i="1" s="1"/>
  <c r="L1712" i="1"/>
  <c r="R1712" i="1" s="1"/>
  <c r="L1713" i="1"/>
  <c r="R1713" i="1" s="1"/>
  <c r="L1714" i="1"/>
  <c r="R1714" i="1" s="1"/>
  <c r="L1715" i="1"/>
  <c r="R1715" i="1" s="1"/>
  <c r="L1716" i="1"/>
  <c r="R1716" i="1" s="1"/>
  <c r="L1717" i="1"/>
  <c r="R1717" i="1" s="1"/>
  <c r="L1718" i="1"/>
  <c r="R1718" i="1" s="1"/>
  <c r="L1719" i="1"/>
  <c r="R1719" i="1" s="1"/>
  <c r="L1720" i="1"/>
  <c r="R1720" i="1" s="1"/>
  <c r="L1721" i="1"/>
  <c r="R1721" i="1" s="1"/>
  <c r="L1722" i="1"/>
  <c r="R1722" i="1" s="1"/>
  <c r="L1723" i="1"/>
  <c r="R1723" i="1" s="1"/>
  <c r="L1724" i="1"/>
  <c r="R1724" i="1" s="1"/>
  <c r="L1725" i="1"/>
  <c r="R1725" i="1" s="1"/>
  <c r="L1726" i="1"/>
  <c r="R1726" i="1" s="1"/>
  <c r="L1727" i="1"/>
  <c r="R1727" i="1" s="1"/>
  <c r="L1728" i="1"/>
  <c r="R1728" i="1" s="1"/>
  <c r="L1729" i="1"/>
  <c r="R1729" i="1" s="1"/>
  <c r="L1730" i="1"/>
  <c r="R1730" i="1" s="1"/>
  <c r="L1731" i="1"/>
  <c r="R1731" i="1" s="1"/>
  <c r="L1732" i="1"/>
  <c r="R1732" i="1" s="1"/>
  <c r="L1733" i="1"/>
  <c r="R1733" i="1" s="1"/>
  <c r="L1734" i="1"/>
  <c r="R1734" i="1" s="1"/>
  <c r="L1735" i="1"/>
  <c r="R1735" i="1" s="1"/>
  <c r="L1736" i="1"/>
  <c r="R1736" i="1" s="1"/>
  <c r="L1737" i="1"/>
  <c r="R1737" i="1" s="1"/>
  <c r="L1738" i="1"/>
  <c r="R1738" i="1" s="1"/>
  <c r="L1739" i="1"/>
  <c r="R1739" i="1" s="1"/>
  <c r="L1740" i="1"/>
  <c r="R1740" i="1" s="1"/>
  <c r="L1741" i="1"/>
  <c r="R1741" i="1" s="1"/>
  <c r="L1742" i="1"/>
  <c r="R1742" i="1" s="1"/>
  <c r="L1743" i="1"/>
  <c r="R1743" i="1" s="1"/>
  <c r="L1744" i="1"/>
  <c r="R1744" i="1" s="1"/>
  <c r="L1745" i="1"/>
  <c r="R1745" i="1" s="1"/>
  <c r="L1746" i="1"/>
  <c r="R1746" i="1" s="1"/>
  <c r="L1747" i="1"/>
  <c r="R1747" i="1" s="1"/>
  <c r="L1748" i="1"/>
  <c r="R1748" i="1" s="1"/>
  <c r="L1749" i="1"/>
  <c r="R1749" i="1" s="1"/>
  <c r="L1750" i="1"/>
  <c r="R1750" i="1" s="1"/>
  <c r="L1751" i="1"/>
  <c r="R1751" i="1" s="1"/>
  <c r="L1752" i="1"/>
  <c r="R1752" i="1" s="1"/>
  <c r="L1753" i="1"/>
  <c r="R1753" i="1" s="1"/>
  <c r="L1754" i="1"/>
  <c r="R1754" i="1" s="1"/>
  <c r="L1755" i="1"/>
  <c r="R1755" i="1" s="1"/>
  <c r="L1756" i="1"/>
  <c r="R1756" i="1" s="1"/>
  <c r="L1757" i="1"/>
  <c r="R1757" i="1" s="1"/>
  <c r="L1758" i="1"/>
  <c r="R1758" i="1" s="1"/>
  <c r="L1759" i="1"/>
  <c r="R1759" i="1" s="1"/>
  <c r="L1760" i="1"/>
  <c r="R1760" i="1" s="1"/>
  <c r="L1761" i="1"/>
  <c r="R1761" i="1" s="1"/>
  <c r="L1762" i="1"/>
  <c r="R1762" i="1" s="1"/>
  <c r="L1763" i="1"/>
  <c r="R1763" i="1" s="1"/>
  <c r="L1764" i="1"/>
  <c r="R1764" i="1" s="1"/>
  <c r="L1765" i="1"/>
  <c r="R1765" i="1" s="1"/>
  <c r="L1766" i="1"/>
  <c r="R1766" i="1" s="1"/>
  <c r="L1767" i="1"/>
  <c r="R1767" i="1" s="1"/>
  <c r="L1768" i="1"/>
  <c r="R1768" i="1" s="1"/>
  <c r="L1769" i="1"/>
  <c r="R1769" i="1" s="1"/>
  <c r="L1770" i="1"/>
  <c r="R1770" i="1" s="1"/>
  <c r="L1771" i="1"/>
  <c r="R1771" i="1" s="1"/>
  <c r="L1772" i="1"/>
  <c r="R1772" i="1" s="1"/>
  <c r="L1773" i="1"/>
  <c r="R1773" i="1" s="1"/>
  <c r="L1774" i="1"/>
  <c r="R1774" i="1" s="1"/>
  <c r="L1775" i="1"/>
  <c r="R1775" i="1" s="1"/>
  <c r="L1776" i="1"/>
  <c r="R1776" i="1" s="1"/>
  <c r="L1777" i="1"/>
  <c r="R1777" i="1" s="1"/>
  <c r="L1778" i="1"/>
  <c r="R1778" i="1" s="1"/>
  <c r="L1779" i="1"/>
  <c r="R1779" i="1" s="1"/>
  <c r="L1780" i="1"/>
  <c r="R1780" i="1" s="1"/>
  <c r="L1781" i="1"/>
  <c r="R1781" i="1" s="1"/>
  <c r="L1782" i="1"/>
  <c r="R1782" i="1" s="1"/>
  <c r="L1783" i="1"/>
  <c r="R1783" i="1" s="1"/>
  <c r="L1784" i="1"/>
  <c r="R1784" i="1" s="1"/>
  <c r="L1785" i="1"/>
  <c r="R1785" i="1" s="1"/>
  <c r="L1786" i="1"/>
  <c r="R1786" i="1" s="1"/>
  <c r="L1787" i="1"/>
  <c r="R1787" i="1" s="1"/>
  <c r="L1788" i="1"/>
  <c r="R1788" i="1" s="1"/>
  <c r="L1789" i="1"/>
  <c r="R1789" i="1" s="1"/>
  <c r="L1790" i="1"/>
  <c r="R1790" i="1" s="1"/>
  <c r="L1791" i="1"/>
  <c r="R1791" i="1" s="1"/>
  <c r="L1792" i="1"/>
  <c r="R1792" i="1" s="1"/>
  <c r="L1793" i="1"/>
  <c r="R1793" i="1" s="1"/>
  <c r="L1794" i="1"/>
  <c r="R1794" i="1" s="1"/>
  <c r="L1795" i="1"/>
  <c r="R1795" i="1" s="1"/>
  <c r="L1796" i="1"/>
  <c r="R1796" i="1" s="1"/>
  <c r="L1797" i="1"/>
  <c r="R1797" i="1" s="1"/>
  <c r="L1798" i="1"/>
  <c r="R1798" i="1" s="1"/>
  <c r="L1799" i="1"/>
  <c r="R1799" i="1" s="1"/>
  <c r="L1800" i="1"/>
  <c r="R1800" i="1" s="1"/>
  <c r="L1801" i="1"/>
  <c r="R1801" i="1" s="1"/>
  <c r="L1802" i="1"/>
  <c r="R1802" i="1" s="1"/>
  <c r="L1803" i="1"/>
  <c r="R1803" i="1" s="1"/>
  <c r="L1804" i="1"/>
  <c r="R1804" i="1" s="1"/>
  <c r="L1805" i="1"/>
  <c r="R1805" i="1" s="1"/>
  <c r="L1806" i="1"/>
  <c r="R1806" i="1" s="1"/>
  <c r="L1807" i="1"/>
  <c r="R1807" i="1" s="1"/>
  <c r="L1808" i="1"/>
  <c r="R1808" i="1" s="1"/>
  <c r="L1809" i="1"/>
  <c r="R1809" i="1" s="1"/>
  <c r="L1810" i="1"/>
  <c r="R1810" i="1" s="1"/>
  <c r="L1811" i="1"/>
  <c r="R1811" i="1" s="1"/>
  <c r="L1812" i="1"/>
  <c r="R1812" i="1" s="1"/>
  <c r="L1813" i="1"/>
  <c r="R1813" i="1" s="1"/>
  <c r="L1814" i="1"/>
  <c r="R1814" i="1" s="1"/>
  <c r="L1815" i="1"/>
  <c r="R1815" i="1" s="1"/>
  <c r="L1816" i="1"/>
  <c r="R1816" i="1" s="1"/>
  <c r="L1817" i="1"/>
  <c r="R1817" i="1" s="1"/>
  <c r="L1818" i="1"/>
  <c r="R1818" i="1" s="1"/>
  <c r="L1819" i="1"/>
  <c r="R1819" i="1" s="1"/>
  <c r="L1820" i="1"/>
  <c r="R1820" i="1" s="1"/>
  <c r="L1821" i="1"/>
  <c r="R1821" i="1" s="1"/>
  <c r="L1822" i="1"/>
  <c r="R1822" i="1" s="1"/>
  <c r="L1823" i="1"/>
  <c r="R1823" i="1" s="1"/>
  <c r="L1824" i="1"/>
  <c r="R1824" i="1" s="1"/>
  <c r="L1825" i="1"/>
  <c r="R1825" i="1" s="1"/>
  <c r="L1826" i="1"/>
  <c r="R1826" i="1" s="1"/>
  <c r="L1827" i="1"/>
  <c r="R1827" i="1" s="1"/>
  <c r="L1828" i="1"/>
  <c r="R1828" i="1" s="1"/>
  <c r="L1829" i="1"/>
  <c r="R1829" i="1" s="1"/>
  <c r="L1830" i="1"/>
  <c r="R1830" i="1" s="1"/>
  <c r="L1831" i="1"/>
  <c r="R1831" i="1" s="1"/>
  <c r="L1832" i="1"/>
  <c r="R1832" i="1" s="1"/>
  <c r="L1833" i="1"/>
  <c r="R1833" i="1" s="1"/>
  <c r="L1834" i="1"/>
  <c r="R1834" i="1" s="1"/>
  <c r="L1835" i="1"/>
  <c r="R1835" i="1" s="1"/>
  <c r="L1836" i="1"/>
  <c r="R1836" i="1" s="1"/>
  <c r="L1837" i="1"/>
  <c r="R1837" i="1" s="1"/>
  <c r="L1838" i="1"/>
  <c r="R1838" i="1" s="1"/>
  <c r="L1839" i="1"/>
  <c r="R1839" i="1" s="1"/>
  <c r="L1840" i="1"/>
  <c r="R1840" i="1" s="1"/>
  <c r="L1841" i="1"/>
  <c r="R1841" i="1" s="1"/>
  <c r="L1842" i="1"/>
  <c r="R1842" i="1" s="1"/>
  <c r="L1843" i="1"/>
  <c r="R1843" i="1" s="1"/>
  <c r="L1844" i="1"/>
  <c r="R1844" i="1" s="1"/>
  <c r="L1845" i="1"/>
  <c r="R1845" i="1" s="1"/>
  <c r="L1846" i="1"/>
  <c r="R1846" i="1" s="1"/>
  <c r="L1847" i="1"/>
  <c r="R1847" i="1" s="1"/>
  <c r="L1848" i="1"/>
  <c r="R1848" i="1" s="1"/>
  <c r="L1849" i="1"/>
  <c r="R1849" i="1" s="1"/>
  <c r="L1850" i="1"/>
  <c r="R1850" i="1" s="1"/>
  <c r="L1851" i="1"/>
  <c r="R1851" i="1" s="1"/>
  <c r="L1852" i="1"/>
  <c r="R1852" i="1" s="1"/>
  <c r="L1853" i="1"/>
  <c r="R1853" i="1" s="1"/>
  <c r="L1854" i="1"/>
  <c r="R1854" i="1" s="1"/>
  <c r="L1855" i="1"/>
  <c r="R1855" i="1" s="1"/>
  <c r="L1856" i="1"/>
  <c r="R1856" i="1" s="1"/>
  <c r="L1857" i="1"/>
  <c r="R1857" i="1" s="1"/>
  <c r="L1858" i="1"/>
  <c r="R1858" i="1" s="1"/>
  <c r="L1859" i="1"/>
  <c r="R1859" i="1" s="1"/>
  <c r="L1860" i="1"/>
  <c r="R1860" i="1" s="1"/>
  <c r="L1861" i="1"/>
  <c r="R1861" i="1" s="1"/>
  <c r="L1862" i="1"/>
  <c r="R1862" i="1" s="1"/>
  <c r="L1863" i="1"/>
  <c r="R1863" i="1" s="1"/>
  <c r="L1864" i="1"/>
  <c r="R1864" i="1" s="1"/>
  <c r="L1865" i="1"/>
  <c r="R1865" i="1" s="1"/>
  <c r="L1866" i="1"/>
  <c r="R1866" i="1" s="1"/>
  <c r="L1867" i="1"/>
  <c r="R1867" i="1" s="1"/>
  <c r="L1868" i="1"/>
  <c r="R1868" i="1" s="1"/>
  <c r="L1869" i="1"/>
  <c r="R1869" i="1" s="1"/>
  <c r="L1870" i="1"/>
  <c r="R1870" i="1" s="1"/>
  <c r="L1871" i="1"/>
  <c r="R1871" i="1" s="1"/>
  <c r="L1872" i="1"/>
  <c r="R1872" i="1" s="1"/>
  <c r="L1873" i="1"/>
  <c r="R1873" i="1" s="1"/>
  <c r="L1874" i="1"/>
  <c r="R1874" i="1" s="1"/>
  <c r="L1875" i="1"/>
  <c r="R1875" i="1" s="1"/>
  <c r="L1876" i="1"/>
  <c r="R1876" i="1" s="1"/>
  <c r="L1877" i="1"/>
  <c r="R1877" i="1" s="1"/>
  <c r="L1878" i="1"/>
  <c r="R1878" i="1" s="1"/>
  <c r="L1879" i="1"/>
  <c r="R1879" i="1" s="1"/>
  <c r="L1880" i="1"/>
  <c r="R1880" i="1" s="1"/>
  <c r="L1881" i="1"/>
  <c r="R1881" i="1" s="1"/>
  <c r="L1882" i="1"/>
  <c r="R1882" i="1" s="1"/>
  <c r="L1883" i="1"/>
  <c r="R1883" i="1" s="1"/>
  <c r="L1884" i="1"/>
  <c r="R1884" i="1" s="1"/>
  <c r="L1885" i="1"/>
  <c r="R1885" i="1" s="1"/>
  <c r="L1886" i="1"/>
  <c r="R1886" i="1" s="1"/>
  <c r="L1887" i="1"/>
  <c r="R1887" i="1" s="1"/>
  <c r="L1888" i="1"/>
  <c r="R1888" i="1" s="1"/>
  <c r="L1889" i="1"/>
  <c r="R1889" i="1" s="1"/>
  <c r="L1890" i="1"/>
  <c r="R1890" i="1" s="1"/>
  <c r="L1891" i="1"/>
  <c r="R1891" i="1" s="1"/>
  <c r="L1892" i="1"/>
  <c r="R1892" i="1" s="1"/>
  <c r="L1893" i="1"/>
  <c r="R1893" i="1" s="1"/>
  <c r="L1894" i="1"/>
  <c r="R1894" i="1" s="1"/>
  <c r="L1895" i="1"/>
  <c r="R1895" i="1" s="1"/>
  <c r="L1896" i="1"/>
  <c r="R1896" i="1" s="1"/>
  <c r="L1897" i="1"/>
  <c r="R1897" i="1" s="1"/>
  <c r="L1898" i="1"/>
  <c r="R1898" i="1" s="1"/>
  <c r="L1899" i="1"/>
  <c r="R1899" i="1" s="1"/>
  <c r="L1900" i="1"/>
  <c r="R1900" i="1" s="1"/>
  <c r="L1901" i="1"/>
  <c r="R1901" i="1" s="1"/>
  <c r="L1902" i="1"/>
  <c r="R1902" i="1" s="1"/>
  <c r="L1903" i="1"/>
  <c r="R1903" i="1" s="1"/>
  <c r="L1904" i="1"/>
  <c r="R1904" i="1" s="1"/>
  <c r="L1905" i="1"/>
  <c r="R1905" i="1" s="1"/>
  <c r="L1906" i="1"/>
  <c r="R1906" i="1" s="1"/>
  <c r="L1907" i="1"/>
  <c r="R1907" i="1" s="1"/>
  <c r="L1908" i="1"/>
  <c r="R1908" i="1" s="1"/>
  <c r="L1909" i="1"/>
  <c r="R1909" i="1" s="1"/>
  <c r="L1910" i="1"/>
  <c r="R1910" i="1" s="1"/>
  <c r="L1911" i="1"/>
  <c r="R1911" i="1" s="1"/>
  <c r="L1912" i="1"/>
  <c r="R1912" i="1" s="1"/>
  <c r="L1913" i="1"/>
  <c r="R1913" i="1" s="1"/>
  <c r="L1914" i="1"/>
  <c r="R1914" i="1" s="1"/>
  <c r="L1915" i="1"/>
  <c r="R1915" i="1" s="1"/>
  <c r="L1916" i="1"/>
  <c r="R1916" i="1" s="1"/>
  <c r="L1917" i="1"/>
  <c r="R1917" i="1" s="1"/>
  <c r="L1918" i="1"/>
  <c r="R1918" i="1" s="1"/>
  <c r="L1919" i="1"/>
  <c r="R1919" i="1" s="1"/>
  <c r="L1920" i="1"/>
  <c r="R1920" i="1" s="1"/>
  <c r="L1921" i="1"/>
  <c r="R1921" i="1" s="1"/>
  <c r="L1922" i="1"/>
  <c r="R1922" i="1" s="1"/>
  <c r="L1923" i="1"/>
  <c r="R1923" i="1" s="1"/>
  <c r="L1924" i="1"/>
  <c r="R1924" i="1" s="1"/>
  <c r="L1925" i="1"/>
  <c r="R1925" i="1" s="1"/>
  <c r="L1926" i="1"/>
  <c r="R1926" i="1" s="1"/>
  <c r="L1927" i="1"/>
  <c r="R1927" i="1" s="1"/>
  <c r="L1928" i="1"/>
  <c r="R1928" i="1" s="1"/>
  <c r="L1929" i="1"/>
  <c r="R1929" i="1" s="1"/>
  <c r="L1930" i="1"/>
  <c r="R1930" i="1" s="1"/>
  <c r="L1931" i="1"/>
  <c r="R1931" i="1" s="1"/>
  <c r="L1932" i="1"/>
  <c r="R1932" i="1" s="1"/>
  <c r="L1933" i="1"/>
  <c r="R1933" i="1" s="1"/>
  <c r="L1934" i="1"/>
  <c r="R1934" i="1" s="1"/>
  <c r="L1935" i="1"/>
  <c r="R1935" i="1" s="1"/>
  <c r="L1936" i="1"/>
  <c r="R1936" i="1" s="1"/>
  <c r="L1937" i="1"/>
  <c r="R1937" i="1" s="1"/>
  <c r="L1938" i="1"/>
  <c r="R1938" i="1" s="1"/>
  <c r="L1939" i="1"/>
  <c r="R1939" i="1" s="1"/>
  <c r="L1940" i="1"/>
  <c r="R1940" i="1" s="1"/>
  <c r="L1941" i="1"/>
  <c r="R1941" i="1" s="1"/>
  <c r="L1942" i="1"/>
  <c r="R1942" i="1" s="1"/>
  <c r="L1943" i="1"/>
  <c r="R1943" i="1" s="1"/>
  <c r="L1944" i="1"/>
  <c r="R1944" i="1" s="1"/>
  <c r="L1945" i="1"/>
  <c r="R1945" i="1" s="1"/>
  <c r="L1946" i="1"/>
  <c r="R1946" i="1" s="1"/>
  <c r="L1947" i="1"/>
  <c r="R1947" i="1" s="1"/>
  <c r="L1948" i="1"/>
  <c r="R1948" i="1" s="1"/>
  <c r="L1949" i="1"/>
  <c r="R1949" i="1" s="1"/>
  <c r="L1950" i="1"/>
  <c r="R1950" i="1" s="1"/>
  <c r="L1951" i="1"/>
  <c r="R1951" i="1" s="1"/>
  <c r="L1952" i="1"/>
  <c r="R1952" i="1" s="1"/>
  <c r="L1953" i="1"/>
  <c r="R1953" i="1" s="1"/>
  <c r="L1954" i="1"/>
  <c r="R1954" i="1" s="1"/>
  <c r="L1955" i="1"/>
  <c r="R1955" i="1" s="1"/>
  <c r="L1956" i="1"/>
  <c r="R1956" i="1" s="1"/>
  <c r="L1957" i="1"/>
  <c r="R1957" i="1" s="1"/>
  <c r="L1958" i="1"/>
  <c r="R1958" i="1" s="1"/>
  <c r="L1959" i="1"/>
  <c r="R1959" i="1" s="1"/>
  <c r="L1960" i="1"/>
  <c r="R1960" i="1" s="1"/>
  <c r="L1961" i="1"/>
  <c r="R1961" i="1" s="1"/>
  <c r="L1962" i="1"/>
  <c r="R1962" i="1" s="1"/>
  <c r="L1963" i="1"/>
  <c r="R1963" i="1" s="1"/>
  <c r="L1964" i="1"/>
  <c r="R1964" i="1" s="1"/>
  <c r="L1965" i="1"/>
  <c r="R1965" i="1" s="1"/>
  <c r="L1966" i="1"/>
  <c r="R1966" i="1" s="1"/>
  <c r="L1967" i="1"/>
  <c r="R1967" i="1" s="1"/>
  <c r="L1968" i="1"/>
  <c r="R1968" i="1" s="1"/>
  <c r="L1969" i="1"/>
  <c r="R1969" i="1" s="1"/>
  <c r="L1970" i="1"/>
  <c r="R1970" i="1" s="1"/>
  <c r="L1971" i="1"/>
  <c r="R1971" i="1" s="1"/>
  <c r="L1972" i="1"/>
  <c r="R1972" i="1" s="1"/>
  <c r="L1973" i="1"/>
  <c r="R1973" i="1" s="1"/>
  <c r="L1974" i="1"/>
  <c r="R1974" i="1" s="1"/>
  <c r="L1975" i="1"/>
  <c r="R1975" i="1" s="1"/>
  <c r="L1976" i="1"/>
  <c r="R1976" i="1" s="1"/>
  <c r="L1977" i="1"/>
  <c r="R1977" i="1" s="1"/>
  <c r="L1978" i="1"/>
  <c r="R1978" i="1" s="1"/>
  <c r="L1979" i="1"/>
  <c r="R1979" i="1" s="1"/>
  <c r="L1980" i="1"/>
  <c r="R1980" i="1" s="1"/>
  <c r="L1981" i="1"/>
  <c r="R1981" i="1" s="1"/>
  <c r="L1982" i="1"/>
  <c r="R1982" i="1" s="1"/>
  <c r="L1983" i="1"/>
  <c r="R1983" i="1" s="1"/>
  <c r="L1984" i="1"/>
  <c r="R1984" i="1" s="1"/>
  <c r="L1985" i="1"/>
  <c r="R1985" i="1" s="1"/>
  <c r="L1986" i="1"/>
  <c r="R1986" i="1" s="1"/>
  <c r="L1987" i="1"/>
  <c r="R1987" i="1" s="1"/>
  <c r="L1988" i="1"/>
  <c r="R1988" i="1" s="1"/>
  <c r="L1989" i="1"/>
  <c r="R1989" i="1" s="1"/>
  <c r="L1990" i="1"/>
  <c r="R1990" i="1" s="1"/>
  <c r="L1991" i="1"/>
  <c r="R1991" i="1" s="1"/>
  <c r="L1992" i="1"/>
  <c r="R1992" i="1" s="1"/>
  <c r="L1993" i="1"/>
  <c r="R1993" i="1" s="1"/>
  <c r="L1994" i="1"/>
  <c r="R1994" i="1" s="1"/>
  <c r="L1995" i="1"/>
  <c r="R1995" i="1" s="1"/>
  <c r="L1996" i="1"/>
  <c r="R1996" i="1" s="1"/>
  <c r="L1997" i="1"/>
  <c r="R1997" i="1" s="1"/>
  <c r="L1998" i="1"/>
  <c r="R1998" i="1" s="1"/>
  <c r="L1999" i="1"/>
  <c r="R1999" i="1" s="1"/>
  <c r="L2000" i="1"/>
  <c r="R2000" i="1" s="1"/>
  <c r="L2001" i="1"/>
  <c r="R2001" i="1" s="1"/>
  <c r="L2002" i="1"/>
  <c r="R2002" i="1" s="1"/>
  <c r="L2003" i="1"/>
  <c r="R2003" i="1" s="1"/>
  <c r="L2004" i="1"/>
  <c r="R2004" i="1" s="1"/>
  <c r="L2005" i="1"/>
  <c r="R2005" i="1" s="1"/>
  <c r="L2006" i="1"/>
  <c r="R2006" i="1" s="1"/>
  <c r="L2007" i="1"/>
  <c r="R2007" i="1" s="1"/>
  <c r="L2008" i="1"/>
  <c r="R2008" i="1" s="1"/>
  <c r="L2009" i="1"/>
  <c r="R2009" i="1" s="1"/>
  <c r="L2010" i="1"/>
  <c r="R2010" i="1" s="1"/>
  <c r="L2011" i="1"/>
  <c r="R2011" i="1" s="1"/>
  <c r="L2012" i="1"/>
  <c r="R2012" i="1" s="1"/>
  <c r="L2013" i="1"/>
  <c r="R2013" i="1" s="1"/>
  <c r="L2014" i="1"/>
  <c r="R2014" i="1" s="1"/>
  <c r="L2015" i="1"/>
  <c r="R2015" i="1" s="1"/>
  <c r="L2016" i="1"/>
  <c r="R2016" i="1" s="1"/>
  <c r="L2017" i="1"/>
  <c r="R2017" i="1" s="1"/>
  <c r="L2018" i="1"/>
  <c r="R2018" i="1" s="1"/>
  <c r="L2019" i="1"/>
  <c r="R2019" i="1" s="1"/>
  <c r="L2020" i="1"/>
  <c r="R2020" i="1" s="1"/>
  <c r="L2021" i="1"/>
  <c r="R2021" i="1" s="1"/>
  <c r="L2022" i="1"/>
  <c r="R2022" i="1" s="1"/>
  <c r="L2023" i="1"/>
  <c r="R2023" i="1" s="1"/>
  <c r="L2024" i="1"/>
  <c r="R2024" i="1" s="1"/>
  <c r="L2025" i="1"/>
  <c r="R2025" i="1" s="1"/>
  <c r="L2026" i="1"/>
  <c r="R2026" i="1" s="1"/>
  <c r="L2027" i="1"/>
  <c r="R2027" i="1" s="1"/>
  <c r="L2028" i="1"/>
  <c r="R2028" i="1" s="1"/>
  <c r="L2029" i="1"/>
  <c r="R2029" i="1" s="1"/>
  <c r="L2030" i="1"/>
  <c r="R2030" i="1" s="1"/>
  <c r="L2031" i="1"/>
  <c r="R2031" i="1" s="1"/>
  <c r="L2032" i="1"/>
  <c r="R2032" i="1" s="1"/>
  <c r="L2033" i="1"/>
  <c r="R2033" i="1" s="1"/>
  <c r="L2034" i="1"/>
  <c r="R2034" i="1" s="1"/>
  <c r="L2035" i="1"/>
  <c r="R2035" i="1" s="1"/>
  <c r="L2036" i="1"/>
  <c r="R2036" i="1" s="1"/>
  <c r="L2037" i="1"/>
  <c r="R2037" i="1" s="1"/>
  <c r="L2038" i="1"/>
  <c r="R2038" i="1" s="1"/>
  <c r="L2039" i="1"/>
  <c r="R2039" i="1" s="1"/>
  <c r="L2040" i="1"/>
  <c r="R2040" i="1" s="1"/>
  <c r="L2041" i="1"/>
  <c r="R2041" i="1" s="1"/>
  <c r="L2042" i="1"/>
  <c r="R2042" i="1" s="1"/>
  <c r="L2043" i="1"/>
  <c r="R2043" i="1" s="1"/>
  <c r="L2044" i="1"/>
  <c r="R2044" i="1" s="1"/>
  <c r="L2045" i="1"/>
  <c r="R2045" i="1" s="1"/>
  <c r="L2046" i="1"/>
  <c r="R2046" i="1" s="1"/>
  <c r="L2047" i="1"/>
  <c r="R2047" i="1" s="1"/>
  <c r="L2048" i="1"/>
  <c r="R2048" i="1" s="1"/>
  <c r="L2049" i="1"/>
  <c r="R2049" i="1" s="1"/>
  <c r="L2050" i="1"/>
  <c r="R2050" i="1" s="1"/>
  <c r="L2051" i="1"/>
  <c r="R2051" i="1" s="1"/>
  <c r="L2052" i="1"/>
  <c r="R2052" i="1" s="1"/>
  <c r="L2053" i="1"/>
  <c r="R2053" i="1" s="1"/>
  <c r="L2054" i="1"/>
  <c r="R2054" i="1" s="1"/>
  <c r="L2055" i="1"/>
  <c r="R2055" i="1" s="1"/>
  <c r="L2056" i="1"/>
  <c r="R2056" i="1" s="1"/>
  <c r="L2057" i="1"/>
  <c r="R2057" i="1" s="1"/>
  <c r="L2058" i="1"/>
  <c r="R2058" i="1" s="1"/>
  <c r="L2059" i="1"/>
  <c r="R2059" i="1" s="1"/>
  <c r="L2060" i="1"/>
  <c r="R2060" i="1" s="1"/>
  <c r="L2061" i="1"/>
  <c r="R2061" i="1" s="1"/>
  <c r="L2062" i="1"/>
  <c r="R2062" i="1" s="1"/>
  <c r="L2063" i="1"/>
  <c r="R2063" i="1" s="1"/>
  <c r="L2064" i="1"/>
  <c r="R2064" i="1" s="1"/>
  <c r="L2065" i="1"/>
  <c r="R2065" i="1" s="1"/>
  <c r="L2066" i="1"/>
  <c r="R2066" i="1" s="1"/>
  <c r="L2067" i="1"/>
  <c r="R2067" i="1" s="1"/>
  <c r="L2068" i="1"/>
  <c r="R2068" i="1" s="1"/>
  <c r="L2069" i="1"/>
  <c r="R2069" i="1" s="1"/>
  <c r="L2070" i="1"/>
  <c r="R2070" i="1" s="1"/>
  <c r="L2071" i="1"/>
  <c r="R2071" i="1" s="1"/>
  <c r="L2072" i="1"/>
  <c r="R2072" i="1" s="1"/>
  <c r="L2073" i="1"/>
  <c r="R2073" i="1" s="1"/>
  <c r="L2074" i="1"/>
  <c r="R2074" i="1" s="1"/>
  <c r="L2075" i="1"/>
  <c r="R2075" i="1" s="1"/>
  <c r="L2076" i="1"/>
  <c r="R2076" i="1" s="1"/>
  <c r="L2077" i="1"/>
  <c r="R2077" i="1" s="1"/>
  <c r="L2078" i="1"/>
  <c r="R2078" i="1" s="1"/>
  <c r="L2079" i="1"/>
  <c r="R2079" i="1" s="1"/>
  <c r="L2080" i="1"/>
  <c r="R2080" i="1" s="1"/>
  <c r="L2081" i="1"/>
  <c r="R2081" i="1" s="1"/>
  <c r="L2082" i="1"/>
  <c r="R2082" i="1" s="1"/>
  <c r="L2083" i="1"/>
  <c r="R2083" i="1" s="1"/>
  <c r="L2084" i="1"/>
  <c r="R2084" i="1" s="1"/>
  <c r="L2085" i="1"/>
  <c r="R2085" i="1" s="1"/>
  <c r="L2086" i="1"/>
  <c r="R2086" i="1" s="1"/>
  <c r="L2087" i="1"/>
  <c r="R2087" i="1" s="1"/>
  <c r="L2088" i="1"/>
  <c r="R2088" i="1" s="1"/>
  <c r="L2089" i="1"/>
  <c r="R2089" i="1" s="1"/>
  <c r="L2090" i="1"/>
  <c r="R2090" i="1" s="1"/>
  <c r="L2091" i="1"/>
  <c r="R2091" i="1" s="1"/>
  <c r="L2092" i="1"/>
  <c r="R2092" i="1" s="1"/>
  <c r="L2093" i="1"/>
  <c r="R2093" i="1" s="1"/>
  <c r="L2094" i="1"/>
  <c r="R2094" i="1" s="1"/>
  <c r="L2095" i="1"/>
  <c r="R2095" i="1" s="1"/>
  <c r="L2096" i="1"/>
  <c r="R2096" i="1" s="1"/>
  <c r="L2097" i="1"/>
  <c r="R2097" i="1" s="1"/>
  <c r="L2098" i="1"/>
  <c r="R2098" i="1" s="1"/>
  <c r="L2099" i="1"/>
  <c r="R2099" i="1" s="1"/>
  <c r="L2100" i="1"/>
  <c r="R2100" i="1" s="1"/>
  <c r="L2101" i="1"/>
  <c r="R2101" i="1" s="1"/>
  <c r="L2102" i="1"/>
  <c r="R2102" i="1" s="1"/>
  <c r="L2103" i="1"/>
  <c r="R2103" i="1" s="1"/>
  <c r="L2104" i="1"/>
  <c r="R2104" i="1" s="1"/>
  <c r="L2105" i="1"/>
  <c r="R2105" i="1" s="1"/>
  <c r="L2106" i="1"/>
  <c r="R2106" i="1" s="1"/>
  <c r="L2107" i="1"/>
  <c r="R2107" i="1" s="1"/>
  <c r="L2108" i="1"/>
  <c r="R2108" i="1" s="1"/>
  <c r="L2109" i="1"/>
  <c r="R2109" i="1" s="1"/>
  <c r="L2110" i="1"/>
  <c r="R2110" i="1" s="1"/>
  <c r="L2111" i="1"/>
  <c r="R2111" i="1" s="1"/>
  <c r="L2112" i="1"/>
  <c r="R2112" i="1" s="1"/>
  <c r="L2113" i="1"/>
  <c r="R2113" i="1" s="1"/>
  <c r="L2114" i="1"/>
  <c r="R2114" i="1" s="1"/>
  <c r="L2115" i="1"/>
  <c r="R2115" i="1" s="1"/>
  <c r="L2116" i="1"/>
  <c r="R2116" i="1" s="1"/>
  <c r="L2117" i="1"/>
  <c r="R2117" i="1" s="1"/>
  <c r="L2118" i="1"/>
  <c r="R2118" i="1" s="1"/>
  <c r="L2119" i="1"/>
  <c r="R2119" i="1" s="1"/>
  <c r="L2120" i="1"/>
  <c r="R2120" i="1" s="1"/>
  <c r="L2121" i="1"/>
  <c r="R2121" i="1" s="1"/>
  <c r="L2122" i="1"/>
  <c r="R2122" i="1" s="1"/>
  <c r="L2123" i="1"/>
  <c r="R2123" i="1" s="1"/>
  <c r="L2124" i="1"/>
  <c r="R2124" i="1" s="1"/>
  <c r="L2125" i="1"/>
  <c r="R2125" i="1" s="1"/>
  <c r="L2126" i="1"/>
  <c r="R2126" i="1" s="1"/>
  <c r="L2127" i="1"/>
  <c r="R2127" i="1" s="1"/>
  <c r="L2128" i="1"/>
  <c r="R2128" i="1" s="1"/>
  <c r="L2129" i="1"/>
  <c r="R2129" i="1" s="1"/>
  <c r="L2130" i="1"/>
  <c r="R2130" i="1" s="1"/>
  <c r="L2131" i="1"/>
  <c r="R2131" i="1" s="1"/>
  <c r="L2132" i="1"/>
  <c r="R2132" i="1" s="1"/>
  <c r="L2133" i="1"/>
  <c r="R2133" i="1" s="1"/>
  <c r="L2134" i="1"/>
  <c r="R2134" i="1" s="1"/>
  <c r="L2135" i="1"/>
  <c r="R2135" i="1" s="1"/>
  <c r="L2136" i="1"/>
  <c r="R2136" i="1" s="1"/>
  <c r="L2137" i="1"/>
  <c r="R2137" i="1" s="1"/>
  <c r="L2138" i="1"/>
  <c r="R2138" i="1" s="1"/>
  <c r="L2139" i="1"/>
  <c r="R2139" i="1" s="1"/>
  <c r="L2140" i="1"/>
  <c r="R2140" i="1" s="1"/>
  <c r="L2141" i="1"/>
  <c r="R2141" i="1" s="1"/>
  <c r="L2142" i="1"/>
  <c r="R2142" i="1" s="1"/>
  <c r="L2143" i="1"/>
  <c r="R2143" i="1" s="1"/>
  <c r="L2144" i="1"/>
  <c r="R2144" i="1" s="1"/>
  <c r="L2145" i="1"/>
  <c r="R2145" i="1" s="1"/>
  <c r="L2146" i="1"/>
  <c r="R2146" i="1" s="1"/>
  <c r="L2147" i="1"/>
  <c r="R2147" i="1" s="1"/>
  <c r="L2148" i="1"/>
  <c r="R2148" i="1" s="1"/>
  <c r="L2149" i="1"/>
  <c r="R2149" i="1" s="1"/>
  <c r="L2150" i="1"/>
  <c r="R2150" i="1" s="1"/>
  <c r="L2151" i="1"/>
  <c r="R2151" i="1" s="1"/>
  <c r="L2152" i="1"/>
  <c r="R2152" i="1" s="1"/>
  <c r="L2153" i="1"/>
  <c r="R2153" i="1" s="1"/>
  <c r="L2154" i="1"/>
  <c r="R2154" i="1" s="1"/>
  <c r="L2155" i="1"/>
  <c r="R2155" i="1" s="1"/>
  <c r="L2156" i="1"/>
  <c r="R2156" i="1" s="1"/>
  <c r="L2157" i="1"/>
  <c r="R2157" i="1" s="1"/>
  <c r="L2158" i="1"/>
  <c r="R2158" i="1" s="1"/>
  <c r="L2159" i="1"/>
  <c r="R2159" i="1" s="1"/>
  <c r="L2160" i="1"/>
  <c r="R2160" i="1" s="1"/>
  <c r="L2161" i="1"/>
  <c r="R2161" i="1" s="1"/>
  <c r="L2162" i="1"/>
  <c r="R2162" i="1" s="1"/>
  <c r="L2163" i="1"/>
  <c r="R2163" i="1" s="1"/>
  <c r="L2164" i="1"/>
  <c r="R2164" i="1" s="1"/>
  <c r="L2165" i="1"/>
  <c r="R2165" i="1" s="1"/>
  <c r="L2166" i="1"/>
  <c r="R2166" i="1" s="1"/>
  <c r="L2167" i="1"/>
  <c r="R2167" i="1" s="1"/>
  <c r="L2168" i="1"/>
  <c r="R2168" i="1" s="1"/>
  <c r="L2169" i="1"/>
  <c r="R2169" i="1" s="1"/>
  <c r="L2170" i="1"/>
  <c r="R2170" i="1" s="1"/>
  <c r="L2171" i="1"/>
  <c r="R2171" i="1" s="1"/>
  <c r="L2172" i="1"/>
  <c r="R2172" i="1" s="1"/>
  <c r="L2173" i="1"/>
  <c r="R2173" i="1" s="1"/>
  <c r="L2174" i="1"/>
  <c r="R2174" i="1" s="1"/>
  <c r="L2175" i="1"/>
  <c r="R2175" i="1" s="1"/>
  <c r="L2176" i="1"/>
  <c r="R2176" i="1" s="1"/>
  <c r="L2177" i="1"/>
  <c r="R2177" i="1" s="1"/>
  <c r="L2178" i="1"/>
  <c r="R2178" i="1" s="1"/>
  <c r="L2179" i="1"/>
  <c r="R2179" i="1" s="1"/>
  <c r="L2180" i="1"/>
  <c r="R2180" i="1" s="1"/>
  <c r="L2181" i="1"/>
  <c r="R2181" i="1" s="1"/>
  <c r="L2182" i="1"/>
  <c r="R2182" i="1" s="1"/>
  <c r="L2183" i="1"/>
  <c r="R2183" i="1" s="1"/>
  <c r="L2184" i="1"/>
  <c r="R2184" i="1" s="1"/>
  <c r="L2185" i="1"/>
  <c r="R2185" i="1" s="1"/>
  <c r="L2186" i="1"/>
  <c r="R2186" i="1" s="1"/>
  <c r="L2187" i="1"/>
  <c r="R2187" i="1" s="1"/>
  <c r="L2188" i="1"/>
  <c r="R2188" i="1" s="1"/>
  <c r="L2189" i="1"/>
  <c r="R2189" i="1" s="1"/>
  <c r="L2190" i="1"/>
  <c r="R2190" i="1" s="1"/>
  <c r="L2191" i="1"/>
  <c r="R2191" i="1" s="1"/>
  <c r="L2192" i="1"/>
  <c r="R2192" i="1" s="1"/>
  <c r="L2193" i="1"/>
  <c r="R2193" i="1" s="1"/>
  <c r="L2194" i="1"/>
  <c r="R2194" i="1" s="1"/>
  <c r="L2195" i="1"/>
  <c r="R2195" i="1" s="1"/>
  <c r="L2196" i="1"/>
  <c r="R2196" i="1" s="1"/>
  <c r="L2197" i="1"/>
  <c r="R2197" i="1" s="1"/>
  <c r="L2198" i="1"/>
  <c r="R2198" i="1" s="1"/>
  <c r="L2199" i="1"/>
  <c r="R2199" i="1" s="1"/>
  <c r="L2200" i="1"/>
  <c r="R2200" i="1" s="1"/>
  <c r="L2201" i="1"/>
  <c r="R2201" i="1" s="1"/>
  <c r="L2202" i="1"/>
  <c r="R2202" i="1" s="1"/>
  <c r="L2203" i="1"/>
  <c r="R2203" i="1" s="1"/>
  <c r="L2204" i="1"/>
  <c r="R2204" i="1" s="1"/>
  <c r="L2205" i="1"/>
  <c r="R2205" i="1" s="1"/>
  <c r="L2206" i="1"/>
  <c r="R2206" i="1" s="1"/>
  <c r="L2207" i="1"/>
  <c r="R2207" i="1" s="1"/>
  <c r="L2208" i="1"/>
  <c r="R2208" i="1" s="1"/>
  <c r="L2209" i="1"/>
  <c r="R2209" i="1" s="1"/>
  <c r="L2210" i="1"/>
  <c r="R2210" i="1" s="1"/>
  <c r="L2211" i="1"/>
  <c r="R2211" i="1" s="1"/>
  <c r="L2212" i="1"/>
  <c r="R2212" i="1" s="1"/>
  <c r="L2213" i="1"/>
  <c r="R2213" i="1" s="1"/>
  <c r="L2214" i="1"/>
  <c r="R2214" i="1" s="1"/>
  <c r="L2215" i="1"/>
  <c r="R2215" i="1" s="1"/>
  <c r="L2216" i="1"/>
  <c r="R2216" i="1" s="1"/>
  <c r="L2217" i="1"/>
  <c r="R2217" i="1" s="1"/>
  <c r="L2218" i="1"/>
  <c r="R2218" i="1" s="1"/>
  <c r="L2219" i="1"/>
  <c r="R2219" i="1" s="1"/>
  <c r="L2220" i="1"/>
  <c r="R2220" i="1" s="1"/>
  <c r="L2221" i="1"/>
  <c r="R2221" i="1" s="1"/>
  <c r="L2222" i="1"/>
  <c r="R2222" i="1" s="1"/>
  <c r="L2223" i="1"/>
  <c r="R2223" i="1" s="1"/>
  <c r="L2224" i="1"/>
  <c r="R2224" i="1" s="1"/>
  <c r="L2225" i="1"/>
  <c r="R2225" i="1" s="1"/>
  <c r="L2226" i="1"/>
  <c r="R2226" i="1" s="1"/>
  <c r="L2227" i="1"/>
  <c r="R2227" i="1" s="1"/>
  <c r="L2228" i="1"/>
  <c r="R2228" i="1" s="1"/>
  <c r="L2229" i="1"/>
  <c r="R2229" i="1" s="1"/>
  <c r="L2230" i="1"/>
  <c r="R2230" i="1" s="1"/>
  <c r="L2231" i="1"/>
  <c r="R2231" i="1" s="1"/>
  <c r="L2232" i="1"/>
  <c r="R2232" i="1" s="1"/>
  <c r="L2233" i="1"/>
  <c r="R2233" i="1" s="1"/>
  <c r="L2234" i="1"/>
  <c r="R2234" i="1" s="1"/>
  <c r="L2235" i="1"/>
  <c r="R2235" i="1" s="1"/>
  <c r="L2236" i="1"/>
  <c r="R2236" i="1" s="1"/>
  <c r="L2237" i="1"/>
  <c r="R2237" i="1" s="1"/>
  <c r="L2238" i="1"/>
  <c r="R2238" i="1" s="1"/>
  <c r="L2239" i="1"/>
  <c r="R2239" i="1" s="1"/>
  <c r="L2240" i="1"/>
  <c r="R2240" i="1" s="1"/>
  <c r="L2241" i="1"/>
  <c r="R2241" i="1" s="1"/>
  <c r="L2242" i="1"/>
  <c r="R2242" i="1" s="1"/>
  <c r="L2243" i="1"/>
  <c r="R2243" i="1" s="1"/>
  <c r="L2244" i="1"/>
  <c r="R2244" i="1" s="1"/>
  <c r="L2245" i="1"/>
  <c r="R2245" i="1" s="1"/>
  <c r="L2246" i="1"/>
  <c r="R2246" i="1" s="1"/>
  <c r="L2247" i="1"/>
  <c r="R2247" i="1" s="1"/>
  <c r="L2248" i="1"/>
  <c r="R2248" i="1" s="1"/>
  <c r="L2249" i="1"/>
  <c r="R2249" i="1" s="1"/>
  <c r="L2250" i="1"/>
  <c r="R2250" i="1" s="1"/>
  <c r="L2251" i="1"/>
  <c r="R2251" i="1" s="1"/>
  <c r="L2252" i="1"/>
  <c r="R2252" i="1" s="1"/>
  <c r="L2253" i="1"/>
  <c r="R2253" i="1" s="1"/>
  <c r="L2254" i="1"/>
  <c r="R2254" i="1" s="1"/>
  <c r="L2255" i="1"/>
  <c r="R2255" i="1" s="1"/>
  <c r="L2256" i="1"/>
  <c r="R2256" i="1" s="1"/>
  <c r="L2257" i="1"/>
  <c r="R2257" i="1" s="1"/>
  <c r="L2258" i="1"/>
  <c r="R2258" i="1" s="1"/>
  <c r="L2259" i="1"/>
  <c r="R2259" i="1" s="1"/>
  <c r="L2260" i="1"/>
  <c r="R2260" i="1" s="1"/>
  <c r="L2261" i="1"/>
  <c r="R2261" i="1" s="1"/>
  <c r="L2262" i="1"/>
  <c r="R2262" i="1" s="1"/>
  <c r="L2263" i="1"/>
  <c r="R2263" i="1" s="1"/>
  <c r="L2264" i="1"/>
  <c r="R2264" i="1" s="1"/>
  <c r="L2265" i="1"/>
  <c r="R2265" i="1" s="1"/>
  <c r="L2266" i="1"/>
  <c r="R2266" i="1" s="1"/>
  <c r="L2267" i="1"/>
  <c r="R2267" i="1" s="1"/>
  <c r="L2268" i="1"/>
  <c r="R2268" i="1" s="1"/>
  <c r="L2269" i="1"/>
  <c r="R2269" i="1" s="1"/>
  <c r="L2270" i="1"/>
  <c r="R2270" i="1" s="1"/>
  <c r="L2271" i="1"/>
  <c r="R2271" i="1" s="1"/>
  <c r="L2272" i="1"/>
  <c r="R2272" i="1" s="1"/>
  <c r="L2273" i="1"/>
  <c r="R2273" i="1" s="1"/>
  <c r="L2274" i="1"/>
  <c r="R2274" i="1" s="1"/>
  <c r="L2275" i="1"/>
  <c r="R2275" i="1" s="1"/>
  <c r="L2276" i="1"/>
  <c r="R2276" i="1" s="1"/>
  <c r="L2277" i="1"/>
  <c r="R2277" i="1" s="1"/>
  <c r="L2278" i="1"/>
  <c r="R2278" i="1" s="1"/>
  <c r="L2279" i="1"/>
  <c r="R2279" i="1" s="1"/>
  <c r="L2280" i="1"/>
  <c r="R2280" i="1" s="1"/>
  <c r="L2281" i="1"/>
  <c r="R2281" i="1" s="1"/>
  <c r="L2282" i="1"/>
  <c r="R2282" i="1" s="1"/>
  <c r="L2283" i="1"/>
  <c r="R2283" i="1" s="1"/>
  <c r="L2284" i="1"/>
  <c r="R2284" i="1" s="1"/>
  <c r="L2285" i="1"/>
  <c r="R2285" i="1" s="1"/>
  <c r="L2286" i="1"/>
  <c r="R2286" i="1" s="1"/>
  <c r="L2287" i="1"/>
  <c r="R2287" i="1" s="1"/>
  <c r="L2288" i="1"/>
  <c r="R2288" i="1" s="1"/>
  <c r="L2289" i="1"/>
  <c r="R2289" i="1" s="1"/>
  <c r="L2290" i="1"/>
  <c r="R2290" i="1" s="1"/>
  <c r="L2291" i="1"/>
  <c r="R2291" i="1" s="1"/>
  <c r="L2292" i="1"/>
  <c r="R2292" i="1" s="1"/>
  <c r="L2293" i="1"/>
  <c r="R2293" i="1" s="1"/>
  <c r="L2294" i="1"/>
  <c r="R2294" i="1" s="1"/>
  <c r="L2295" i="1"/>
  <c r="R2295" i="1" s="1"/>
  <c r="L2296" i="1"/>
  <c r="R2296" i="1" s="1"/>
  <c r="L2297" i="1"/>
  <c r="R2297" i="1" s="1"/>
  <c r="L2298" i="1"/>
  <c r="R2298" i="1" s="1"/>
  <c r="L2299" i="1"/>
  <c r="R2299" i="1" s="1"/>
  <c r="L2300" i="1"/>
  <c r="R2300" i="1" s="1"/>
  <c r="L2301" i="1"/>
  <c r="R2301" i="1" s="1"/>
  <c r="L2302" i="1"/>
  <c r="R2302" i="1" s="1"/>
  <c r="L2303" i="1"/>
  <c r="R2303" i="1" s="1"/>
  <c r="L2304" i="1"/>
  <c r="R2304" i="1" s="1"/>
  <c r="L2305" i="1"/>
  <c r="R2305" i="1" s="1"/>
  <c r="L2306" i="1"/>
  <c r="R2306" i="1" s="1"/>
  <c r="L2307" i="1"/>
  <c r="R2307" i="1" s="1"/>
  <c r="L2308" i="1"/>
  <c r="R2308" i="1" s="1"/>
  <c r="L2309" i="1"/>
  <c r="R2309" i="1" s="1"/>
  <c r="L2310" i="1"/>
  <c r="R2310" i="1" s="1"/>
  <c r="L2311" i="1"/>
  <c r="R2311" i="1" s="1"/>
  <c r="L2312" i="1"/>
  <c r="R2312" i="1" s="1"/>
  <c r="L2313" i="1"/>
  <c r="R2313" i="1" s="1"/>
  <c r="L2314" i="1"/>
  <c r="R2314" i="1" s="1"/>
  <c r="L2315" i="1"/>
  <c r="R2315" i="1" s="1"/>
  <c r="L2316" i="1"/>
  <c r="R2316" i="1" s="1"/>
  <c r="L2317" i="1"/>
  <c r="R2317" i="1" s="1"/>
  <c r="L2318" i="1"/>
  <c r="R2318" i="1" s="1"/>
  <c r="L2319" i="1"/>
  <c r="R2319" i="1" s="1"/>
  <c r="L2320" i="1"/>
  <c r="R2320" i="1" s="1"/>
  <c r="L2321" i="1"/>
  <c r="R2321" i="1" s="1"/>
  <c r="L2322" i="1"/>
  <c r="R2322" i="1" s="1"/>
  <c r="L2323" i="1"/>
  <c r="R2323" i="1" s="1"/>
  <c r="L2324" i="1"/>
  <c r="R2324" i="1" s="1"/>
  <c r="L2325" i="1"/>
  <c r="R2325" i="1" s="1"/>
  <c r="L2326" i="1"/>
  <c r="R2326" i="1" s="1"/>
  <c r="L2327" i="1"/>
  <c r="R2327" i="1" s="1"/>
  <c r="L2328" i="1"/>
  <c r="R2328" i="1" s="1"/>
  <c r="L2329" i="1"/>
  <c r="R2329" i="1" s="1"/>
  <c r="L2330" i="1"/>
  <c r="R2330" i="1" s="1"/>
  <c r="L2331" i="1"/>
  <c r="R2331" i="1" s="1"/>
  <c r="L2332" i="1"/>
  <c r="R2332" i="1" s="1"/>
  <c r="L2333" i="1"/>
  <c r="R2333" i="1" s="1"/>
  <c r="L2334" i="1"/>
  <c r="R2334" i="1" s="1"/>
  <c r="L2335" i="1"/>
  <c r="R2335" i="1" s="1"/>
  <c r="L2336" i="1"/>
  <c r="R2336" i="1" s="1"/>
  <c r="L2337" i="1"/>
  <c r="R2337" i="1" s="1"/>
  <c r="L2338" i="1"/>
  <c r="R2338" i="1" s="1"/>
  <c r="L2339" i="1"/>
  <c r="R2339" i="1" s="1"/>
  <c r="L2340" i="1"/>
  <c r="R2340" i="1" s="1"/>
  <c r="L2341" i="1"/>
  <c r="R2341" i="1" s="1"/>
  <c r="L2342" i="1"/>
  <c r="R2342" i="1" s="1"/>
  <c r="L2343" i="1"/>
  <c r="R2343" i="1" s="1"/>
  <c r="L2344" i="1"/>
  <c r="R2344" i="1" s="1"/>
  <c r="L2345" i="1"/>
  <c r="R2345" i="1" s="1"/>
  <c r="L2346" i="1"/>
  <c r="R2346" i="1" s="1"/>
  <c r="L2347" i="1"/>
  <c r="R2347" i="1" s="1"/>
  <c r="L2348" i="1"/>
  <c r="R2348" i="1" s="1"/>
  <c r="L2349" i="1"/>
  <c r="R2349" i="1" s="1"/>
  <c r="L2350" i="1"/>
  <c r="R2350" i="1" s="1"/>
  <c r="L2351" i="1"/>
  <c r="R2351" i="1" s="1"/>
  <c r="L2352" i="1"/>
  <c r="R2352" i="1" s="1"/>
  <c r="L2353" i="1"/>
  <c r="R2353" i="1" s="1"/>
  <c r="L2354" i="1"/>
  <c r="R2354" i="1" s="1"/>
  <c r="L2355" i="1"/>
  <c r="R2355" i="1" s="1"/>
  <c r="L2356" i="1"/>
  <c r="R2356" i="1" s="1"/>
  <c r="L2357" i="1"/>
  <c r="R2357" i="1" s="1"/>
  <c r="L2358" i="1"/>
  <c r="R2358" i="1" s="1"/>
  <c r="L2359" i="1"/>
  <c r="R2359" i="1" s="1"/>
  <c r="L2360" i="1"/>
  <c r="R2360" i="1" s="1"/>
  <c r="L2361" i="1"/>
  <c r="R2361" i="1" s="1"/>
  <c r="L2362" i="1"/>
  <c r="R2362" i="1" s="1"/>
  <c r="L2363" i="1"/>
  <c r="R2363" i="1" s="1"/>
  <c r="L2364" i="1"/>
  <c r="R2364" i="1" s="1"/>
  <c r="L2365" i="1"/>
  <c r="R2365" i="1" s="1"/>
  <c r="L2366" i="1"/>
  <c r="R2366" i="1" s="1"/>
  <c r="L2367" i="1"/>
  <c r="R2367" i="1" s="1"/>
  <c r="L2368" i="1"/>
  <c r="R2368" i="1" s="1"/>
  <c r="L2369" i="1"/>
  <c r="R2369" i="1" s="1"/>
  <c r="L2370" i="1"/>
  <c r="R2370" i="1" s="1"/>
  <c r="L2371" i="1"/>
  <c r="R2371" i="1" s="1"/>
  <c r="L2372" i="1"/>
  <c r="R2372" i="1" s="1"/>
  <c r="L2373" i="1"/>
  <c r="R2373" i="1" s="1"/>
  <c r="L2374" i="1"/>
  <c r="R2374" i="1" s="1"/>
  <c r="L2375" i="1"/>
  <c r="R2375" i="1" s="1"/>
  <c r="L2376" i="1"/>
  <c r="R2376" i="1" s="1"/>
  <c r="L2377" i="1"/>
  <c r="R2377" i="1" s="1"/>
  <c r="L2378" i="1"/>
  <c r="R2378" i="1" s="1"/>
  <c r="L2379" i="1"/>
  <c r="R2379" i="1" s="1"/>
  <c r="L2380" i="1"/>
  <c r="R2380" i="1" s="1"/>
  <c r="L2381" i="1"/>
  <c r="R2381" i="1" s="1"/>
  <c r="L2382" i="1"/>
  <c r="R2382" i="1" s="1"/>
  <c r="L2383" i="1"/>
  <c r="R2383" i="1" s="1"/>
  <c r="L2384" i="1"/>
  <c r="R2384" i="1" s="1"/>
  <c r="L2385" i="1"/>
  <c r="R2385" i="1" s="1"/>
  <c r="L2386" i="1"/>
  <c r="R2386" i="1" s="1"/>
  <c r="L2387" i="1"/>
  <c r="R2387" i="1" s="1"/>
  <c r="L2388" i="1"/>
  <c r="R2388" i="1" s="1"/>
  <c r="L2389" i="1"/>
  <c r="R2389" i="1" s="1"/>
  <c r="L2390" i="1"/>
  <c r="R2390" i="1" s="1"/>
  <c r="L2391" i="1"/>
  <c r="R2391" i="1" s="1"/>
  <c r="L2392" i="1"/>
  <c r="R2392" i="1" s="1"/>
  <c r="L2393" i="1"/>
  <c r="R2393" i="1" s="1"/>
  <c r="L2394" i="1"/>
  <c r="R2394" i="1" s="1"/>
  <c r="L2395" i="1"/>
  <c r="R2395" i="1" s="1"/>
  <c r="L2396" i="1"/>
  <c r="R2396" i="1" s="1"/>
  <c r="L2397" i="1"/>
  <c r="R2397" i="1" s="1"/>
  <c r="L2398" i="1"/>
  <c r="R2398" i="1" s="1"/>
  <c r="L2399" i="1"/>
  <c r="R2399" i="1" s="1"/>
  <c r="L2400" i="1"/>
  <c r="R2400" i="1" s="1"/>
  <c r="L2401" i="1"/>
  <c r="R2401" i="1" s="1"/>
  <c r="L2402" i="1"/>
  <c r="R2402" i="1" s="1"/>
  <c r="L2403" i="1"/>
  <c r="R2403" i="1" s="1"/>
  <c r="L2404" i="1"/>
  <c r="R2404" i="1" s="1"/>
  <c r="L2405" i="1"/>
  <c r="R2405" i="1" s="1"/>
  <c r="L2406" i="1"/>
  <c r="R2406" i="1" s="1"/>
  <c r="L2407" i="1"/>
  <c r="R2407" i="1" s="1"/>
  <c r="L2408" i="1"/>
  <c r="R2408" i="1" s="1"/>
  <c r="L2409" i="1"/>
  <c r="R2409" i="1" s="1"/>
  <c r="L2410" i="1"/>
  <c r="R2410" i="1" s="1"/>
  <c r="L2411" i="1"/>
  <c r="R2411" i="1" s="1"/>
  <c r="L2412" i="1"/>
  <c r="R2412" i="1" s="1"/>
  <c r="L2413" i="1"/>
  <c r="R2413" i="1" s="1"/>
  <c r="L2414" i="1"/>
  <c r="R2414" i="1" s="1"/>
  <c r="L2415" i="1"/>
  <c r="R2415" i="1" s="1"/>
  <c r="L2416" i="1"/>
  <c r="R2416" i="1" s="1"/>
  <c r="L2417" i="1"/>
  <c r="R2417" i="1" s="1"/>
  <c r="L2418" i="1"/>
  <c r="R2418" i="1" s="1"/>
  <c r="L2419" i="1"/>
  <c r="R2419" i="1" s="1"/>
  <c r="L2420" i="1"/>
  <c r="R2420" i="1" s="1"/>
  <c r="L2421" i="1"/>
  <c r="R2421" i="1" s="1"/>
  <c r="L2422" i="1"/>
  <c r="R2422" i="1" s="1"/>
  <c r="L2423" i="1"/>
  <c r="R2423" i="1" s="1"/>
  <c r="L2424" i="1"/>
  <c r="R2424" i="1" s="1"/>
  <c r="L2425" i="1"/>
  <c r="R2425" i="1" s="1"/>
  <c r="L2426" i="1"/>
  <c r="R2426" i="1" s="1"/>
  <c r="L2427" i="1"/>
  <c r="R2427" i="1" s="1"/>
  <c r="L2428" i="1"/>
  <c r="R2428" i="1" s="1"/>
  <c r="L2429" i="1"/>
  <c r="R2429" i="1" s="1"/>
  <c r="L2430" i="1"/>
  <c r="R2430" i="1" s="1"/>
  <c r="L2431" i="1"/>
  <c r="R2431" i="1" s="1"/>
  <c r="L2432" i="1"/>
  <c r="R2432" i="1" s="1"/>
  <c r="L2433" i="1"/>
  <c r="R2433" i="1" s="1"/>
  <c r="L2434" i="1"/>
  <c r="R2434" i="1" s="1"/>
  <c r="L2435" i="1"/>
  <c r="R2435" i="1" s="1"/>
  <c r="L2436" i="1"/>
  <c r="R2436" i="1" s="1"/>
  <c r="L2437" i="1"/>
  <c r="R2437" i="1" s="1"/>
  <c r="L2438" i="1"/>
  <c r="R2438" i="1" s="1"/>
  <c r="L2439" i="1"/>
  <c r="R2439" i="1" s="1"/>
  <c r="L2440" i="1"/>
  <c r="R2440" i="1" s="1"/>
  <c r="L2441" i="1"/>
  <c r="R2441" i="1" s="1"/>
  <c r="L2442" i="1"/>
  <c r="R2442" i="1" s="1"/>
  <c r="L2443" i="1"/>
  <c r="R2443" i="1" s="1"/>
  <c r="L2444" i="1"/>
  <c r="R2444" i="1" s="1"/>
  <c r="L2445" i="1"/>
  <c r="R2445" i="1" s="1"/>
  <c r="L2446" i="1"/>
  <c r="R2446" i="1" s="1"/>
  <c r="L2447" i="1"/>
  <c r="R2447" i="1" s="1"/>
  <c r="L2448" i="1"/>
  <c r="R2448" i="1" s="1"/>
  <c r="L2449" i="1"/>
  <c r="R2449" i="1" s="1"/>
  <c r="L2450" i="1"/>
  <c r="R2450" i="1" s="1"/>
  <c r="L2451" i="1"/>
  <c r="R2451" i="1" s="1"/>
  <c r="L2452" i="1"/>
  <c r="R2452" i="1" s="1"/>
  <c r="L2453" i="1"/>
  <c r="R2453" i="1" s="1"/>
  <c r="L2454" i="1"/>
  <c r="R2454" i="1" s="1"/>
  <c r="L2455" i="1"/>
  <c r="R2455" i="1" s="1"/>
  <c r="L2456" i="1"/>
  <c r="R2456" i="1" s="1"/>
  <c r="L2457" i="1"/>
  <c r="R2457" i="1" s="1"/>
  <c r="L2458" i="1"/>
  <c r="R2458" i="1" s="1"/>
  <c r="L2459" i="1"/>
  <c r="R2459" i="1" s="1"/>
  <c r="L2460" i="1"/>
  <c r="R2460" i="1" s="1"/>
  <c r="L2461" i="1"/>
  <c r="R2461" i="1" s="1"/>
  <c r="L2462" i="1"/>
  <c r="R2462" i="1" s="1"/>
  <c r="L2463" i="1"/>
  <c r="R2463" i="1" s="1"/>
  <c r="L2464" i="1"/>
  <c r="R2464" i="1" s="1"/>
  <c r="L2465" i="1"/>
  <c r="R2465" i="1" s="1"/>
  <c r="L2466" i="1"/>
  <c r="R2466" i="1" s="1"/>
  <c r="L2467" i="1"/>
  <c r="R2467" i="1" s="1"/>
  <c r="L2468" i="1"/>
  <c r="R2468" i="1" s="1"/>
  <c r="L2469" i="1"/>
  <c r="R2469" i="1" s="1"/>
  <c r="L2470" i="1"/>
  <c r="R2470" i="1" s="1"/>
  <c r="L2471" i="1"/>
  <c r="R2471" i="1" s="1"/>
  <c r="L2472" i="1"/>
  <c r="R2472" i="1" s="1"/>
  <c r="L2473" i="1"/>
  <c r="R2473" i="1" s="1"/>
  <c r="L2474" i="1"/>
  <c r="R2474" i="1" s="1"/>
  <c r="L2475" i="1"/>
  <c r="R2475" i="1" s="1"/>
  <c r="L2476" i="1"/>
  <c r="R2476" i="1" s="1"/>
  <c r="L2477" i="1"/>
  <c r="R2477" i="1" s="1"/>
  <c r="L2478" i="1"/>
  <c r="R2478" i="1" s="1"/>
  <c r="L2479" i="1"/>
  <c r="R2479" i="1" s="1"/>
  <c r="L2480" i="1"/>
  <c r="R2480" i="1" s="1"/>
  <c r="L2481" i="1"/>
  <c r="R2481" i="1" s="1"/>
  <c r="L2482" i="1"/>
  <c r="R2482" i="1" s="1"/>
  <c r="L2483" i="1"/>
  <c r="R2483" i="1" s="1"/>
  <c r="L2484" i="1"/>
  <c r="R2484" i="1" s="1"/>
  <c r="L2485" i="1"/>
  <c r="R2485" i="1" s="1"/>
  <c r="L2486" i="1"/>
  <c r="R2486" i="1" s="1"/>
  <c r="L2487" i="1"/>
  <c r="R2487" i="1" s="1"/>
  <c r="L2488" i="1"/>
  <c r="R2488" i="1" s="1"/>
  <c r="L2489" i="1"/>
  <c r="R2489" i="1" s="1"/>
  <c r="L2490" i="1"/>
  <c r="R2490" i="1" s="1"/>
  <c r="L2491" i="1"/>
  <c r="R2491" i="1" s="1"/>
  <c r="L2492" i="1"/>
  <c r="R2492" i="1" s="1"/>
  <c r="L2493" i="1"/>
  <c r="R2493" i="1" s="1"/>
  <c r="L2494" i="1"/>
  <c r="R2494" i="1" s="1"/>
  <c r="L2495" i="1"/>
  <c r="R2495" i="1" s="1"/>
  <c r="L2496" i="1"/>
  <c r="R2496" i="1" s="1"/>
  <c r="L2497" i="1"/>
  <c r="R2497" i="1" s="1"/>
  <c r="L2498" i="1"/>
  <c r="R2498" i="1" s="1"/>
  <c r="L2499" i="1"/>
  <c r="R2499" i="1" s="1"/>
  <c r="L2500" i="1"/>
  <c r="R2500" i="1" s="1"/>
  <c r="L2501" i="1"/>
  <c r="R2501" i="1" s="1"/>
  <c r="L2502" i="1"/>
  <c r="R2502" i="1" s="1"/>
  <c r="L2503" i="1"/>
  <c r="R2503" i="1" s="1"/>
  <c r="L2504" i="1"/>
  <c r="R2504" i="1" s="1"/>
  <c r="L2505" i="1"/>
  <c r="R2505" i="1" s="1"/>
  <c r="L2506" i="1"/>
  <c r="R2506" i="1" s="1"/>
  <c r="L2507" i="1"/>
  <c r="R2507" i="1" s="1"/>
  <c r="L2508" i="1"/>
  <c r="R2508" i="1" s="1"/>
  <c r="L2509" i="1"/>
  <c r="R2509" i="1" s="1"/>
  <c r="L2510" i="1"/>
  <c r="R2510" i="1" s="1"/>
  <c r="L2511" i="1"/>
  <c r="R2511" i="1" s="1"/>
  <c r="L2512" i="1"/>
  <c r="R2512" i="1" s="1"/>
  <c r="L2513" i="1"/>
  <c r="R2513" i="1" s="1"/>
  <c r="L2514" i="1"/>
  <c r="R2514" i="1" s="1"/>
  <c r="L2515" i="1"/>
  <c r="R2515" i="1" s="1"/>
  <c r="L2516" i="1"/>
  <c r="R2516" i="1" s="1"/>
  <c r="L2517" i="1"/>
  <c r="R2517" i="1" s="1"/>
  <c r="L2518" i="1"/>
  <c r="R2518" i="1" s="1"/>
  <c r="L2519" i="1"/>
  <c r="R2519" i="1" s="1"/>
  <c r="L2520" i="1"/>
  <c r="R2520" i="1" s="1"/>
  <c r="L2521" i="1"/>
  <c r="R2521" i="1" s="1"/>
  <c r="L2522" i="1"/>
  <c r="R2522" i="1" s="1"/>
  <c r="L2523" i="1"/>
  <c r="R2523" i="1" s="1"/>
  <c r="L2524" i="1"/>
  <c r="R2524" i="1" s="1"/>
  <c r="L2525" i="1"/>
  <c r="R2525" i="1" s="1"/>
  <c r="L2526" i="1"/>
  <c r="R2526" i="1" s="1"/>
  <c r="L2527" i="1"/>
  <c r="R2527" i="1" s="1"/>
  <c r="L2528" i="1"/>
  <c r="R2528" i="1" s="1"/>
  <c r="L2529" i="1"/>
  <c r="R2529" i="1" s="1"/>
  <c r="L2530" i="1"/>
  <c r="R2530" i="1" s="1"/>
  <c r="L2531" i="1"/>
  <c r="R2531" i="1" s="1"/>
  <c r="L2532" i="1"/>
  <c r="R2532" i="1" s="1"/>
  <c r="L2533" i="1"/>
  <c r="R2533" i="1" s="1"/>
  <c r="L2534" i="1"/>
  <c r="R2534" i="1" s="1"/>
  <c r="L2535" i="1"/>
  <c r="R2535" i="1" s="1"/>
  <c r="L2536" i="1"/>
  <c r="R2536" i="1" s="1"/>
  <c r="L2537" i="1"/>
  <c r="R2537" i="1" s="1"/>
  <c r="L2538" i="1"/>
  <c r="R2538" i="1" s="1"/>
  <c r="L2539" i="1"/>
  <c r="R2539" i="1" s="1"/>
  <c r="L2540" i="1"/>
  <c r="R2540" i="1" s="1"/>
  <c r="L2541" i="1"/>
  <c r="R2541" i="1" s="1"/>
  <c r="L2542" i="1"/>
  <c r="R2542" i="1" s="1"/>
  <c r="L2543" i="1"/>
  <c r="R2543" i="1" s="1"/>
  <c r="L2544" i="1"/>
  <c r="R2544" i="1" s="1"/>
  <c r="L2545" i="1"/>
  <c r="R2545" i="1" s="1"/>
  <c r="L2546" i="1"/>
  <c r="R2546" i="1" s="1"/>
  <c r="L2547" i="1"/>
  <c r="R2547" i="1" s="1"/>
  <c r="L2548" i="1"/>
  <c r="R2548" i="1" s="1"/>
  <c r="L2549" i="1"/>
  <c r="R2549" i="1" s="1"/>
  <c r="L2550" i="1"/>
  <c r="R2550" i="1" s="1"/>
  <c r="L2551" i="1"/>
  <c r="R2551" i="1" s="1"/>
  <c r="L2552" i="1"/>
  <c r="R2552" i="1" s="1"/>
  <c r="L2553" i="1"/>
  <c r="R2553" i="1" s="1"/>
  <c r="L2554" i="1"/>
  <c r="R2554" i="1" s="1"/>
  <c r="L2555" i="1"/>
  <c r="R2555" i="1" s="1"/>
  <c r="L2556" i="1"/>
  <c r="R2556" i="1" s="1"/>
  <c r="L2557" i="1"/>
  <c r="R2557" i="1" s="1"/>
  <c r="L2558" i="1"/>
  <c r="R2558" i="1" s="1"/>
  <c r="L2559" i="1"/>
  <c r="R2559" i="1" s="1"/>
  <c r="L2560" i="1"/>
  <c r="R2560" i="1" s="1"/>
  <c r="L2561" i="1"/>
  <c r="R2561" i="1" s="1"/>
  <c r="L2562" i="1"/>
  <c r="R2562" i="1" s="1"/>
  <c r="L2563" i="1"/>
  <c r="R2563" i="1" s="1"/>
  <c r="L2564" i="1"/>
  <c r="R2564" i="1" s="1"/>
  <c r="L2565" i="1"/>
  <c r="R2565" i="1" s="1"/>
  <c r="L2566" i="1"/>
  <c r="R2566" i="1" s="1"/>
  <c r="L2567" i="1"/>
  <c r="R2567" i="1" s="1"/>
  <c r="L2568" i="1"/>
  <c r="R2568" i="1" s="1"/>
  <c r="L2569" i="1"/>
  <c r="R2569" i="1" s="1"/>
  <c r="L2570" i="1"/>
  <c r="R2570" i="1" s="1"/>
  <c r="L2571" i="1"/>
  <c r="R2571" i="1" s="1"/>
  <c r="L2572" i="1"/>
  <c r="R2572" i="1" s="1"/>
  <c r="L2573" i="1"/>
  <c r="R2573" i="1" s="1"/>
  <c r="L2574" i="1"/>
  <c r="R2574" i="1" s="1"/>
  <c r="L2575" i="1"/>
  <c r="R2575" i="1" s="1"/>
  <c r="L2576" i="1"/>
  <c r="R2576" i="1" s="1"/>
  <c r="L2577" i="1"/>
  <c r="R2577" i="1" s="1"/>
  <c r="L2578" i="1"/>
  <c r="R2578" i="1" s="1"/>
  <c r="L2579" i="1"/>
  <c r="R2579" i="1" s="1"/>
  <c r="L2580" i="1"/>
  <c r="R2580" i="1" s="1"/>
  <c r="L2581" i="1"/>
  <c r="R2581" i="1" s="1"/>
  <c r="L2582" i="1"/>
  <c r="R2582" i="1" s="1"/>
  <c r="L2583" i="1"/>
  <c r="R2583" i="1" s="1"/>
  <c r="L2584" i="1"/>
  <c r="R2584" i="1" s="1"/>
  <c r="L2585" i="1"/>
  <c r="R2585" i="1" s="1"/>
  <c r="L2586" i="1"/>
  <c r="R2586" i="1" s="1"/>
  <c r="L2587" i="1"/>
  <c r="R2587" i="1" s="1"/>
  <c r="L2588" i="1"/>
  <c r="R2588" i="1" s="1"/>
  <c r="L2589" i="1"/>
  <c r="R2589" i="1" s="1"/>
  <c r="L2590" i="1"/>
  <c r="R2590" i="1" s="1"/>
  <c r="L2591" i="1"/>
  <c r="R2591" i="1" s="1"/>
  <c r="L2592" i="1"/>
  <c r="R2592" i="1" s="1"/>
  <c r="L2593" i="1"/>
  <c r="R2593" i="1" s="1"/>
  <c r="L2594" i="1"/>
  <c r="R2594" i="1" s="1"/>
  <c r="L2595" i="1"/>
  <c r="R2595" i="1" s="1"/>
  <c r="L2596" i="1"/>
  <c r="R2596" i="1" s="1"/>
  <c r="L2597" i="1"/>
  <c r="R2597" i="1" s="1"/>
  <c r="L2598" i="1"/>
  <c r="R2598" i="1" s="1"/>
  <c r="L2599" i="1"/>
  <c r="R2599" i="1" s="1"/>
  <c r="L2600" i="1"/>
  <c r="R2600" i="1" s="1"/>
  <c r="L2601" i="1"/>
  <c r="R2601" i="1" s="1"/>
  <c r="L2602" i="1"/>
  <c r="R2602" i="1" s="1"/>
  <c r="L2603" i="1"/>
  <c r="R2603" i="1" s="1"/>
  <c r="L2604" i="1"/>
  <c r="R2604" i="1" s="1"/>
  <c r="L2605" i="1"/>
  <c r="R2605" i="1" s="1"/>
  <c r="L2606" i="1"/>
  <c r="R2606" i="1" s="1"/>
  <c r="L2607" i="1"/>
  <c r="R2607" i="1" s="1"/>
  <c r="L2608" i="1"/>
  <c r="R2608" i="1" s="1"/>
  <c r="L2609" i="1"/>
  <c r="R2609" i="1" s="1"/>
  <c r="L2610" i="1"/>
  <c r="R2610" i="1" s="1"/>
  <c r="L2611" i="1"/>
  <c r="R2611" i="1" s="1"/>
  <c r="L2612" i="1"/>
  <c r="R2612" i="1" s="1"/>
  <c r="L2613" i="1"/>
  <c r="R2613" i="1" s="1"/>
  <c r="L2614" i="1"/>
  <c r="R2614" i="1" s="1"/>
  <c r="L2615" i="1"/>
  <c r="R2615" i="1" s="1"/>
  <c r="L2616" i="1"/>
  <c r="R2616" i="1" s="1"/>
  <c r="L2617" i="1"/>
  <c r="R2617" i="1" s="1"/>
  <c r="L2618" i="1"/>
  <c r="R2618" i="1" s="1"/>
  <c r="L2619" i="1"/>
  <c r="R2619" i="1" s="1"/>
  <c r="L2620" i="1"/>
  <c r="R2620" i="1" s="1"/>
  <c r="L2621" i="1"/>
  <c r="R2621" i="1" s="1"/>
  <c r="L2622" i="1"/>
  <c r="R2622" i="1" s="1"/>
  <c r="L2623" i="1"/>
  <c r="R2623" i="1" s="1"/>
  <c r="L2624" i="1"/>
  <c r="R2624" i="1" s="1"/>
  <c r="L2625" i="1"/>
  <c r="R2625" i="1" s="1"/>
  <c r="L2626" i="1"/>
  <c r="R2626" i="1" s="1"/>
  <c r="L2627" i="1"/>
  <c r="R2627" i="1" s="1"/>
  <c r="L2628" i="1"/>
  <c r="R2628" i="1" s="1"/>
  <c r="L2629" i="1"/>
  <c r="R2629" i="1" s="1"/>
  <c r="L2630" i="1"/>
  <c r="R2630" i="1" s="1"/>
  <c r="L2631" i="1"/>
  <c r="R2631" i="1" s="1"/>
  <c r="L2632" i="1"/>
  <c r="R2632" i="1" s="1"/>
  <c r="L2633" i="1"/>
  <c r="R2633" i="1" s="1"/>
  <c r="L2634" i="1"/>
  <c r="R2634" i="1" s="1"/>
  <c r="L2635" i="1"/>
  <c r="R2635" i="1" s="1"/>
  <c r="L2636" i="1"/>
  <c r="R2636" i="1" s="1"/>
  <c r="L2637" i="1"/>
  <c r="R2637" i="1" s="1"/>
  <c r="L2638" i="1"/>
  <c r="R2638" i="1" s="1"/>
  <c r="L2639" i="1"/>
  <c r="R2639" i="1" s="1"/>
  <c r="L2640" i="1"/>
  <c r="R2640" i="1" s="1"/>
  <c r="L2641" i="1"/>
  <c r="R2641" i="1" s="1"/>
  <c r="L2642" i="1"/>
  <c r="R2642" i="1" s="1"/>
  <c r="L2643" i="1"/>
  <c r="R2643" i="1" s="1"/>
  <c r="L2644" i="1"/>
  <c r="R2644" i="1" s="1"/>
  <c r="L2645" i="1"/>
  <c r="R2645" i="1" s="1"/>
  <c r="L2646" i="1"/>
  <c r="R2646" i="1" s="1"/>
  <c r="L2647" i="1"/>
  <c r="R2647" i="1" s="1"/>
  <c r="L2648" i="1"/>
  <c r="R2648" i="1" s="1"/>
  <c r="L2649" i="1"/>
  <c r="R2649" i="1" s="1"/>
  <c r="L2650" i="1"/>
  <c r="R2650" i="1" s="1"/>
  <c r="L2651" i="1"/>
  <c r="R2651" i="1" s="1"/>
  <c r="L2652" i="1"/>
  <c r="R2652" i="1" s="1"/>
  <c r="L2653" i="1"/>
  <c r="R2653" i="1" s="1"/>
  <c r="L2654" i="1"/>
  <c r="R2654" i="1" s="1"/>
  <c r="L2655" i="1"/>
  <c r="R2655" i="1" s="1"/>
  <c r="L2656" i="1"/>
  <c r="R2656" i="1" s="1"/>
  <c r="L2657" i="1"/>
  <c r="R2657" i="1" s="1"/>
  <c r="L2658" i="1"/>
  <c r="R2658" i="1" s="1"/>
  <c r="L2659" i="1"/>
  <c r="R2659" i="1" s="1"/>
  <c r="L2660" i="1"/>
  <c r="R2660" i="1" s="1"/>
  <c r="L2661" i="1"/>
  <c r="R2661" i="1" s="1"/>
  <c r="L2662" i="1"/>
  <c r="R2662" i="1" s="1"/>
  <c r="L2663" i="1"/>
  <c r="R2663" i="1" s="1"/>
  <c r="L2664" i="1"/>
  <c r="R2664" i="1" s="1"/>
  <c r="L2665" i="1"/>
  <c r="R2665" i="1" s="1"/>
  <c r="L2666" i="1"/>
  <c r="R2666" i="1" s="1"/>
  <c r="L2667" i="1"/>
  <c r="R2667" i="1" s="1"/>
  <c r="L2668" i="1"/>
  <c r="R2668" i="1" s="1"/>
  <c r="L2669" i="1"/>
  <c r="R2669" i="1" s="1"/>
  <c r="L2670" i="1"/>
  <c r="R2670" i="1" s="1"/>
  <c r="L2671" i="1"/>
  <c r="R2671" i="1" s="1"/>
  <c r="L2672" i="1"/>
  <c r="R2672" i="1" s="1"/>
  <c r="L2673" i="1"/>
  <c r="R2673" i="1" s="1"/>
  <c r="L2674" i="1"/>
  <c r="R2674" i="1" s="1"/>
  <c r="L2675" i="1"/>
  <c r="R2675" i="1" s="1"/>
  <c r="L2676" i="1"/>
  <c r="R2676" i="1" s="1"/>
  <c r="L2677" i="1"/>
  <c r="R2677" i="1" s="1"/>
  <c r="L2678" i="1"/>
  <c r="R2678" i="1" s="1"/>
  <c r="L2679" i="1"/>
  <c r="R2679" i="1" s="1"/>
  <c r="L2680" i="1"/>
  <c r="R2680" i="1" s="1"/>
  <c r="L2681" i="1"/>
  <c r="R2681" i="1" s="1"/>
  <c r="L2682" i="1"/>
  <c r="R2682" i="1" s="1"/>
  <c r="L2683" i="1"/>
  <c r="R2683" i="1" s="1"/>
  <c r="L2684" i="1"/>
  <c r="R2684" i="1" s="1"/>
  <c r="L2685" i="1"/>
  <c r="R2685" i="1" s="1"/>
  <c r="L2686" i="1"/>
  <c r="R2686" i="1" s="1"/>
  <c r="L2687" i="1"/>
  <c r="R2687" i="1" s="1"/>
  <c r="L2688" i="1"/>
  <c r="R2688" i="1" s="1"/>
  <c r="L2689" i="1"/>
  <c r="R2689" i="1" s="1"/>
  <c r="L2690" i="1"/>
  <c r="R2690" i="1" s="1"/>
  <c r="L2691" i="1"/>
  <c r="R2691" i="1" s="1"/>
  <c r="L2692" i="1"/>
  <c r="R2692" i="1" s="1"/>
  <c r="L2693" i="1"/>
  <c r="R2693" i="1" s="1"/>
  <c r="L2694" i="1"/>
  <c r="R2694" i="1" s="1"/>
  <c r="L2695" i="1"/>
  <c r="R2695" i="1" s="1"/>
  <c r="L2696" i="1"/>
  <c r="R2696" i="1" s="1"/>
  <c r="L2697" i="1"/>
  <c r="R2697" i="1" s="1"/>
  <c r="L2698" i="1"/>
  <c r="R2698" i="1" s="1"/>
  <c r="L2699" i="1"/>
  <c r="R2699" i="1" s="1"/>
  <c r="L2700" i="1"/>
  <c r="R2700" i="1" s="1"/>
  <c r="L2701" i="1"/>
  <c r="R2701" i="1" s="1"/>
  <c r="L2702" i="1"/>
  <c r="R2702" i="1" s="1"/>
  <c r="L2703" i="1"/>
  <c r="R2703" i="1" s="1"/>
  <c r="L2704" i="1"/>
  <c r="R2704" i="1" s="1"/>
  <c r="L2705" i="1"/>
  <c r="R2705" i="1" s="1"/>
  <c r="L2706" i="1"/>
  <c r="R2706" i="1" s="1"/>
  <c r="L2707" i="1"/>
  <c r="R2707" i="1" s="1"/>
  <c r="L2708" i="1"/>
  <c r="R2708" i="1" s="1"/>
  <c r="L2709" i="1"/>
  <c r="R2709" i="1" s="1"/>
  <c r="L2710" i="1"/>
  <c r="R2710" i="1" s="1"/>
  <c r="L2711" i="1"/>
  <c r="R2711" i="1" s="1"/>
  <c r="L2712" i="1"/>
  <c r="R2712" i="1" s="1"/>
  <c r="L2713" i="1"/>
  <c r="R2713" i="1" s="1"/>
  <c r="L2714" i="1"/>
  <c r="R2714" i="1" s="1"/>
  <c r="L2715" i="1"/>
  <c r="R2715" i="1" s="1"/>
  <c r="L2716" i="1"/>
  <c r="R2716" i="1" s="1"/>
  <c r="L2717" i="1"/>
  <c r="R2717" i="1" s="1"/>
  <c r="L2718" i="1"/>
  <c r="R2718" i="1" s="1"/>
  <c r="L2719" i="1"/>
  <c r="R2719" i="1" s="1"/>
  <c r="L2720" i="1"/>
  <c r="R2720" i="1" s="1"/>
  <c r="L2721" i="1"/>
  <c r="R2721" i="1" s="1"/>
  <c r="L2722" i="1"/>
  <c r="R2722" i="1" s="1"/>
  <c r="L2723" i="1"/>
  <c r="R2723" i="1" s="1"/>
  <c r="L2724" i="1"/>
  <c r="R2724" i="1" s="1"/>
  <c r="L2725" i="1"/>
  <c r="R2725" i="1" s="1"/>
  <c r="L2726" i="1"/>
  <c r="R2726" i="1" s="1"/>
  <c r="L2727" i="1"/>
  <c r="R2727" i="1" s="1"/>
  <c r="L2728" i="1"/>
  <c r="R2728" i="1" s="1"/>
  <c r="L2729" i="1"/>
  <c r="R2729" i="1" s="1"/>
  <c r="L2730" i="1"/>
  <c r="R2730" i="1" s="1"/>
  <c r="L2731" i="1"/>
  <c r="R2731" i="1" s="1"/>
  <c r="L2732" i="1"/>
  <c r="R2732" i="1" s="1"/>
  <c r="L2733" i="1"/>
  <c r="R2733" i="1" s="1"/>
  <c r="L2734" i="1"/>
  <c r="R2734" i="1" s="1"/>
  <c r="L2735" i="1"/>
  <c r="R2735" i="1" s="1"/>
  <c r="L2736" i="1"/>
  <c r="R2736" i="1" s="1"/>
  <c r="L2737" i="1"/>
  <c r="R2737" i="1" s="1"/>
  <c r="L2738" i="1"/>
  <c r="R2738" i="1" s="1"/>
  <c r="L2739" i="1"/>
  <c r="R2739" i="1" s="1"/>
  <c r="L2740" i="1"/>
  <c r="R2740" i="1" s="1"/>
  <c r="L2741" i="1"/>
  <c r="R2741" i="1" s="1"/>
  <c r="L2742" i="1"/>
  <c r="R2742" i="1" s="1"/>
  <c r="L2743" i="1"/>
  <c r="R2743" i="1" s="1"/>
  <c r="L2744" i="1"/>
  <c r="R2744" i="1" s="1"/>
  <c r="L2745" i="1"/>
  <c r="R2745" i="1" s="1"/>
  <c r="L2746" i="1"/>
  <c r="R2746" i="1" s="1"/>
  <c r="L2747" i="1"/>
  <c r="R2747" i="1" s="1"/>
  <c r="L2748" i="1"/>
  <c r="R2748" i="1" s="1"/>
  <c r="L2749" i="1"/>
  <c r="R2749" i="1" s="1"/>
  <c r="L2750" i="1"/>
  <c r="R2750" i="1" s="1"/>
  <c r="L2751" i="1"/>
  <c r="R2751" i="1" s="1"/>
  <c r="L2752" i="1"/>
  <c r="R2752" i="1" s="1"/>
  <c r="L2753" i="1"/>
  <c r="R2753" i="1" s="1"/>
  <c r="L2754" i="1"/>
  <c r="R2754" i="1" s="1"/>
  <c r="L2755" i="1"/>
  <c r="R2755" i="1" s="1"/>
  <c r="L2756" i="1"/>
  <c r="R2756" i="1" s="1"/>
  <c r="L2757" i="1"/>
  <c r="R2757" i="1" s="1"/>
  <c r="L2758" i="1"/>
  <c r="R2758" i="1" s="1"/>
  <c r="L2759" i="1"/>
  <c r="R2759" i="1" s="1"/>
  <c r="L2760" i="1"/>
  <c r="R2760" i="1" s="1"/>
  <c r="L2761" i="1"/>
  <c r="R2761" i="1" s="1"/>
  <c r="L2762" i="1"/>
  <c r="R2762" i="1" s="1"/>
  <c r="L2763" i="1"/>
  <c r="R2763" i="1" s="1"/>
  <c r="L2764" i="1"/>
  <c r="R2764" i="1" s="1"/>
  <c r="L2765" i="1"/>
  <c r="R2765" i="1" s="1"/>
  <c r="L2766" i="1"/>
  <c r="R2766" i="1" s="1"/>
  <c r="L2767" i="1"/>
  <c r="R2767" i="1" s="1"/>
  <c r="L2768" i="1"/>
  <c r="R2768" i="1" s="1"/>
  <c r="L2769" i="1"/>
  <c r="R2769" i="1" s="1"/>
  <c r="L2770" i="1"/>
  <c r="R2770" i="1" s="1"/>
  <c r="L2771" i="1"/>
  <c r="R2771" i="1" s="1"/>
  <c r="L2772" i="1"/>
  <c r="R2772" i="1" s="1"/>
  <c r="L2773" i="1"/>
  <c r="R2773" i="1" s="1"/>
  <c r="L2774" i="1"/>
  <c r="R2774" i="1" s="1"/>
  <c r="L2775" i="1"/>
  <c r="R2775" i="1" s="1"/>
  <c r="L2776" i="1"/>
  <c r="R2776" i="1" s="1"/>
  <c r="L2777" i="1"/>
  <c r="R2777" i="1" s="1"/>
  <c r="L2778" i="1"/>
  <c r="R2778" i="1" s="1"/>
  <c r="L2779" i="1"/>
  <c r="R2779" i="1" s="1"/>
  <c r="L2780" i="1"/>
  <c r="R2780" i="1" s="1"/>
  <c r="L2781" i="1"/>
  <c r="R2781" i="1" s="1"/>
  <c r="L2782" i="1"/>
  <c r="R2782" i="1" s="1"/>
  <c r="L2783" i="1"/>
  <c r="R2783" i="1" s="1"/>
  <c r="L2784" i="1"/>
  <c r="R2784" i="1" s="1"/>
  <c r="L2785" i="1"/>
  <c r="R2785" i="1" s="1"/>
  <c r="L2786" i="1"/>
  <c r="R2786" i="1" s="1"/>
  <c r="L2787" i="1"/>
  <c r="R2787" i="1" s="1"/>
  <c r="L2788" i="1"/>
  <c r="R2788" i="1" s="1"/>
  <c r="L2789" i="1"/>
  <c r="R2789" i="1" s="1"/>
  <c r="L2790" i="1"/>
  <c r="R2790" i="1" s="1"/>
  <c r="L2791" i="1"/>
  <c r="R2791" i="1" s="1"/>
  <c r="L2792" i="1"/>
  <c r="R2792" i="1" s="1"/>
  <c r="L2793" i="1"/>
  <c r="R2793" i="1" s="1"/>
  <c r="L2794" i="1"/>
  <c r="R2794" i="1" s="1"/>
  <c r="L2795" i="1"/>
  <c r="R2795" i="1" s="1"/>
  <c r="L2796" i="1"/>
  <c r="R2796" i="1" s="1"/>
  <c r="L2797" i="1"/>
  <c r="R2797" i="1" s="1"/>
  <c r="L2798" i="1"/>
  <c r="R2798" i="1" s="1"/>
  <c r="L2799" i="1"/>
  <c r="R2799" i="1" s="1"/>
  <c r="L2800" i="1"/>
  <c r="R2800" i="1" s="1"/>
  <c r="L2801" i="1"/>
  <c r="R2801" i="1" s="1"/>
  <c r="L2802" i="1"/>
  <c r="R2802" i="1" s="1"/>
  <c r="L2803" i="1"/>
  <c r="R2803" i="1" s="1"/>
  <c r="L2804" i="1"/>
  <c r="R2804" i="1" s="1"/>
  <c r="L2805" i="1"/>
  <c r="R2805" i="1" s="1"/>
  <c r="L2806" i="1"/>
  <c r="R2806" i="1" s="1"/>
  <c r="L2807" i="1"/>
  <c r="R2807" i="1" s="1"/>
  <c r="L2808" i="1"/>
  <c r="R2808" i="1" s="1"/>
  <c r="L2809" i="1"/>
  <c r="R2809" i="1" s="1"/>
  <c r="L2810" i="1"/>
  <c r="R2810" i="1" s="1"/>
  <c r="L2811" i="1"/>
  <c r="R2811" i="1" s="1"/>
  <c r="L2812" i="1"/>
  <c r="R2812" i="1" s="1"/>
  <c r="L2813" i="1"/>
  <c r="R2813" i="1" s="1"/>
  <c r="L2814" i="1"/>
  <c r="R2814" i="1" s="1"/>
  <c r="L2815" i="1"/>
  <c r="R2815" i="1" s="1"/>
  <c r="L2816" i="1"/>
  <c r="R2816" i="1" s="1"/>
  <c r="L2817" i="1"/>
  <c r="R2817" i="1" s="1"/>
  <c r="L2818" i="1"/>
  <c r="R2818" i="1" s="1"/>
  <c r="L2819" i="1"/>
  <c r="R2819" i="1" s="1"/>
  <c r="L2820" i="1"/>
  <c r="R2820" i="1" s="1"/>
  <c r="L2821" i="1"/>
  <c r="R2821" i="1" s="1"/>
  <c r="L2822" i="1"/>
  <c r="R2822" i="1" s="1"/>
  <c r="L2823" i="1"/>
  <c r="R2823" i="1" s="1"/>
  <c r="L2824" i="1"/>
  <c r="R2824" i="1" s="1"/>
  <c r="L2825" i="1"/>
  <c r="R2825" i="1" s="1"/>
  <c r="L2826" i="1"/>
  <c r="R2826" i="1" s="1"/>
  <c r="L2827" i="1"/>
  <c r="R2827" i="1" s="1"/>
  <c r="L2828" i="1"/>
  <c r="R2828" i="1" s="1"/>
  <c r="L2829" i="1"/>
  <c r="R2829" i="1" s="1"/>
  <c r="L2830" i="1"/>
  <c r="R2830" i="1" s="1"/>
  <c r="L2831" i="1"/>
  <c r="R2831" i="1" s="1"/>
  <c r="L2832" i="1"/>
  <c r="R2832" i="1" s="1"/>
  <c r="L2833" i="1"/>
  <c r="R2833" i="1" s="1"/>
  <c r="L2834" i="1"/>
  <c r="R2834" i="1" s="1"/>
  <c r="L2835" i="1"/>
  <c r="R2835" i="1" s="1"/>
  <c r="L2836" i="1"/>
  <c r="R2836" i="1" s="1"/>
  <c r="L2837" i="1"/>
  <c r="R2837" i="1" s="1"/>
  <c r="L2838" i="1"/>
  <c r="R2838" i="1" s="1"/>
  <c r="L2839" i="1"/>
  <c r="R2839" i="1" s="1"/>
  <c r="L2840" i="1"/>
  <c r="R2840" i="1" s="1"/>
  <c r="L2841" i="1"/>
  <c r="R2841" i="1" s="1"/>
  <c r="L2842" i="1"/>
  <c r="R2842" i="1" s="1"/>
  <c r="L2843" i="1"/>
  <c r="R2843" i="1" s="1"/>
  <c r="L2844" i="1"/>
  <c r="R2844" i="1" s="1"/>
  <c r="L2845" i="1"/>
  <c r="R2845" i="1" s="1"/>
  <c r="L2846" i="1"/>
  <c r="R2846" i="1" s="1"/>
  <c r="L2847" i="1"/>
  <c r="R2847" i="1" s="1"/>
  <c r="L2848" i="1"/>
  <c r="R2848" i="1" s="1"/>
  <c r="L2849" i="1"/>
  <c r="R2849" i="1" s="1"/>
  <c r="L2850" i="1"/>
  <c r="R2850" i="1" s="1"/>
  <c r="L2851" i="1"/>
  <c r="R2851" i="1" s="1"/>
  <c r="L2852" i="1"/>
  <c r="R2852" i="1" s="1"/>
  <c r="L2853" i="1"/>
  <c r="R2853" i="1" s="1"/>
  <c r="L2854" i="1"/>
  <c r="R2854" i="1" s="1"/>
  <c r="L2855" i="1"/>
  <c r="R2855" i="1" s="1"/>
  <c r="L2856" i="1"/>
  <c r="R2856" i="1" s="1"/>
  <c r="L2857" i="1"/>
  <c r="R2857" i="1" s="1"/>
  <c r="L2858" i="1"/>
  <c r="R2858" i="1" s="1"/>
  <c r="L2859" i="1"/>
  <c r="R2859" i="1" s="1"/>
  <c r="L2860" i="1"/>
  <c r="R2860" i="1" s="1"/>
  <c r="L2861" i="1"/>
  <c r="R2861" i="1" s="1"/>
  <c r="L2862" i="1"/>
  <c r="R2862" i="1" s="1"/>
  <c r="L2863" i="1"/>
  <c r="R2863" i="1" s="1"/>
  <c r="L2864" i="1"/>
  <c r="R2864" i="1" s="1"/>
  <c r="L2865" i="1"/>
  <c r="R2865" i="1" s="1"/>
  <c r="L2866" i="1"/>
  <c r="R2866" i="1" s="1"/>
  <c r="L2867" i="1"/>
  <c r="R2867" i="1" s="1"/>
  <c r="L2868" i="1"/>
  <c r="R2868" i="1" s="1"/>
  <c r="L2869" i="1"/>
  <c r="R2869" i="1" s="1"/>
  <c r="L2870" i="1"/>
  <c r="R2870" i="1" s="1"/>
  <c r="L2871" i="1"/>
  <c r="R2871" i="1" s="1"/>
  <c r="L2872" i="1"/>
  <c r="R2872" i="1" s="1"/>
  <c r="L2873" i="1"/>
  <c r="R2873" i="1" s="1"/>
  <c r="L2874" i="1"/>
  <c r="R2874" i="1" s="1"/>
  <c r="L2875" i="1"/>
  <c r="R2875" i="1" s="1"/>
  <c r="L2876" i="1"/>
  <c r="R2876" i="1" s="1"/>
  <c r="L2877" i="1"/>
  <c r="R2877" i="1" s="1"/>
  <c r="L2878" i="1"/>
  <c r="R2878" i="1" s="1"/>
  <c r="L2879" i="1"/>
  <c r="R2879" i="1" s="1"/>
  <c r="L2880" i="1"/>
  <c r="R2880" i="1" s="1"/>
  <c r="L2881" i="1"/>
  <c r="R2881" i="1" s="1"/>
  <c r="L2882" i="1"/>
  <c r="R2882" i="1" s="1"/>
  <c r="L2883" i="1"/>
  <c r="R2883" i="1" s="1"/>
  <c r="L2884" i="1"/>
  <c r="R2884" i="1" s="1"/>
  <c r="L2885" i="1"/>
  <c r="R2885" i="1" s="1"/>
  <c r="L2886" i="1"/>
  <c r="R2886" i="1" s="1"/>
  <c r="L2887" i="1"/>
  <c r="R2887" i="1" s="1"/>
  <c r="L2888" i="1"/>
  <c r="R2888" i="1" s="1"/>
  <c r="L2889" i="1"/>
  <c r="R2889" i="1" s="1"/>
  <c r="L2890" i="1"/>
  <c r="R2890" i="1" s="1"/>
  <c r="L2891" i="1"/>
  <c r="R2891" i="1" s="1"/>
  <c r="L2892" i="1"/>
  <c r="R2892" i="1" s="1"/>
  <c r="L2893" i="1"/>
  <c r="R2893" i="1" s="1"/>
  <c r="L2894" i="1"/>
  <c r="R2894" i="1" s="1"/>
  <c r="L2895" i="1"/>
  <c r="R2895" i="1" s="1"/>
  <c r="L2896" i="1"/>
  <c r="R2896" i="1" s="1"/>
  <c r="L2897" i="1"/>
  <c r="R2897" i="1" s="1"/>
  <c r="L2898" i="1"/>
  <c r="R2898" i="1" s="1"/>
  <c r="L2899" i="1"/>
  <c r="R2899" i="1" s="1"/>
  <c r="L2900" i="1"/>
  <c r="R2900" i="1" s="1"/>
  <c r="L2901" i="1"/>
  <c r="R2901" i="1" s="1"/>
  <c r="L2902" i="1"/>
  <c r="R2902" i="1" s="1"/>
  <c r="L2903" i="1"/>
  <c r="R2903" i="1" s="1"/>
  <c r="L2904" i="1"/>
  <c r="R2904" i="1" s="1"/>
  <c r="L2905" i="1"/>
  <c r="R2905" i="1" s="1"/>
  <c r="L2906" i="1"/>
  <c r="R2906" i="1" s="1"/>
  <c r="L2907" i="1"/>
  <c r="R2907" i="1" s="1"/>
  <c r="L2908" i="1"/>
  <c r="R2908" i="1" s="1"/>
  <c r="L2909" i="1"/>
  <c r="R2909" i="1" s="1"/>
  <c r="L2910" i="1"/>
  <c r="R2910" i="1" s="1"/>
  <c r="L2911" i="1"/>
  <c r="R2911" i="1" s="1"/>
  <c r="L2912" i="1"/>
  <c r="R2912" i="1" s="1"/>
  <c r="L2913" i="1"/>
  <c r="R2913" i="1" s="1"/>
  <c r="L2914" i="1"/>
  <c r="R2914" i="1" s="1"/>
  <c r="L2915" i="1"/>
  <c r="R2915" i="1" s="1"/>
  <c r="L2916" i="1"/>
  <c r="R2916" i="1" s="1"/>
  <c r="L2917" i="1"/>
  <c r="R2917" i="1" s="1"/>
  <c r="L2918" i="1"/>
  <c r="R2918" i="1" s="1"/>
  <c r="L2919" i="1"/>
  <c r="R2919" i="1" s="1"/>
  <c r="L2920" i="1"/>
  <c r="R2920" i="1" s="1"/>
  <c r="L2921" i="1"/>
  <c r="R2921" i="1" s="1"/>
  <c r="L2922" i="1"/>
  <c r="R2922" i="1" s="1"/>
  <c r="L2923" i="1"/>
  <c r="R2923" i="1" s="1"/>
  <c r="L2924" i="1"/>
  <c r="R2924" i="1" s="1"/>
  <c r="L2925" i="1"/>
  <c r="R2925" i="1" s="1"/>
  <c r="L2926" i="1"/>
  <c r="R2926" i="1" s="1"/>
  <c r="L2927" i="1"/>
  <c r="R2927" i="1" s="1"/>
  <c r="L2928" i="1"/>
  <c r="R2928" i="1" s="1"/>
  <c r="L2929" i="1"/>
  <c r="R2929" i="1" s="1"/>
  <c r="L2930" i="1"/>
  <c r="R2930" i="1" s="1"/>
  <c r="L2931" i="1"/>
  <c r="R2931" i="1" s="1"/>
  <c r="L2932" i="1"/>
  <c r="R2932" i="1" s="1"/>
  <c r="L2933" i="1"/>
  <c r="R2933" i="1" s="1"/>
  <c r="L2934" i="1"/>
  <c r="R2934" i="1" s="1"/>
  <c r="L2935" i="1"/>
  <c r="R2935" i="1" s="1"/>
  <c r="L2936" i="1"/>
  <c r="R2936" i="1" s="1"/>
  <c r="L2937" i="1"/>
  <c r="R2937" i="1" s="1"/>
  <c r="L2938" i="1"/>
  <c r="R2938" i="1" s="1"/>
  <c r="L2939" i="1"/>
  <c r="R2939" i="1" s="1"/>
  <c r="L2940" i="1"/>
  <c r="R2940" i="1" s="1"/>
  <c r="L2941" i="1"/>
  <c r="R2941" i="1" s="1"/>
  <c r="L2942" i="1"/>
  <c r="R2942" i="1" s="1"/>
  <c r="L2943" i="1"/>
  <c r="R2943" i="1" s="1"/>
  <c r="L2944" i="1"/>
  <c r="R2944" i="1" s="1"/>
  <c r="L2945" i="1"/>
  <c r="R2945" i="1" s="1"/>
  <c r="L2946" i="1"/>
  <c r="R2946" i="1" s="1"/>
  <c r="L2947" i="1"/>
  <c r="R2947" i="1" s="1"/>
  <c r="L2948" i="1"/>
  <c r="R2948" i="1" s="1"/>
  <c r="L2949" i="1"/>
  <c r="R2949" i="1" s="1"/>
  <c r="L2950" i="1"/>
  <c r="R2950" i="1" s="1"/>
  <c r="L2951" i="1"/>
  <c r="R2951" i="1" s="1"/>
  <c r="L2952" i="1"/>
  <c r="R2952" i="1" s="1"/>
  <c r="L2953" i="1"/>
  <c r="R2953" i="1" s="1"/>
  <c r="L2954" i="1"/>
  <c r="R2954" i="1" s="1"/>
  <c r="L2955" i="1"/>
  <c r="R2955" i="1" s="1"/>
  <c r="L2956" i="1"/>
  <c r="R2956" i="1" s="1"/>
  <c r="L2957" i="1"/>
  <c r="R2957" i="1" s="1"/>
  <c r="L2958" i="1"/>
  <c r="R2958" i="1" s="1"/>
  <c r="L2959" i="1"/>
  <c r="R2959" i="1" s="1"/>
  <c r="L2960" i="1"/>
  <c r="R2960" i="1" s="1"/>
  <c r="L2961" i="1"/>
  <c r="R2961" i="1" s="1"/>
  <c r="L2962" i="1"/>
  <c r="R2962" i="1" s="1"/>
  <c r="L2963" i="1"/>
  <c r="R2963" i="1" s="1"/>
  <c r="L2964" i="1"/>
  <c r="R2964" i="1" s="1"/>
  <c r="L2965" i="1"/>
  <c r="R2965" i="1" s="1"/>
  <c r="L2966" i="1"/>
  <c r="R2966" i="1" s="1"/>
  <c r="L2967" i="1"/>
  <c r="R2967" i="1" s="1"/>
  <c r="L2968" i="1"/>
  <c r="R2968" i="1" s="1"/>
  <c r="L2969" i="1"/>
  <c r="R2969" i="1" s="1"/>
  <c r="L2970" i="1"/>
  <c r="R2970" i="1" s="1"/>
  <c r="L2971" i="1"/>
  <c r="R2971" i="1" s="1"/>
  <c r="L2972" i="1"/>
  <c r="R2972" i="1" s="1"/>
  <c r="L2973" i="1"/>
  <c r="R2973" i="1" s="1"/>
  <c r="L2974" i="1"/>
  <c r="R2974" i="1" s="1"/>
  <c r="L2975" i="1"/>
  <c r="R2975" i="1" s="1"/>
  <c r="L2976" i="1"/>
  <c r="R2976" i="1" s="1"/>
  <c r="L2977" i="1"/>
  <c r="R2977" i="1" s="1"/>
  <c r="L2978" i="1"/>
  <c r="R2978" i="1" s="1"/>
  <c r="L2979" i="1"/>
  <c r="R2979" i="1" s="1"/>
  <c r="L2980" i="1"/>
  <c r="R2980" i="1" s="1"/>
  <c r="L2981" i="1"/>
  <c r="R2981" i="1" s="1"/>
  <c r="L2982" i="1"/>
  <c r="R2982" i="1" s="1"/>
  <c r="L2983" i="1"/>
  <c r="R2983" i="1" s="1"/>
  <c r="L2984" i="1"/>
  <c r="R2984" i="1" s="1"/>
  <c r="L2985" i="1"/>
  <c r="R2985" i="1" s="1"/>
  <c r="L2986" i="1"/>
  <c r="R2986" i="1" s="1"/>
  <c r="L2987" i="1"/>
  <c r="R2987" i="1" s="1"/>
  <c r="L2988" i="1"/>
  <c r="R2988" i="1" s="1"/>
  <c r="L2989" i="1"/>
  <c r="R2989" i="1" s="1"/>
  <c r="L2990" i="1"/>
  <c r="R2990" i="1" s="1"/>
  <c r="L2991" i="1"/>
  <c r="R2991" i="1" s="1"/>
  <c r="L2992" i="1"/>
  <c r="R2992" i="1" s="1"/>
  <c r="L2993" i="1"/>
  <c r="R2993" i="1" s="1"/>
  <c r="L2994" i="1"/>
  <c r="R2994" i="1" s="1"/>
  <c r="L2995" i="1"/>
  <c r="R2995" i="1" s="1"/>
  <c r="L2996" i="1"/>
  <c r="R2996" i="1" s="1"/>
  <c r="L2997" i="1"/>
  <c r="R2997" i="1" s="1"/>
  <c r="L2998" i="1"/>
  <c r="R2998" i="1" s="1"/>
  <c r="L2999" i="1"/>
  <c r="R2999" i="1" s="1"/>
  <c r="L3000" i="1"/>
  <c r="R3000" i="1" s="1"/>
  <c r="L3001" i="1"/>
  <c r="R3001" i="1" s="1"/>
  <c r="L3002" i="1"/>
  <c r="R3002" i="1" s="1"/>
  <c r="L3003" i="1"/>
  <c r="R3003" i="1" s="1"/>
  <c r="L3004" i="1"/>
  <c r="R3004" i="1" s="1"/>
  <c r="L3005" i="1"/>
  <c r="R3005" i="1" s="1"/>
  <c r="L3006" i="1"/>
  <c r="R3006" i="1" s="1"/>
  <c r="L3007" i="1"/>
  <c r="R3007" i="1" s="1"/>
  <c r="L3008" i="1"/>
  <c r="R3008" i="1" s="1"/>
  <c r="L3009" i="1"/>
  <c r="R3009" i="1" s="1"/>
  <c r="L3010" i="1"/>
  <c r="R3010" i="1" s="1"/>
  <c r="L3011" i="1"/>
  <c r="R3011" i="1" s="1"/>
  <c r="L3012" i="1"/>
  <c r="R3012" i="1" s="1"/>
  <c r="L3013" i="1"/>
  <c r="R3013" i="1" s="1"/>
  <c r="L3014" i="1"/>
  <c r="R3014" i="1" s="1"/>
  <c r="L3015" i="1"/>
  <c r="R3015" i="1" s="1"/>
  <c r="L3016" i="1"/>
  <c r="R3016" i="1" s="1"/>
  <c r="L3017" i="1"/>
  <c r="R3017" i="1" s="1"/>
  <c r="L3018" i="1"/>
  <c r="R3018" i="1" s="1"/>
  <c r="L3019" i="1"/>
  <c r="R3019" i="1" s="1"/>
  <c r="L3020" i="1"/>
  <c r="R3020" i="1" s="1"/>
  <c r="L3021" i="1"/>
  <c r="R3021" i="1" s="1"/>
  <c r="L3022" i="1"/>
  <c r="R3022" i="1" s="1"/>
  <c r="L3023" i="1"/>
  <c r="R3023" i="1" s="1"/>
  <c r="L3024" i="1"/>
  <c r="R3024" i="1" s="1"/>
  <c r="L3025" i="1"/>
  <c r="R3025" i="1" s="1"/>
  <c r="L3026" i="1"/>
  <c r="R3026" i="1" s="1"/>
  <c r="L3027" i="1"/>
  <c r="R3027" i="1" s="1"/>
  <c r="L3028" i="1"/>
  <c r="R3028" i="1" s="1"/>
  <c r="L3029" i="1"/>
  <c r="R3029" i="1" s="1"/>
  <c r="L3030" i="1"/>
  <c r="R3030" i="1" s="1"/>
  <c r="L3031" i="1"/>
  <c r="R3031" i="1" s="1"/>
  <c r="L3032" i="1"/>
  <c r="R3032" i="1" s="1"/>
  <c r="L3033" i="1"/>
  <c r="R3033" i="1" s="1"/>
  <c r="L3034" i="1"/>
  <c r="R3034" i="1" s="1"/>
  <c r="L3035" i="1"/>
  <c r="R3035" i="1" s="1"/>
  <c r="L3036" i="1"/>
  <c r="R3036" i="1" s="1"/>
  <c r="L3037" i="1"/>
  <c r="R3037" i="1" s="1"/>
  <c r="L3038" i="1"/>
  <c r="R3038" i="1" s="1"/>
  <c r="L3039" i="1"/>
  <c r="R3039" i="1" s="1"/>
  <c r="L3040" i="1"/>
  <c r="R3040" i="1" s="1"/>
  <c r="L3041" i="1"/>
  <c r="R3041" i="1" s="1"/>
  <c r="L3042" i="1"/>
  <c r="R3042" i="1" s="1"/>
  <c r="L3043" i="1"/>
  <c r="R3043" i="1" s="1"/>
  <c r="L3044" i="1"/>
  <c r="R3044" i="1" s="1"/>
  <c r="L3045" i="1"/>
  <c r="R3045" i="1" s="1"/>
  <c r="L3046" i="1"/>
  <c r="R3046" i="1" s="1"/>
  <c r="L3047" i="1"/>
  <c r="R3047" i="1" s="1"/>
  <c r="L3048" i="1"/>
  <c r="R3048" i="1" s="1"/>
  <c r="L3049" i="1"/>
  <c r="R3049" i="1" s="1"/>
  <c r="L3050" i="1"/>
  <c r="R3050" i="1" s="1"/>
  <c r="L3051" i="1"/>
  <c r="R3051" i="1" s="1"/>
  <c r="L3052" i="1"/>
  <c r="R3052" i="1" s="1"/>
  <c r="L3053" i="1"/>
  <c r="R3053" i="1" s="1"/>
  <c r="L3054" i="1"/>
  <c r="R3054" i="1" s="1"/>
  <c r="L3055" i="1"/>
  <c r="R3055" i="1" s="1"/>
  <c r="L3056" i="1"/>
  <c r="R3056" i="1" s="1"/>
  <c r="L3057" i="1"/>
  <c r="R3057" i="1" s="1"/>
  <c r="L3058" i="1"/>
  <c r="R3058" i="1" s="1"/>
  <c r="L3059" i="1"/>
  <c r="R3059" i="1" s="1"/>
  <c r="L3060" i="1"/>
  <c r="R3060" i="1" s="1"/>
  <c r="L3061" i="1"/>
  <c r="R3061" i="1" s="1"/>
  <c r="L3062" i="1"/>
  <c r="R3062" i="1" s="1"/>
  <c r="L3063" i="1"/>
  <c r="R3063" i="1" s="1"/>
  <c r="L3064" i="1"/>
  <c r="R3064" i="1" s="1"/>
  <c r="L3065" i="1"/>
  <c r="R3065" i="1" s="1"/>
  <c r="L3066" i="1"/>
  <c r="R3066" i="1" s="1"/>
  <c r="L3067" i="1"/>
  <c r="R3067" i="1" s="1"/>
  <c r="L3068" i="1"/>
  <c r="R3068" i="1" s="1"/>
  <c r="L3069" i="1"/>
  <c r="R3069" i="1" s="1"/>
  <c r="L3070" i="1"/>
  <c r="R3070" i="1" s="1"/>
  <c r="L3071" i="1"/>
  <c r="R3071" i="1" s="1"/>
  <c r="L3072" i="1"/>
  <c r="R3072" i="1" s="1"/>
  <c r="L3073" i="1"/>
  <c r="R3073" i="1" s="1"/>
  <c r="L3074" i="1"/>
  <c r="R3074" i="1" s="1"/>
  <c r="L3075" i="1"/>
  <c r="R3075" i="1" s="1"/>
  <c r="L3076" i="1"/>
  <c r="R3076" i="1" s="1"/>
  <c r="L3077" i="1"/>
  <c r="R3077" i="1" s="1"/>
  <c r="L3078" i="1"/>
  <c r="R3078" i="1" s="1"/>
  <c r="L3079" i="1"/>
  <c r="R3079" i="1" s="1"/>
  <c r="L3080" i="1"/>
  <c r="R3080" i="1" s="1"/>
  <c r="L3081" i="1"/>
  <c r="R3081" i="1" s="1"/>
  <c r="L3082" i="1"/>
  <c r="R3082" i="1" s="1"/>
  <c r="L3083" i="1"/>
  <c r="R3083" i="1" s="1"/>
  <c r="L3084" i="1"/>
  <c r="R3084" i="1" s="1"/>
  <c r="L3085" i="1"/>
  <c r="R3085" i="1" s="1"/>
  <c r="L3086" i="1"/>
  <c r="R3086" i="1" s="1"/>
  <c r="L3087" i="1"/>
  <c r="R3087" i="1" s="1"/>
  <c r="L3088" i="1"/>
  <c r="R3088" i="1" s="1"/>
  <c r="L3089" i="1"/>
  <c r="R3089" i="1" s="1"/>
  <c r="L3090" i="1"/>
  <c r="R3090" i="1" s="1"/>
  <c r="L3091" i="1"/>
  <c r="R3091" i="1" s="1"/>
  <c r="L3092" i="1"/>
  <c r="R3092" i="1" s="1"/>
  <c r="L3093" i="1"/>
  <c r="R3093" i="1" s="1"/>
  <c r="L3094" i="1"/>
  <c r="R3094" i="1" s="1"/>
  <c r="L3095" i="1"/>
  <c r="R3095" i="1" s="1"/>
  <c r="L3096" i="1"/>
  <c r="R3096" i="1" s="1"/>
  <c r="L3097" i="1"/>
  <c r="R3097" i="1" s="1"/>
  <c r="L3098" i="1"/>
  <c r="R3098" i="1" s="1"/>
  <c r="L3099" i="1"/>
  <c r="R3099" i="1" s="1"/>
  <c r="L3100" i="1"/>
  <c r="R3100" i="1" s="1"/>
  <c r="L3101" i="1"/>
  <c r="R3101" i="1" s="1"/>
  <c r="L3102" i="1"/>
  <c r="R3102" i="1" s="1"/>
  <c r="L3103" i="1"/>
  <c r="R3103" i="1" s="1"/>
  <c r="L3104" i="1"/>
  <c r="R3104" i="1" s="1"/>
  <c r="L3105" i="1"/>
  <c r="R3105" i="1" s="1"/>
  <c r="L3106" i="1"/>
  <c r="R3106" i="1" s="1"/>
  <c r="L3107" i="1"/>
  <c r="R3107" i="1" s="1"/>
  <c r="L3108" i="1"/>
  <c r="R3108" i="1" s="1"/>
  <c r="L3109" i="1"/>
  <c r="R3109" i="1" s="1"/>
  <c r="L3110" i="1"/>
  <c r="R3110" i="1" s="1"/>
  <c r="L3111" i="1"/>
  <c r="R3111" i="1" s="1"/>
  <c r="L3112" i="1"/>
  <c r="R3112" i="1" s="1"/>
  <c r="L3113" i="1"/>
  <c r="R3113" i="1" s="1"/>
  <c r="L3114" i="1"/>
  <c r="R3114" i="1" s="1"/>
  <c r="L3115" i="1"/>
  <c r="R3115" i="1" s="1"/>
  <c r="L3116" i="1"/>
  <c r="R3116" i="1" s="1"/>
  <c r="L3117" i="1"/>
  <c r="R3117" i="1" s="1"/>
  <c r="L3118" i="1"/>
  <c r="R3118" i="1" s="1"/>
  <c r="L3119" i="1"/>
  <c r="R3119" i="1" s="1"/>
  <c r="L3120" i="1"/>
  <c r="R3120" i="1" s="1"/>
  <c r="L3121" i="1"/>
  <c r="R3121" i="1" s="1"/>
  <c r="L3122" i="1"/>
  <c r="R3122" i="1" s="1"/>
  <c r="L3123" i="1"/>
  <c r="R3123" i="1" s="1"/>
  <c r="L3124" i="1"/>
  <c r="R3124" i="1" s="1"/>
  <c r="L3125" i="1"/>
  <c r="R3125" i="1" s="1"/>
  <c r="L3126" i="1"/>
  <c r="R3126" i="1" s="1"/>
  <c r="L3127" i="1"/>
  <c r="R3127" i="1" s="1"/>
  <c r="L3128" i="1"/>
  <c r="R3128" i="1" s="1"/>
  <c r="L3129" i="1"/>
  <c r="R3129" i="1" s="1"/>
  <c r="L3130" i="1"/>
  <c r="R3130" i="1" s="1"/>
  <c r="L3131" i="1"/>
  <c r="R3131" i="1" s="1"/>
  <c r="L3132" i="1"/>
  <c r="R3132" i="1" s="1"/>
  <c r="L3133" i="1"/>
  <c r="R3133" i="1" s="1"/>
  <c r="L3134" i="1"/>
  <c r="R3134" i="1" s="1"/>
  <c r="L3135" i="1"/>
  <c r="R3135" i="1" s="1"/>
  <c r="L3136" i="1"/>
  <c r="R3136" i="1" s="1"/>
  <c r="L3137" i="1"/>
  <c r="R3137" i="1" s="1"/>
  <c r="L3138" i="1"/>
  <c r="R3138" i="1" s="1"/>
  <c r="L3139" i="1"/>
  <c r="R3139" i="1" s="1"/>
  <c r="L3140" i="1"/>
  <c r="R3140" i="1" s="1"/>
  <c r="L3141" i="1"/>
  <c r="R3141" i="1" s="1"/>
  <c r="L3142" i="1"/>
  <c r="R3142" i="1" s="1"/>
  <c r="L3143" i="1"/>
  <c r="R3143" i="1" s="1"/>
  <c r="L3144" i="1"/>
  <c r="R3144" i="1" s="1"/>
  <c r="L3145" i="1"/>
  <c r="R3145" i="1" s="1"/>
  <c r="L3146" i="1"/>
  <c r="R3146" i="1" s="1"/>
  <c r="L3147" i="1"/>
  <c r="R3147" i="1" s="1"/>
  <c r="L3148" i="1"/>
  <c r="R3148" i="1" s="1"/>
  <c r="L3149" i="1"/>
  <c r="R3149" i="1" s="1"/>
  <c r="L3150" i="1"/>
  <c r="R3150" i="1" s="1"/>
  <c r="L3151" i="1"/>
  <c r="R3151" i="1" s="1"/>
  <c r="L3152" i="1"/>
  <c r="R3152" i="1" s="1"/>
  <c r="L3153" i="1"/>
  <c r="R3153" i="1" s="1"/>
  <c r="L3154" i="1"/>
  <c r="R3154" i="1" s="1"/>
  <c r="L3155" i="1"/>
  <c r="R3155" i="1" s="1"/>
  <c r="L3156" i="1"/>
  <c r="R3156" i="1" s="1"/>
  <c r="L3157" i="1"/>
  <c r="R3157" i="1" s="1"/>
  <c r="L3158" i="1"/>
  <c r="R3158" i="1" s="1"/>
  <c r="L3159" i="1"/>
  <c r="R3159" i="1" s="1"/>
  <c r="L3160" i="1"/>
  <c r="R3160" i="1" s="1"/>
  <c r="L3161" i="1"/>
  <c r="R3161" i="1" s="1"/>
  <c r="L3162" i="1"/>
  <c r="R3162" i="1" s="1"/>
  <c r="L3163" i="1"/>
  <c r="R3163" i="1" s="1"/>
  <c r="L3164" i="1"/>
  <c r="R3164" i="1" s="1"/>
  <c r="L3165" i="1"/>
  <c r="R3165" i="1" s="1"/>
  <c r="L3166" i="1"/>
  <c r="R3166" i="1" s="1"/>
  <c r="L3167" i="1"/>
  <c r="R3167" i="1" s="1"/>
  <c r="L3168" i="1"/>
  <c r="R3168" i="1" s="1"/>
  <c r="L3169" i="1"/>
  <c r="R3169" i="1" s="1"/>
  <c r="L3170" i="1"/>
  <c r="R3170" i="1" s="1"/>
  <c r="L3171" i="1"/>
  <c r="R3171" i="1" s="1"/>
  <c r="L3172" i="1"/>
  <c r="R3172" i="1" s="1"/>
  <c r="L3173" i="1"/>
  <c r="R3173" i="1" s="1"/>
  <c r="L3174" i="1"/>
  <c r="R3174" i="1" s="1"/>
  <c r="L3175" i="1"/>
  <c r="R3175" i="1" s="1"/>
  <c r="L3176" i="1"/>
  <c r="R3176" i="1" s="1"/>
  <c r="L3177" i="1"/>
  <c r="R3177" i="1" s="1"/>
  <c r="L3178" i="1"/>
  <c r="R3178" i="1" s="1"/>
  <c r="L3179" i="1"/>
  <c r="R3179" i="1" s="1"/>
  <c r="L3180" i="1"/>
  <c r="R3180" i="1" s="1"/>
  <c r="L3181" i="1"/>
  <c r="R3181" i="1" s="1"/>
  <c r="L3182" i="1"/>
  <c r="R3182" i="1" s="1"/>
  <c r="L3183" i="1"/>
  <c r="R3183" i="1" s="1"/>
  <c r="L3184" i="1"/>
  <c r="R3184" i="1" s="1"/>
  <c r="L3185" i="1"/>
  <c r="R3185" i="1" s="1"/>
  <c r="L3186" i="1"/>
  <c r="R3186" i="1" s="1"/>
  <c r="L3187" i="1"/>
  <c r="R3187" i="1" s="1"/>
  <c r="L3188" i="1"/>
  <c r="R3188" i="1" s="1"/>
  <c r="L3189" i="1"/>
  <c r="R3189" i="1" s="1"/>
  <c r="L3190" i="1"/>
  <c r="R3190" i="1" s="1"/>
  <c r="L3191" i="1"/>
  <c r="R3191" i="1" s="1"/>
  <c r="L3192" i="1"/>
  <c r="R3192" i="1" s="1"/>
  <c r="L3193" i="1"/>
  <c r="R3193" i="1" s="1"/>
  <c r="L3194" i="1"/>
  <c r="R3194" i="1" s="1"/>
  <c r="L3195" i="1"/>
  <c r="R3195" i="1" s="1"/>
  <c r="L3196" i="1"/>
  <c r="R3196" i="1" s="1"/>
  <c r="L3197" i="1"/>
  <c r="R3197" i="1" s="1"/>
  <c r="L3198" i="1"/>
  <c r="R3198" i="1" s="1"/>
  <c r="L3199" i="1"/>
  <c r="R3199" i="1" s="1"/>
  <c r="L3200" i="1"/>
  <c r="R3200" i="1" s="1"/>
  <c r="L3201" i="1"/>
  <c r="R3201" i="1" s="1"/>
  <c r="L3202" i="1"/>
  <c r="R3202" i="1" s="1"/>
  <c r="L3203" i="1"/>
  <c r="R3203" i="1" s="1"/>
  <c r="L3204" i="1"/>
  <c r="R3204" i="1" s="1"/>
  <c r="L3205" i="1"/>
  <c r="R3205" i="1" s="1"/>
  <c r="L3206" i="1"/>
  <c r="R3206" i="1" s="1"/>
  <c r="L3207" i="1"/>
  <c r="R3207" i="1" s="1"/>
  <c r="L3208" i="1"/>
  <c r="R3208" i="1" s="1"/>
  <c r="L3209" i="1"/>
  <c r="R3209" i="1" s="1"/>
  <c r="L3210" i="1"/>
  <c r="R3210" i="1" s="1"/>
  <c r="L3211" i="1"/>
  <c r="R3211" i="1" s="1"/>
  <c r="L3212" i="1"/>
  <c r="R3212" i="1" s="1"/>
  <c r="L3213" i="1"/>
  <c r="R3213" i="1" s="1"/>
  <c r="L3214" i="1"/>
  <c r="R3214" i="1" s="1"/>
  <c r="L3215" i="1"/>
  <c r="R3215" i="1" s="1"/>
  <c r="L3216" i="1"/>
  <c r="R3216" i="1" s="1"/>
  <c r="L3217" i="1"/>
  <c r="R3217" i="1" s="1"/>
  <c r="L3218" i="1"/>
  <c r="R3218" i="1" s="1"/>
  <c r="L3219" i="1"/>
  <c r="R3219" i="1" s="1"/>
  <c r="L3220" i="1"/>
  <c r="R3220" i="1" s="1"/>
  <c r="L3221" i="1"/>
  <c r="R3221" i="1" s="1"/>
  <c r="L3222" i="1"/>
  <c r="R3222" i="1" s="1"/>
  <c r="L3223" i="1"/>
  <c r="R3223" i="1" s="1"/>
  <c r="L3224" i="1"/>
  <c r="R3224" i="1" s="1"/>
  <c r="L3225" i="1"/>
  <c r="R3225" i="1" s="1"/>
  <c r="L3226" i="1"/>
  <c r="R3226" i="1" s="1"/>
  <c r="L3227" i="1"/>
  <c r="R3227" i="1" s="1"/>
  <c r="L3228" i="1"/>
  <c r="R3228" i="1" s="1"/>
  <c r="L3229" i="1"/>
  <c r="R3229" i="1" s="1"/>
  <c r="L3230" i="1"/>
  <c r="R3230" i="1" s="1"/>
  <c r="L3231" i="1"/>
  <c r="R3231" i="1" s="1"/>
  <c r="L3232" i="1"/>
  <c r="R3232" i="1" s="1"/>
  <c r="L3233" i="1"/>
  <c r="R3233" i="1" s="1"/>
  <c r="L3234" i="1"/>
  <c r="R3234" i="1" s="1"/>
  <c r="L3235" i="1"/>
  <c r="R3235" i="1" s="1"/>
  <c r="L3236" i="1"/>
  <c r="R3236" i="1" s="1"/>
  <c r="L3237" i="1"/>
  <c r="R3237" i="1" s="1"/>
  <c r="L3238" i="1"/>
  <c r="R3238" i="1" s="1"/>
  <c r="L3239" i="1"/>
  <c r="R3239" i="1" s="1"/>
  <c r="L3240" i="1"/>
  <c r="R3240" i="1" s="1"/>
  <c r="L3241" i="1"/>
  <c r="R3241" i="1" s="1"/>
  <c r="L3242" i="1"/>
  <c r="R3242" i="1" s="1"/>
  <c r="L3243" i="1"/>
  <c r="R3243" i="1" s="1"/>
  <c r="L3244" i="1"/>
  <c r="R3244" i="1" s="1"/>
  <c r="L3245" i="1"/>
  <c r="R3245" i="1" s="1"/>
  <c r="L3246" i="1"/>
  <c r="R3246" i="1" s="1"/>
  <c r="L3247" i="1"/>
  <c r="R3247" i="1" s="1"/>
  <c r="L3248" i="1"/>
  <c r="R3248" i="1" s="1"/>
  <c r="L3249" i="1"/>
  <c r="R3249" i="1" s="1"/>
  <c r="L3250" i="1"/>
  <c r="R3250" i="1" s="1"/>
  <c r="L3251" i="1"/>
  <c r="R3251" i="1" s="1"/>
  <c r="L3252" i="1"/>
  <c r="R3252" i="1" s="1"/>
  <c r="L3253" i="1"/>
  <c r="R3253" i="1" s="1"/>
  <c r="L3254" i="1"/>
  <c r="R3254" i="1" s="1"/>
  <c r="L3255" i="1"/>
  <c r="R3255" i="1" s="1"/>
  <c r="L3256" i="1"/>
  <c r="R3256" i="1" s="1"/>
  <c r="L3257" i="1"/>
  <c r="R3257" i="1" s="1"/>
  <c r="L3258" i="1"/>
  <c r="R3258" i="1" s="1"/>
  <c r="L3259" i="1"/>
  <c r="R3259" i="1" s="1"/>
  <c r="L3260" i="1"/>
  <c r="R3260" i="1" s="1"/>
  <c r="L3261" i="1"/>
  <c r="R3261" i="1" s="1"/>
  <c r="L3262" i="1"/>
  <c r="R3262" i="1" s="1"/>
  <c r="L3263" i="1"/>
  <c r="R3263" i="1" s="1"/>
  <c r="L3264" i="1"/>
  <c r="R3264" i="1" s="1"/>
  <c r="L3265" i="1"/>
  <c r="R3265" i="1" s="1"/>
  <c r="L3266" i="1"/>
  <c r="R3266" i="1" s="1"/>
  <c r="L3267" i="1"/>
  <c r="R3267" i="1" s="1"/>
  <c r="L3268" i="1"/>
  <c r="R3268" i="1" s="1"/>
  <c r="L3269" i="1"/>
  <c r="R3269" i="1" s="1"/>
  <c r="L3270" i="1"/>
  <c r="R3270" i="1" s="1"/>
  <c r="L3271" i="1"/>
  <c r="R3271" i="1" s="1"/>
  <c r="L3272" i="1"/>
  <c r="R3272" i="1" s="1"/>
  <c r="L3273" i="1"/>
  <c r="R3273" i="1" s="1"/>
  <c r="L3274" i="1"/>
  <c r="R3274" i="1" s="1"/>
  <c r="L3275" i="1"/>
  <c r="R3275" i="1" s="1"/>
  <c r="L3276" i="1"/>
  <c r="R3276" i="1" s="1"/>
  <c r="L3277" i="1"/>
  <c r="R3277" i="1" s="1"/>
  <c r="L3278" i="1"/>
  <c r="R3278" i="1" s="1"/>
  <c r="L3279" i="1"/>
  <c r="R3279" i="1" s="1"/>
  <c r="L3280" i="1"/>
  <c r="R3280" i="1" s="1"/>
  <c r="L3281" i="1"/>
  <c r="R3281" i="1" s="1"/>
  <c r="L3282" i="1"/>
  <c r="R3282" i="1" s="1"/>
  <c r="L3283" i="1"/>
  <c r="R3283" i="1" s="1"/>
  <c r="L3284" i="1"/>
  <c r="R3284" i="1" s="1"/>
  <c r="L3285" i="1"/>
  <c r="R3285" i="1" s="1"/>
  <c r="L3286" i="1"/>
  <c r="R3286" i="1" s="1"/>
  <c r="L3287" i="1"/>
  <c r="R3287" i="1" s="1"/>
  <c r="L3288" i="1"/>
  <c r="R3288" i="1" s="1"/>
  <c r="L3289" i="1"/>
  <c r="R3289" i="1" s="1"/>
  <c r="L3290" i="1"/>
  <c r="R3290" i="1" s="1"/>
  <c r="L3291" i="1"/>
  <c r="R3291" i="1" s="1"/>
  <c r="L3292" i="1"/>
  <c r="R3292" i="1" s="1"/>
  <c r="L3293" i="1"/>
  <c r="R3293" i="1" s="1"/>
  <c r="L3294" i="1"/>
  <c r="R3294" i="1" s="1"/>
  <c r="L3295" i="1"/>
  <c r="R3295" i="1" s="1"/>
  <c r="L3296" i="1"/>
  <c r="R3296" i="1" s="1"/>
  <c r="L3297" i="1"/>
  <c r="R3297" i="1" s="1"/>
  <c r="L3298" i="1"/>
  <c r="R3298" i="1" s="1"/>
  <c r="L3299" i="1"/>
  <c r="R3299" i="1" s="1"/>
  <c r="L3300" i="1"/>
  <c r="R3300" i="1" s="1"/>
  <c r="L3301" i="1"/>
  <c r="R3301" i="1" s="1"/>
  <c r="L3302" i="1"/>
  <c r="R3302" i="1" s="1"/>
  <c r="L3303" i="1"/>
  <c r="R3303" i="1" s="1"/>
  <c r="L3304" i="1"/>
  <c r="R3304" i="1" s="1"/>
  <c r="L3305" i="1"/>
  <c r="R3305" i="1" s="1"/>
  <c r="L3306" i="1"/>
  <c r="R3306" i="1" s="1"/>
  <c r="L3307" i="1"/>
  <c r="R3307" i="1" s="1"/>
  <c r="L3308" i="1"/>
  <c r="R3308" i="1" s="1"/>
  <c r="L3309" i="1"/>
  <c r="R3309" i="1" s="1"/>
  <c r="L3310" i="1"/>
  <c r="R3310" i="1" s="1"/>
  <c r="L3311" i="1"/>
  <c r="R3311" i="1" s="1"/>
  <c r="L3312" i="1"/>
  <c r="R3312" i="1" s="1"/>
  <c r="L3313" i="1"/>
  <c r="R3313" i="1" s="1"/>
  <c r="L3314" i="1"/>
  <c r="R3314" i="1" s="1"/>
  <c r="L3315" i="1"/>
  <c r="R3315" i="1" s="1"/>
  <c r="L3316" i="1"/>
  <c r="R3316" i="1" s="1"/>
  <c r="L3317" i="1"/>
  <c r="R3317" i="1" s="1"/>
  <c r="L3318" i="1"/>
  <c r="R3318" i="1" s="1"/>
  <c r="L3319" i="1"/>
  <c r="R3319" i="1" s="1"/>
  <c r="L3320" i="1"/>
  <c r="R3320" i="1" s="1"/>
  <c r="L3321" i="1"/>
  <c r="R3321" i="1" s="1"/>
  <c r="L3322" i="1"/>
  <c r="R3322" i="1" s="1"/>
  <c r="L3323" i="1"/>
  <c r="R3323" i="1" s="1"/>
  <c r="L3324" i="1"/>
  <c r="R3324" i="1" s="1"/>
  <c r="L3325" i="1"/>
  <c r="R3325" i="1" s="1"/>
  <c r="L3326" i="1"/>
  <c r="R3326" i="1" s="1"/>
  <c r="L3327" i="1"/>
  <c r="R3327" i="1" s="1"/>
  <c r="L3328" i="1"/>
  <c r="R3328" i="1" s="1"/>
  <c r="L3329" i="1"/>
  <c r="R3329" i="1" s="1"/>
  <c r="L3330" i="1"/>
  <c r="R3330" i="1" s="1"/>
  <c r="L3331" i="1"/>
  <c r="R3331" i="1" s="1"/>
  <c r="L3332" i="1"/>
  <c r="R3332" i="1" s="1"/>
  <c r="L3333" i="1"/>
  <c r="R3333" i="1" s="1"/>
  <c r="L3334" i="1"/>
  <c r="R3334" i="1" s="1"/>
  <c r="L3335" i="1"/>
  <c r="R3335" i="1" s="1"/>
  <c r="L3336" i="1"/>
  <c r="R3336" i="1" s="1"/>
  <c r="L3337" i="1"/>
  <c r="R3337" i="1" s="1"/>
  <c r="L3338" i="1"/>
  <c r="R3338" i="1" s="1"/>
  <c r="L3339" i="1"/>
  <c r="R3339" i="1" s="1"/>
  <c r="L3340" i="1"/>
  <c r="R3340" i="1" s="1"/>
  <c r="L3341" i="1"/>
  <c r="R3341" i="1" s="1"/>
  <c r="L3342" i="1"/>
  <c r="R3342" i="1" s="1"/>
  <c r="L3343" i="1"/>
  <c r="R3343" i="1" s="1"/>
  <c r="L3344" i="1"/>
  <c r="R3344" i="1" s="1"/>
  <c r="L3345" i="1"/>
  <c r="R3345" i="1" s="1"/>
  <c r="L3346" i="1"/>
  <c r="R3346" i="1" s="1"/>
  <c r="L3347" i="1"/>
  <c r="R3347" i="1" s="1"/>
  <c r="L3348" i="1"/>
  <c r="R3348" i="1" s="1"/>
  <c r="L3349" i="1"/>
  <c r="R3349" i="1" s="1"/>
  <c r="L3350" i="1"/>
  <c r="R3350" i="1" s="1"/>
  <c r="L3351" i="1"/>
  <c r="R3351" i="1" s="1"/>
  <c r="L3352" i="1"/>
  <c r="R3352" i="1" s="1"/>
  <c r="L3353" i="1"/>
  <c r="R3353" i="1" s="1"/>
  <c r="L3354" i="1"/>
  <c r="R3354" i="1" s="1"/>
  <c r="L3355" i="1"/>
  <c r="R3355" i="1" s="1"/>
  <c r="L3356" i="1"/>
  <c r="R3356" i="1" s="1"/>
  <c r="L3357" i="1"/>
  <c r="R3357" i="1" s="1"/>
  <c r="L3358" i="1"/>
  <c r="R3358" i="1" s="1"/>
  <c r="L3359" i="1"/>
  <c r="R3359" i="1" s="1"/>
  <c r="L3360" i="1"/>
  <c r="R3360" i="1" s="1"/>
  <c r="L3361" i="1"/>
  <c r="R3361" i="1" s="1"/>
  <c r="L3362" i="1"/>
  <c r="R3362" i="1" s="1"/>
  <c r="L3363" i="1"/>
  <c r="R3363" i="1" s="1"/>
  <c r="L3364" i="1"/>
  <c r="R3364" i="1" s="1"/>
  <c r="L3365" i="1"/>
  <c r="R3365" i="1" s="1"/>
  <c r="L3366" i="1"/>
  <c r="R3366" i="1" s="1"/>
  <c r="L3367" i="1"/>
  <c r="R3367" i="1" s="1"/>
  <c r="L3368" i="1"/>
  <c r="R3368" i="1" s="1"/>
  <c r="L3369" i="1"/>
  <c r="R3369" i="1" s="1"/>
  <c r="L3370" i="1"/>
  <c r="R3370" i="1" s="1"/>
  <c r="L3371" i="1"/>
  <c r="R3371" i="1" s="1"/>
  <c r="L3372" i="1"/>
  <c r="R3372" i="1" s="1"/>
  <c r="L3373" i="1"/>
  <c r="R3373" i="1" s="1"/>
  <c r="L3374" i="1"/>
  <c r="R3374" i="1" s="1"/>
  <c r="L3375" i="1"/>
  <c r="R3375" i="1" s="1"/>
  <c r="L3376" i="1"/>
  <c r="R3376" i="1" s="1"/>
  <c r="L3377" i="1"/>
  <c r="R3377" i="1" s="1"/>
  <c r="L3378" i="1"/>
  <c r="R3378" i="1" s="1"/>
  <c r="L3379" i="1"/>
  <c r="R3379" i="1" s="1"/>
  <c r="L3380" i="1"/>
  <c r="R3380" i="1" s="1"/>
  <c r="L3381" i="1"/>
  <c r="R3381" i="1" s="1"/>
  <c r="L3382" i="1"/>
  <c r="R3382" i="1" s="1"/>
  <c r="L3383" i="1"/>
  <c r="R3383" i="1" s="1"/>
  <c r="L3384" i="1"/>
  <c r="R3384" i="1" s="1"/>
  <c r="L3385" i="1"/>
  <c r="R3385" i="1" s="1"/>
  <c r="L3386" i="1"/>
  <c r="R3386" i="1" s="1"/>
  <c r="L3387" i="1"/>
  <c r="R3387" i="1" s="1"/>
  <c r="L3388" i="1"/>
  <c r="R3388" i="1" s="1"/>
  <c r="L3389" i="1"/>
  <c r="R3389" i="1" s="1"/>
  <c r="L3390" i="1"/>
  <c r="R3390" i="1" s="1"/>
  <c r="L3391" i="1"/>
  <c r="R3391" i="1" s="1"/>
  <c r="L3392" i="1"/>
  <c r="R3392" i="1" s="1"/>
  <c r="L3393" i="1"/>
  <c r="R3393" i="1" s="1"/>
  <c r="L3394" i="1"/>
  <c r="R3394" i="1" s="1"/>
  <c r="L3395" i="1"/>
  <c r="R3395" i="1" s="1"/>
  <c r="L3396" i="1"/>
  <c r="R3396" i="1" s="1"/>
  <c r="L3397" i="1"/>
  <c r="R3397" i="1" s="1"/>
  <c r="L3398" i="1"/>
  <c r="R3398" i="1" s="1"/>
  <c r="L3399" i="1"/>
  <c r="R3399" i="1" s="1"/>
  <c r="L3400" i="1"/>
  <c r="R3400" i="1" s="1"/>
  <c r="L3401" i="1"/>
  <c r="R3401" i="1" s="1"/>
  <c r="L3402" i="1"/>
  <c r="R3402" i="1" s="1"/>
  <c r="L3403" i="1"/>
  <c r="R3403" i="1" s="1"/>
  <c r="L3404" i="1"/>
  <c r="R3404" i="1" s="1"/>
  <c r="L3405" i="1"/>
  <c r="R3405" i="1" s="1"/>
  <c r="L3406" i="1"/>
  <c r="R3406" i="1" s="1"/>
  <c r="L3407" i="1"/>
  <c r="R3407" i="1" s="1"/>
  <c r="L3408" i="1"/>
  <c r="R3408" i="1" s="1"/>
  <c r="L3409" i="1"/>
  <c r="R3409" i="1" s="1"/>
  <c r="L3410" i="1"/>
  <c r="R3410" i="1" s="1"/>
  <c r="L3411" i="1"/>
  <c r="R3411" i="1" s="1"/>
  <c r="L3412" i="1"/>
  <c r="R3412" i="1" s="1"/>
  <c r="L3413" i="1"/>
  <c r="R3413" i="1" s="1"/>
  <c r="L3414" i="1"/>
  <c r="R3414" i="1" s="1"/>
  <c r="L3415" i="1"/>
  <c r="R3415" i="1" s="1"/>
  <c r="L3416" i="1"/>
  <c r="R3416" i="1" s="1"/>
  <c r="L3417" i="1"/>
  <c r="R3417" i="1" s="1"/>
  <c r="L3418" i="1"/>
  <c r="R3418" i="1" s="1"/>
  <c r="L3419" i="1"/>
  <c r="R3419" i="1" s="1"/>
  <c r="L3420" i="1"/>
  <c r="R3420" i="1" s="1"/>
  <c r="L3421" i="1"/>
  <c r="R3421" i="1" s="1"/>
  <c r="L3422" i="1"/>
  <c r="R3422" i="1" s="1"/>
  <c r="L3423" i="1"/>
  <c r="R3423" i="1" s="1"/>
  <c r="L3424" i="1"/>
  <c r="R3424" i="1" s="1"/>
  <c r="L3425" i="1"/>
  <c r="R3425" i="1" s="1"/>
  <c r="L3426" i="1"/>
  <c r="R3426" i="1" s="1"/>
  <c r="L3427" i="1"/>
  <c r="R3427" i="1" s="1"/>
  <c r="L3428" i="1"/>
  <c r="R3428" i="1" s="1"/>
  <c r="L3429" i="1"/>
  <c r="R3429" i="1" s="1"/>
  <c r="L3430" i="1"/>
  <c r="R3430" i="1" s="1"/>
  <c r="L3431" i="1"/>
  <c r="R3431" i="1" s="1"/>
  <c r="L3432" i="1"/>
  <c r="R3432" i="1" s="1"/>
  <c r="L3433" i="1"/>
  <c r="R3433" i="1" s="1"/>
  <c r="L3434" i="1"/>
  <c r="R3434" i="1" s="1"/>
  <c r="L3435" i="1"/>
  <c r="R3435" i="1" s="1"/>
  <c r="L3436" i="1"/>
  <c r="R3436" i="1" s="1"/>
  <c r="L3437" i="1"/>
  <c r="R3437" i="1" s="1"/>
  <c r="L3438" i="1"/>
  <c r="R3438" i="1" s="1"/>
  <c r="L3439" i="1"/>
  <c r="R3439" i="1" s="1"/>
  <c r="L3440" i="1"/>
  <c r="R3440" i="1" s="1"/>
  <c r="L3441" i="1"/>
  <c r="R3441" i="1" s="1"/>
  <c r="L3442" i="1"/>
  <c r="R3442" i="1" s="1"/>
  <c r="L3443" i="1"/>
  <c r="R3443" i="1" s="1"/>
  <c r="L3444" i="1"/>
  <c r="R3444" i="1" s="1"/>
  <c r="L3445" i="1"/>
  <c r="R3445" i="1" s="1"/>
  <c r="L3446" i="1"/>
  <c r="R3446" i="1" s="1"/>
  <c r="L3447" i="1"/>
  <c r="R3447" i="1" s="1"/>
  <c r="L3448" i="1"/>
  <c r="R3448" i="1" s="1"/>
  <c r="L3449" i="1"/>
  <c r="R3449" i="1" s="1"/>
  <c r="L3450" i="1"/>
  <c r="R3450" i="1" s="1"/>
  <c r="L3451" i="1"/>
  <c r="R3451" i="1" s="1"/>
  <c r="L3452" i="1"/>
  <c r="R3452" i="1" s="1"/>
  <c r="L3453" i="1"/>
  <c r="R3453" i="1" s="1"/>
  <c r="L3454" i="1"/>
  <c r="R3454" i="1" s="1"/>
  <c r="L3455" i="1"/>
  <c r="R3455" i="1" s="1"/>
  <c r="L3456" i="1"/>
  <c r="R3456" i="1" s="1"/>
  <c r="L3457" i="1"/>
  <c r="R3457" i="1" s="1"/>
  <c r="L3458" i="1"/>
  <c r="R3458" i="1" s="1"/>
  <c r="L3459" i="1"/>
  <c r="R3459" i="1" s="1"/>
  <c r="L3460" i="1"/>
  <c r="R3460" i="1" s="1"/>
  <c r="L3461" i="1"/>
  <c r="R3461" i="1" s="1"/>
  <c r="L3462" i="1"/>
  <c r="R3462" i="1" s="1"/>
  <c r="L3463" i="1"/>
  <c r="R3463" i="1" s="1"/>
  <c r="L3464" i="1"/>
  <c r="R3464" i="1" s="1"/>
  <c r="L3465" i="1"/>
  <c r="R3465" i="1" s="1"/>
  <c r="L3466" i="1"/>
  <c r="R3466" i="1" s="1"/>
  <c r="L3467" i="1"/>
  <c r="R3467" i="1" s="1"/>
  <c r="L3468" i="1"/>
  <c r="R3468" i="1" s="1"/>
  <c r="L3469" i="1"/>
  <c r="R3469" i="1" s="1"/>
  <c r="L3470" i="1"/>
  <c r="R3470" i="1" s="1"/>
  <c r="L3471" i="1"/>
  <c r="R3471" i="1" s="1"/>
  <c r="L3472" i="1"/>
  <c r="R3472" i="1" s="1"/>
  <c r="L3473" i="1"/>
  <c r="R3473" i="1" s="1"/>
  <c r="L3474" i="1"/>
  <c r="R3474" i="1" s="1"/>
  <c r="L3475" i="1"/>
  <c r="R3475" i="1" s="1"/>
  <c r="L3476" i="1"/>
  <c r="R3476" i="1" s="1"/>
  <c r="L3477" i="1"/>
  <c r="R3477" i="1" s="1"/>
  <c r="L3478" i="1"/>
  <c r="R3478" i="1" s="1"/>
  <c r="L3479" i="1"/>
  <c r="R3479" i="1" s="1"/>
  <c r="L3480" i="1"/>
  <c r="R3480" i="1" s="1"/>
  <c r="L3481" i="1"/>
  <c r="R3481" i="1" s="1"/>
  <c r="L3482" i="1"/>
  <c r="R3482" i="1" s="1"/>
  <c r="L3483" i="1"/>
  <c r="R3483" i="1" s="1"/>
  <c r="L3484" i="1"/>
  <c r="R3484" i="1" s="1"/>
  <c r="L3485" i="1"/>
  <c r="R3485" i="1" s="1"/>
  <c r="L3486" i="1"/>
  <c r="R3486" i="1" s="1"/>
  <c r="L3487" i="1"/>
  <c r="R3487" i="1" s="1"/>
  <c r="L3488" i="1"/>
  <c r="R3488" i="1" s="1"/>
  <c r="L3489" i="1"/>
  <c r="R3489" i="1" s="1"/>
  <c r="L3490" i="1"/>
  <c r="R3490" i="1" s="1"/>
  <c r="L3491" i="1"/>
  <c r="R3491" i="1" s="1"/>
  <c r="L3492" i="1"/>
  <c r="R3492" i="1" s="1"/>
  <c r="L3493" i="1"/>
  <c r="R3493" i="1" s="1"/>
  <c r="L3494" i="1"/>
  <c r="R3494" i="1" s="1"/>
  <c r="L3495" i="1"/>
  <c r="R3495" i="1" s="1"/>
  <c r="L3496" i="1"/>
  <c r="R3496" i="1" s="1"/>
  <c r="L3497" i="1"/>
  <c r="R3497" i="1" s="1"/>
  <c r="L3498" i="1"/>
  <c r="R3498" i="1" s="1"/>
  <c r="L3499" i="1"/>
  <c r="R3499" i="1" s="1"/>
  <c r="L3500" i="1"/>
  <c r="R3500" i="1" s="1"/>
  <c r="L3501" i="1"/>
  <c r="R3501" i="1" s="1"/>
  <c r="L3502" i="1"/>
  <c r="R3502" i="1" s="1"/>
  <c r="L3503" i="1"/>
  <c r="R3503" i="1" s="1"/>
  <c r="L3504" i="1"/>
  <c r="R3504" i="1" s="1"/>
  <c r="L3505" i="1"/>
  <c r="R3505" i="1" s="1"/>
  <c r="L3506" i="1"/>
  <c r="R3506" i="1" s="1"/>
  <c r="L3507" i="1"/>
  <c r="R3507" i="1" s="1"/>
  <c r="L3508" i="1"/>
  <c r="R3508" i="1" s="1"/>
  <c r="L3509" i="1"/>
  <c r="R3509" i="1" s="1"/>
  <c r="L3510" i="1"/>
  <c r="R3510" i="1" s="1"/>
  <c r="L3511" i="1"/>
  <c r="R3511" i="1" s="1"/>
  <c r="L3512" i="1"/>
  <c r="R3512" i="1" s="1"/>
  <c r="L3513" i="1"/>
  <c r="R3513" i="1" s="1"/>
  <c r="L3514" i="1"/>
  <c r="R3514" i="1" s="1"/>
  <c r="L3515" i="1"/>
  <c r="R3515" i="1" s="1"/>
  <c r="L3516" i="1"/>
  <c r="R3516" i="1" s="1"/>
  <c r="L3517" i="1"/>
  <c r="R3517" i="1" s="1"/>
  <c r="L3518" i="1"/>
  <c r="R3518" i="1" s="1"/>
  <c r="L3519" i="1"/>
  <c r="R3519" i="1" s="1"/>
  <c r="L3520" i="1"/>
  <c r="R3520" i="1" s="1"/>
  <c r="L3521" i="1"/>
  <c r="R3521" i="1" s="1"/>
  <c r="L3522" i="1"/>
  <c r="R3522" i="1" s="1"/>
  <c r="L3523" i="1"/>
  <c r="R3523" i="1" s="1"/>
  <c r="L3524" i="1"/>
  <c r="R3524" i="1" s="1"/>
  <c r="L3525" i="1"/>
  <c r="R3525" i="1" s="1"/>
  <c r="L3526" i="1"/>
  <c r="R3526" i="1" s="1"/>
  <c r="L3527" i="1"/>
  <c r="R3527" i="1" s="1"/>
  <c r="L3528" i="1"/>
  <c r="R3528" i="1" s="1"/>
  <c r="L3529" i="1"/>
  <c r="R3529" i="1" s="1"/>
  <c r="L3530" i="1"/>
  <c r="R3530" i="1" s="1"/>
  <c r="L3531" i="1"/>
  <c r="R3531" i="1" s="1"/>
  <c r="L3532" i="1"/>
  <c r="R3532" i="1" s="1"/>
  <c r="L3533" i="1"/>
  <c r="R3533" i="1" s="1"/>
  <c r="L3534" i="1"/>
  <c r="R3534" i="1" s="1"/>
  <c r="L3535" i="1"/>
  <c r="R3535" i="1" s="1"/>
  <c r="L3536" i="1"/>
  <c r="R3536" i="1" s="1"/>
  <c r="L3537" i="1"/>
  <c r="R3537" i="1" s="1"/>
  <c r="L3538" i="1"/>
  <c r="R3538" i="1" s="1"/>
  <c r="L3539" i="1"/>
  <c r="R3539" i="1" s="1"/>
  <c r="L3540" i="1"/>
  <c r="R3540" i="1" s="1"/>
  <c r="L3541" i="1"/>
  <c r="R3541" i="1" s="1"/>
  <c r="L3542" i="1"/>
  <c r="R3542" i="1" s="1"/>
  <c r="L3543" i="1"/>
  <c r="R3543" i="1" s="1"/>
  <c r="L3544" i="1"/>
  <c r="R3544" i="1" s="1"/>
  <c r="L3545" i="1"/>
  <c r="R3545" i="1" s="1"/>
  <c r="L3546" i="1"/>
  <c r="R3546" i="1" s="1"/>
  <c r="L3547" i="1"/>
  <c r="R3547" i="1" s="1"/>
  <c r="L3548" i="1"/>
  <c r="R3548" i="1" s="1"/>
  <c r="L3549" i="1"/>
  <c r="R3549" i="1" s="1"/>
  <c r="L3550" i="1"/>
  <c r="R3550" i="1" s="1"/>
  <c r="L3551" i="1"/>
  <c r="R3551" i="1" s="1"/>
  <c r="L3552" i="1"/>
  <c r="R3552" i="1" s="1"/>
  <c r="L3553" i="1"/>
  <c r="R3553" i="1" s="1"/>
  <c r="L3554" i="1"/>
  <c r="R3554" i="1" s="1"/>
  <c r="L3555" i="1"/>
  <c r="R3555" i="1" s="1"/>
  <c r="L3556" i="1"/>
  <c r="R3556" i="1" s="1"/>
  <c r="L3557" i="1"/>
  <c r="R3557" i="1" s="1"/>
  <c r="L3558" i="1"/>
  <c r="R3558" i="1" s="1"/>
  <c r="L3559" i="1"/>
  <c r="R3559" i="1" s="1"/>
  <c r="L3560" i="1"/>
  <c r="R3560" i="1" s="1"/>
  <c r="L3561" i="1"/>
  <c r="R3561" i="1" s="1"/>
  <c r="L3562" i="1"/>
  <c r="R3562" i="1" s="1"/>
  <c r="L3563" i="1"/>
  <c r="R3563" i="1" s="1"/>
  <c r="L3564" i="1"/>
  <c r="R3564" i="1" s="1"/>
  <c r="L3565" i="1"/>
  <c r="R3565" i="1" s="1"/>
  <c r="L3566" i="1"/>
  <c r="R3566" i="1" s="1"/>
  <c r="L3567" i="1"/>
  <c r="R3567" i="1" s="1"/>
  <c r="L3568" i="1"/>
  <c r="R3568" i="1" s="1"/>
  <c r="L3569" i="1"/>
  <c r="R3569" i="1" s="1"/>
  <c r="L3570" i="1"/>
  <c r="R3570" i="1" s="1"/>
  <c r="L3571" i="1"/>
  <c r="R3571" i="1" s="1"/>
  <c r="L3572" i="1"/>
  <c r="R3572" i="1" s="1"/>
  <c r="L3573" i="1"/>
  <c r="R3573" i="1" s="1"/>
  <c r="L3574" i="1"/>
  <c r="R3574" i="1" s="1"/>
  <c r="L3575" i="1"/>
  <c r="R3575" i="1" s="1"/>
  <c r="L3576" i="1"/>
  <c r="R3576" i="1" s="1"/>
  <c r="L3577" i="1"/>
  <c r="R3577" i="1" s="1"/>
  <c r="L3578" i="1"/>
  <c r="R3578" i="1" s="1"/>
  <c r="L3579" i="1"/>
  <c r="R3579" i="1" s="1"/>
  <c r="L3580" i="1"/>
  <c r="R3580" i="1" s="1"/>
  <c r="L3581" i="1"/>
  <c r="R3581" i="1" s="1"/>
  <c r="L3582" i="1"/>
  <c r="R3582" i="1" s="1"/>
  <c r="L3583" i="1"/>
  <c r="R3583" i="1" s="1"/>
  <c r="L3584" i="1"/>
  <c r="R3584" i="1" s="1"/>
  <c r="L3585" i="1"/>
  <c r="R3585" i="1" s="1"/>
  <c r="L3586" i="1"/>
  <c r="R3586" i="1" s="1"/>
  <c r="L3587" i="1"/>
  <c r="R3587" i="1" s="1"/>
  <c r="L3588" i="1"/>
  <c r="R3588" i="1" s="1"/>
  <c r="L3589" i="1"/>
  <c r="R3589" i="1" s="1"/>
  <c r="L3590" i="1"/>
  <c r="R3590" i="1" s="1"/>
  <c r="L3591" i="1"/>
  <c r="R3591" i="1" s="1"/>
  <c r="L3592" i="1"/>
  <c r="R3592" i="1" s="1"/>
  <c r="L3593" i="1"/>
  <c r="R3593" i="1" s="1"/>
  <c r="L3594" i="1"/>
  <c r="R3594" i="1" s="1"/>
  <c r="L3595" i="1"/>
  <c r="R3595" i="1" s="1"/>
  <c r="L3596" i="1"/>
  <c r="R3596" i="1" s="1"/>
  <c r="L3597" i="1"/>
  <c r="R3597" i="1" s="1"/>
  <c r="L3598" i="1"/>
  <c r="R3598" i="1" s="1"/>
  <c r="L3599" i="1"/>
  <c r="R3599" i="1" s="1"/>
  <c r="L3600" i="1"/>
  <c r="R3600" i="1" s="1"/>
  <c r="L3601" i="1"/>
  <c r="R3601" i="1" s="1"/>
  <c r="L3602" i="1"/>
  <c r="R3602" i="1" s="1"/>
  <c r="L3603" i="1"/>
  <c r="R3603" i="1" s="1"/>
  <c r="L3604" i="1"/>
  <c r="R3604" i="1" s="1"/>
  <c r="L3605" i="1"/>
  <c r="R3605" i="1" s="1"/>
  <c r="L3606" i="1"/>
  <c r="R3606" i="1" s="1"/>
  <c r="L3607" i="1"/>
  <c r="R3607" i="1" s="1"/>
  <c r="L3608" i="1"/>
  <c r="R3608" i="1" s="1"/>
  <c r="L3609" i="1"/>
  <c r="R3609" i="1" s="1"/>
  <c r="L3610" i="1"/>
  <c r="R3610" i="1" s="1"/>
  <c r="L3611" i="1"/>
  <c r="R3611" i="1" s="1"/>
  <c r="L3612" i="1"/>
  <c r="R3612" i="1" s="1"/>
  <c r="L3613" i="1"/>
  <c r="R3613" i="1" s="1"/>
  <c r="L3614" i="1"/>
  <c r="R3614" i="1" s="1"/>
  <c r="L3615" i="1"/>
  <c r="R3615" i="1" s="1"/>
  <c r="L3616" i="1"/>
  <c r="R3616" i="1" s="1"/>
  <c r="L3617" i="1"/>
  <c r="R3617" i="1" s="1"/>
  <c r="L3618" i="1"/>
  <c r="R3618" i="1" s="1"/>
  <c r="L3619" i="1"/>
  <c r="R3619" i="1" s="1"/>
  <c r="L3620" i="1"/>
  <c r="R3620" i="1" s="1"/>
  <c r="L3621" i="1"/>
  <c r="R3621" i="1" s="1"/>
  <c r="L3622" i="1"/>
  <c r="R3622" i="1" s="1"/>
  <c r="L3623" i="1"/>
  <c r="R3623" i="1" s="1"/>
  <c r="L3624" i="1"/>
  <c r="R3624" i="1" s="1"/>
  <c r="L3625" i="1"/>
  <c r="R3625" i="1" s="1"/>
  <c r="L3626" i="1"/>
  <c r="R3626" i="1" s="1"/>
  <c r="L3627" i="1"/>
  <c r="R3627" i="1" s="1"/>
  <c r="L3628" i="1"/>
  <c r="R3628" i="1" s="1"/>
  <c r="L3629" i="1"/>
  <c r="R3629" i="1" s="1"/>
  <c r="L3630" i="1"/>
  <c r="R3630" i="1" s="1"/>
  <c r="L3631" i="1"/>
  <c r="R3631" i="1" s="1"/>
  <c r="L3632" i="1"/>
  <c r="R3632" i="1" s="1"/>
  <c r="L3633" i="1"/>
  <c r="R3633" i="1" s="1"/>
  <c r="L3634" i="1"/>
  <c r="R3634" i="1" s="1"/>
  <c r="L3635" i="1"/>
  <c r="R3635" i="1" s="1"/>
  <c r="L3636" i="1"/>
  <c r="R3636" i="1" s="1"/>
  <c r="L3637" i="1"/>
  <c r="R3637" i="1" s="1"/>
  <c r="L3638" i="1"/>
  <c r="R3638" i="1" s="1"/>
  <c r="L3639" i="1"/>
  <c r="R3639" i="1" s="1"/>
  <c r="L3640" i="1"/>
  <c r="R3640" i="1" s="1"/>
  <c r="L3641" i="1"/>
  <c r="R3641" i="1" s="1"/>
  <c r="L3642" i="1"/>
  <c r="R3642" i="1" s="1"/>
  <c r="L3643" i="1"/>
  <c r="R3643" i="1" s="1"/>
  <c r="L3644" i="1"/>
  <c r="R3644" i="1" s="1"/>
  <c r="L3645" i="1"/>
  <c r="R3645" i="1" s="1"/>
  <c r="L3646" i="1"/>
  <c r="R3646" i="1" s="1"/>
  <c r="L3647" i="1"/>
  <c r="R3647" i="1" s="1"/>
  <c r="L3648" i="1"/>
  <c r="R3648" i="1" s="1"/>
  <c r="L3649" i="1"/>
  <c r="R3649" i="1" s="1"/>
  <c r="L3650" i="1"/>
  <c r="R3650" i="1" s="1"/>
  <c r="L3651" i="1"/>
  <c r="R3651" i="1" s="1"/>
  <c r="L3652" i="1"/>
  <c r="R3652" i="1" s="1"/>
  <c r="L3653" i="1"/>
  <c r="R3653" i="1" s="1"/>
  <c r="L3654" i="1"/>
  <c r="R3654" i="1" s="1"/>
  <c r="L3655" i="1"/>
  <c r="R3655" i="1" s="1"/>
  <c r="L3656" i="1"/>
  <c r="R3656" i="1" s="1"/>
  <c r="L3657" i="1"/>
  <c r="R3657" i="1" s="1"/>
  <c r="L3658" i="1"/>
  <c r="R3658" i="1" s="1"/>
  <c r="L3659" i="1"/>
  <c r="R3659" i="1" s="1"/>
  <c r="L3660" i="1"/>
  <c r="R3660" i="1" s="1"/>
  <c r="L3661" i="1"/>
  <c r="R3661" i="1" s="1"/>
  <c r="L3662" i="1"/>
  <c r="R3662" i="1" s="1"/>
  <c r="L3663" i="1"/>
  <c r="R3663" i="1" s="1"/>
  <c r="L3664" i="1"/>
  <c r="R3664" i="1" s="1"/>
  <c r="L3665" i="1"/>
  <c r="R3665" i="1" s="1"/>
  <c r="L3666" i="1"/>
  <c r="R3666" i="1" s="1"/>
  <c r="L3667" i="1"/>
  <c r="R3667" i="1" s="1"/>
  <c r="L3668" i="1"/>
  <c r="R3668" i="1" s="1"/>
  <c r="L3669" i="1"/>
  <c r="R3669" i="1" s="1"/>
  <c r="L3670" i="1"/>
  <c r="R3670" i="1" s="1"/>
  <c r="L3671" i="1"/>
  <c r="R3671" i="1" s="1"/>
  <c r="L3672" i="1"/>
  <c r="R3672" i="1" s="1"/>
  <c r="L3673" i="1"/>
  <c r="R3673" i="1" s="1"/>
  <c r="L3674" i="1"/>
  <c r="R3674" i="1" s="1"/>
  <c r="L3675" i="1"/>
  <c r="R3675" i="1" s="1"/>
  <c r="L3676" i="1"/>
  <c r="R3676" i="1" s="1"/>
  <c r="L3677" i="1"/>
  <c r="R3677" i="1" s="1"/>
  <c r="L3678" i="1"/>
  <c r="R3678" i="1" s="1"/>
  <c r="L3679" i="1"/>
  <c r="R3679" i="1" s="1"/>
  <c r="L3680" i="1"/>
  <c r="R3680" i="1" s="1"/>
  <c r="L3681" i="1"/>
  <c r="R3681" i="1" s="1"/>
  <c r="L3682" i="1"/>
  <c r="R3682" i="1" s="1"/>
  <c r="L3683" i="1"/>
  <c r="R3683" i="1" s="1"/>
  <c r="L3684" i="1"/>
  <c r="R3684" i="1" s="1"/>
  <c r="L3685" i="1"/>
  <c r="R3685" i="1" s="1"/>
  <c r="L3686" i="1"/>
  <c r="R3686" i="1" s="1"/>
  <c r="L3687" i="1"/>
  <c r="R3687" i="1" s="1"/>
  <c r="L3688" i="1"/>
  <c r="R3688" i="1" s="1"/>
  <c r="L3689" i="1"/>
  <c r="R3689" i="1" s="1"/>
  <c r="L3690" i="1"/>
  <c r="R3690" i="1" s="1"/>
  <c r="L3691" i="1"/>
  <c r="R3691" i="1" s="1"/>
  <c r="L3692" i="1"/>
  <c r="R3692" i="1" s="1"/>
  <c r="L3693" i="1"/>
  <c r="R3693" i="1" s="1"/>
  <c r="L3694" i="1"/>
  <c r="R3694" i="1" s="1"/>
  <c r="L3695" i="1"/>
  <c r="R3695" i="1" s="1"/>
  <c r="L3696" i="1"/>
  <c r="R3696" i="1" s="1"/>
  <c r="L3697" i="1"/>
  <c r="R3697" i="1" s="1"/>
  <c r="L3698" i="1"/>
  <c r="R3698" i="1" s="1"/>
  <c r="L3699" i="1"/>
  <c r="R3699" i="1" s="1"/>
  <c r="L3700" i="1"/>
  <c r="R3700" i="1" s="1"/>
  <c r="L3701" i="1"/>
  <c r="R3701" i="1" s="1"/>
  <c r="L3702" i="1"/>
  <c r="R3702" i="1" s="1"/>
  <c r="L3703" i="1"/>
  <c r="R3703" i="1" s="1"/>
  <c r="L3704" i="1"/>
  <c r="R3704" i="1" s="1"/>
  <c r="L3705" i="1"/>
  <c r="R3705" i="1" s="1"/>
  <c r="L3706" i="1"/>
  <c r="R3706" i="1" s="1"/>
  <c r="L3707" i="1"/>
  <c r="R3707" i="1" s="1"/>
  <c r="L3708" i="1"/>
  <c r="R3708" i="1" s="1"/>
  <c r="L3709" i="1"/>
  <c r="R3709" i="1" s="1"/>
  <c r="L3710" i="1"/>
  <c r="R3710" i="1" s="1"/>
  <c r="L3711" i="1"/>
  <c r="R3711" i="1" s="1"/>
  <c r="L3712" i="1"/>
  <c r="R3712" i="1" s="1"/>
  <c r="L3713" i="1"/>
  <c r="R3713" i="1" s="1"/>
  <c r="L3714" i="1"/>
  <c r="R3714" i="1" s="1"/>
  <c r="L3715" i="1"/>
  <c r="R3715" i="1" s="1"/>
  <c r="L3716" i="1"/>
  <c r="R3716" i="1" s="1"/>
  <c r="L3717" i="1"/>
  <c r="R3717" i="1" s="1"/>
  <c r="L3718" i="1"/>
  <c r="R3718" i="1" s="1"/>
  <c r="L3719" i="1"/>
  <c r="R3719" i="1" s="1"/>
  <c r="L3720" i="1"/>
  <c r="R3720" i="1" s="1"/>
  <c r="L3721" i="1"/>
  <c r="R3721" i="1" s="1"/>
  <c r="L3722" i="1"/>
  <c r="R3722" i="1" s="1"/>
  <c r="L3723" i="1"/>
  <c r="R3723" i="1" s="1"/>
  <c r="L3724" i="1"/>
  <c r="R3724" i="1" s="1"/>
  <c r="L3725" i="1"/>
  <c r="R3725" i="1" s="1"/>
  <c r="L3726" i="1"/>
  <c r="R3726" i="1" s="1"/>
  <c r="L3727" i="1"/>
  <c r="R3727" i="1" s="1"/>
  <c r="L3728" i="1"/>
  <c r="R3728" i="1" s="1"/>
  <c r="L3729" i="1"/>
  <c r="R3729" i="1" s="1"/>
  <c r="L3730" i="1"/>
  <c r="R3730" i="1" s="1"/>
  <c r="L3731" i="1"/>
  <c r="R3731" i="1" s="1"/>
  <c r="L3732" i="1"/>
  <c r="R3732" i="1" s="1"/>
  <c r="L3733" i="1"/>
  <c r="R3733" i="1" s="1"/>
  <c r="L3734" i="1"/>
  <c r="R3734" i="1" s="1"/>
  <c r="L3735" i="1"/>
  <c r="R3735" i="1" s="1"/>
  <c r="L3736" i="1"/>
  <c r="R3736" i="1" s="1"/>
  <c r="L3737" i="1"/>
  <c r="R3737" i="1" s="1"/>
  <c r="L3738" i="1"/>
  <c r="R3738" i="1" s="1"/>
  <c r="L3739" i="1"/>
  <c r="R3739" i="1" s="1"/>
  <c r="L3740" i="1"/>
  <c r="R3740" i="1" s="1"/>
  <c r="L3741" i="1"/>
  <c r="R3741" i="1" s="1"/>
  <c r="L3742" i="1"/>
  <c r="R3742" i="1" s="1"/>
  <c r="L3743" i="1"/>
  <c r="R3743" i="1" s="1"/>
  <c r="L3744" i="1"/>
  <c r="R3744" i="1" s="1"/>
  <c r="L3745" i="1"/>
  <c r="R3745" i="1" s="1"/>
  <c r="L3746" i="1"/>
  <c r="R3746" i="1" s="1"/>
  <c r="L3747" i="1"/>
  <c r="R3747" i="1" s="1"/>
  <c r="L3748" i="1"/>
  <c r="R3748" i="1" s="1"/>
  <c r="L3749" i="1"/>
  <c r="R3749" i="1" s="1"/>
  <c r="L3750" i="1"/>
  <c r="R3750" i="1" s="1"/>
  <c r="L3751" i="1"/>
  <c r="R3751" i="1" s="1"/>
  <c r="L3752" i="1"/>
  <c r="R3752" i="1" s="1"/>
  <c r="L3753" i="1"/>
  <c r="R3753" i="1" s="1"/>
  <c r="L3754" i="1"/>
  <c r="R3754" i="1" s="1"/>
  <c r="L3755" i="1"/>
  <c r="R3755" i="1" s="1"/>
  <c r="L3756" i="1"/>
  <c r="R3756" i="1" s="1"/>
  <c r="L3757" i="1"/>
  <c r="R3757" i="1" s="1"/>
  <c r="L3758" i="1"/>
  <c r="R3758" i="1" s="1"/>
  <c r="L3759" i="1"/>
  <c r="R3759" i="1" s="1"/>
  <c r="L3760" i="1"/>
  <c r="R3760" i="1" s="1"/>
  <c r="L3761" i="1"/>
  <c r="R3761" i="1" s="1"/>
  <c r="L3762" i="1"/>
  <c r="R3762" i="1" s="1"/>
  <c r="L3763" i="1"/>
  <c r="R3763" i="1" s="1"/>
  <c r="L3764" i="1"/>
  <c r="R3764" i="1" s="1"/>
  <c r="L3765" i="1"/>
  <c r="R3765" i="1" s="1"/>
  <c r="L3766" i="1"/>
  <c r="R3766" i="1" s="1"/>
  <c r="L3767" i="1"/>
  <c r="R3767" i="1" s="1"/>
  <c r="L3768" i="1"/>
  <c r="R3768" i="1" s="1"/>
  <c r="L3769" i="1"/>
  <c r="R3769" i="1" s="1"/>
  <c r="L3770" i="1"/>
  <c r="R3770" i="1" s="1"/>
  <c r="L3771" i="1"/>
  <c r="R3771" i="1" s="1"/>
  <c r="L3772" i="1"/>
  <c r="R3772" i="1" s="1"/>
  <c r="L3773" i="1"/>
  <c r="R3773" i="1" s="1"/>
  <c r="L3774" i="1"/>
  <c r="R3774" i="1" s="1"/>
  <c r="L3775" i="1"/>
  <c r="R3775" i="1" s="1"/>
  <c r="L3776" i="1"/>
  <c r="R3776" i="1" s="1"/>
  <c r="L3777" i="1"/>
  <c r="R3777" i="1" s="1"/>
  <c r="L3778" i="1"/>
  <c r="R3778" i="1" s="1"/>
  <c r="L3779" i="1"/>
  <c r="R3779" i="1" s="1"/>
  <c r="L3780" i="1"/>
  <c r="R3780" i="1" s="1"/>
  <c r="L3781" i="1"/>
  <c r="R3781" i="1" s="1"/>
  <c r="L3782" i="1"/>
  <c r="R3782" i="1" s="1"/>
  <c r="L3783" i="1"/>
  <c r="R3783" i="1" s="1"/>
  <c r="L3784" i="1"/>
  <c r="R3784" i="1" s="1"/>
  <c r="L3785" i="1"/>
  <c r="R3785" i="1" s="1"/>
  <c r="L3786" i="1"/>
  <c r="R3786" i="1" s="1"/>
  <c r="L3787" i="1"/>
  <c r="R3787" i="1" s="1"/>
  <c r="L3788" i="1"/>
  <c r="R3788" i="1" s="1"/>
  <c r="L3789" i="1"/>
  <c r="R3789" i="1" s="1"/>
  <c r="L3790" i="1"/>
  <c r="R3790" i="1" s="1"/>
  <c r="L3791" i="1"/>
  <c r="R3791" i="1" s="1"/>
  <c r="L3792" i="1"/>
  <c r="R3792" i="1" s="1"/>
  <c r="L3793" i="1"/>
  <c r="R3793" i="1" s="1"/>
  <c r="L3794" i="1"/>
  <c r="R3794" i="1" s="1"/>
  <c r="L3795" i="1"/>
  <c r="R3795" i="1" s="1"/>
  <c r="L3796" i="1"/>
  <c r="R3796" i="1" s="1"/>
  <c r="L3797" i="1"/>
  <c r="R3797" i="1" s="1"/>
  <c r="L3798" i="1"/>
  <c r="R3798" i="1" s="1"/>
  <c r="L3799" i="1"/>
  <c r="R3799" i="1" s="1"/>
  <c r="L3800" i="1"/>
  <c r="R3800" i="1" s="1"/>
  <c r="L3801" i="1"/>
  <c r="R3801" i="1" s="1"/>
  <c r="L3802" i="1"/>
  <c r="R3802" i="1" s="1"/>
  <c r="L3803" i="1"/>
  <c r="R3803" i="1" s="1"/>
  <c r="L3804" i="1"/>
  <c r="R3804" i="1" s="1"/>
  <c r="L3805" i="1"/>
  <c r="R3805" i="1" s="1"/>
  <c r="L3806" i="1"/>
  <c r="R3806" i="1" s="1"/>
  <c r="L3807" i="1"/>
  <c r="R3807" i="1" s="1"/>
  <c r="L3808" i="1"/>
  <c r="R3808" i="1" s="1"/>
  <c r="L3809" i="1"/>
  <c r="R3809" i="1" s="1"/>
  <c r="L3810" i="1"/>
  <c r="R3810" i="1" s="1"/>
  <c r="L3811" i="1"/>
  <c r="R3811" i="1" s="1"/>
  <c r="L3812" i="1"/>
  <c r="R3812" i="1" s="1"/>
  <c r="L3813" i="1"/>
  <c r="R3813" i="1" s="1"/>
  <c r="L3814" i="1"/>
  <c r="R3814" i="1" s="1"/>
  <c r="L3815" i="1"/>
  <c r="R3815" i="1" s="1"/>
  <c r="L3816" i="1"/>
  <c r="R3816" i="1" s="1"/>
  <c r="L3817" i="1"/>
  <c r="R3817" i="1" s="1"/>
  <c r="L3818" i="1"/>
  <c r="R3818" i="1" s="1"/>
  <c r="L3819" i="1"/>
  <c r="R3819" i="1" s="1"/>
  <c r="L3820" i="1"/>
  <c r="R3820" i="1" s="1"/>
  <c r="L3821" i="1"/>
  <c r="R3821" i="1" s="1"/>
  <c r="L3822" i="1"/>
  <c r="R3822" i="1" s="1"/>
  <c r="L3823" i="1"/>
  <c r="R3823" i="1" s="1"/>
  <c r="L3824" i="1"/>
  <c r="R3824" i="1" s="1"/>
  <c r="L3825" i="1"/>
  <c r="R3825" i="1" s="1"/>
  <c r="L3826" i="1"/>
  <c r="R3826" i="1" s="1"/>
  <c r="L3827" i="1"/>
  <c r="R3827" i="1" s="1"/>
  <c r="L3828" i="1"/>
  <c r="R3828" i="1" s="1"/>
  <c r="L3829" i="1"/>
  <c r="R3829" i="1" s="1"/>
  <c r="L3830" i="1"/>
  <c r="R3830" i="1" s="1"/>
  <c r="L3831" i="1"/>
  <c r="R3831" i="1" s="1"/>
  <c r="L3832" i="1"/>
  <c r="R3832" i="1" s="1"/>
  <c r="L3833" i="1"/>
  <c r="R3833" i="1" s="1"/>
  <c r="L3834" i="1"/>
  <c r="R3834" i="1" s="1"/>
  <c r="L3835" i="1"/>
  <c r="R3835" i="1" s="1"/>
  <c r="L3836" i="1"/>
  <c r="R3836" i="1" s="1"/>
  <c r="L3837" i="1"/>
  <c r="R3837" i="1" s="1"/>
  <c r="L3838" i="1"/>
  <c r="R3838" i="1" s="1"/>
  <c r="L3839" i="1"/>
  <c r="R3839" i="1" s="1"/>
  <c r="L3840" i="1"/>
  <c r="R3840" i="1" s="1"/>
  <c r="L3841" i="1"/>
  <c r="R3841" i="1" s="1"/>
  <c r="L3842" i="1"/>
  <c r="R3842" i="1" s="1"/>
  <c r="L3843" i="1"/>
  <c r="R3843" i="1" s="1"/>
  <c r="L3844" i="1"/>
  <c r="R3844" i="1" s="1"/>
  <c r="L3845" i="1"/>
  <c r="R3845" i="1" s="1"/>
  <c r="L3846" i="1"/>
  <c r="R3846" i="1" s="1"/>
  <c r="L3847" i="1"/>
  <c r="R3847" i="1" s="1"/>
  <c r="L3848" i="1"/>
  <c r="R3848" i="1" s="1"/>
  <c r="L3849" i="1"/>
  <c r="R3849" i="1" s="1"/>
  <c r="L3850" i="1"/>
  <c r="R3850" i="1" s="1"/>
  <c r="L3851" i="1"/>
  <c r="R3851" i="1" s="1"/>
  <c r="L3852" i="1"/>
  <c r="R3852" i="1" s="1"/>
  <c r="L3853" i="1"/>
  <c r="R3853" i="1" s="1"/>
  <c r="L3854" i="1"/>
  <c r="R3854" i="1" s="1"/>
  <c r="L3855" i="1"/>
  <c r="R3855" i="1" s="1"/>
  <c r="L3856" i="1"/>
  <c r="R3856" i="1" s="1"/>
  <c r="L3857" i="1"/>
  <c r="R3857" i="1" s="1"/>
  <c r="L3858" i="1"/>
  <c r="R3858" i="1" s="1"/>
  <c r="L3859" i="1"/>
  <c r="R3859" i="1" s="1"/>
  <c r="L3860" i="1"/>
  <c r="R3860" i="1" s="1"/>
  <c r="L3861" i="1"/>
  <c r="R3861" i="1" s="1"/>
  <c r="L3862" i="1"/>
  <c r="R3862" i="1" s="1"/>
  <c r="L3863" i="1"/>
  <c r="R3863" i="1" s="1"/>
  <c r="L3864" i="1"/>
  <c r="R3864" i="1" s="1"/>
  <c r="L3865" i="1"/>
  <c r="R3865" i="1" s="1"/>
  <c r="L3866" i="1"/>
  <c r="R3866" i="1" s="1"/>
  <c r="L3867" i="1"/>
  <c r="R3867" i="1" s="1"/>
  <c r="L3868" i="1"/>
  <c r="R3868" i="1" s="1"/>
  <c r="L3869" i="1"/>
  <c r="R3869" i="1" s="1"/>
  <c r="L3870" i="1"/>
  <c r="R3870" i="1" s="1"/>
  <c r="L3871" i="1"/>
  <c r="R3871" i="1" s="1"/>
  <c r="L3872" i="1"/>
  <c r="R3872" i="1" s="1"/>
  <c r="L3873" i="1"/>
  <c r="R3873" i="1" s="1"/>
  <c r="L3874" i="1"/>
  <c r="R3874" i="1" s="1"/>
  <c r="L3875" i="1"/>
  <c r="R3875" i="1" s="1"/>
  <c r="L3876" i="1"/>
  <c r="R3876" i="1" s="1"/>
  <c r="L3877" i="1"/>
  <c r="R3877" i="1" s="1"/>
  <c r="L3878" i="1"/>
  <c r="R3878" i="1" s="1"/>
  <c r="L3879" i="1"/>
  <c r="R3879" i="1" s="1"/>
  <c r="L3880" i="1"/>
  <c r="R3880" i="1" s="1"/>
  <c r="L3881" i="1"/>
  <c r="R3881" i="1" s="1"/>
  <c r="L3882" i="1"/>
  <c r="R3882" i="1" s="1"/>
  <c r="L3883" i="1"/>
  <c r="R3883" i="1" s="1"/>
  <c r="L3884" i="1"/>
  <c r="R3884" i="1" s="1"/>
  <c r="L3885" i="1"/>
  <c r="R3885" i="1" s="1"/>
  <c r="L3886" i="1"/>
  <c r="R3886" i="1" s="1"/>
  <c r="L3887" i="1"/>
  <c r="R3887" i="1" s="1"/>
  <c r="L3888" i="1"/>
  <c r="R3888" i="1" s="1"/>
  <c r="L3889" i="1"/>
  <c r="R3889" i="1" s="1"/>
  <c r="L3890" i="1"/>
  <c r="R3890" i="1" s="1"/>
  <c r="L3891" i="1"/>
  <c r="R3891" i="1" s="1"/>
  <c r="L3892" i="1"/>
  <c r="R3892" i="1" s="1"/>
  <c r="L3893" i="1"/>
  <c r="R3893" i="1" s="1"/>
  <c r="L3894" i="1"/>
  <c r="R3894" i="1" s="1"/>
  <c r="L3895" i="1"/>
  <c r="R3895" i="1" s="1"/>
  <c r="L3896" i="1"/>
  <c r="R3896" i="1" s="1"/>
  <c r="L3897" i="1"/>
  <c r="R3897" i="1" s="1"/>
  <c r="L3898" i="1"/>
  <c r="R3898" i="1" s="1"/>
  <c r="L3899" i="1"/>
  <c r="R3899" i="1" s="1"/>
  <c r="L3900" i="1"/>
  <c r="R3900" i="1" s="1"/>
  <c r="L3901" i="1"/>
  <c r="R3901" i="1" s="1"/>
  <c r="L3902" i="1"/>
  <c r="R3902" i="1" s="1"/>
  <c r="L3903" i="1"/>
  <c r="R3903" i="1" s="1"/>
  <c r="L3904" i="1"/>
  <c r="R3904" i="1" s="1"/>
  <c r="L3905" i="1"/>
  <c r="R3905" i="1" s="1"/>
  <c r="L3906" i="1"/>
  <c r="R3906" i="1" s="1"/>
  <c r="L3907" i="1"/>
  <c r="R3907" i="1" s="1"/>
  <c r="L3908" i="1"/>
  <c r="R3908" i="1" s="1"/>
  <c r="L3909" i="1"/>
  <c r="R3909" i="1" s="1"/>
  <c r="L3910" i="1"/>
  <c r="R3910" i="1" s="1"/>
  <c r="L3911" i="1"/>
  <c r="R3911" i="1" s="1"/>
  <c r="L3912" i="1"/>
  <c r="R3912" i="1" s="1"/>
  <c r="L3913" i="1"/>
  <c r="R3913" i="1" s="1"/>
  <c r="L3914" i="1"/>
  <c r="R3914" i="1" s="1"/>
  <c r="L3915" i="1"/>
  <c r="R3915" i="1" s="1"/>
  <c r="L3916" i="1"/>
  <c r="R3916" i="1" s="1"/>
  <c r="L3917" i="1"/>
  <c r="R3917" i="1" s="1"/>
  <c r="L3918" i="1"/>
  <c r="R3918" i="1" s="1"/>
  <c r="L3919" i="1"/>
  <c r="R3919" i="1" s="1"/>
  <c r="L3920" i="1"/>
  <c r="R3920" i="1" s="1"/>
  <c r="L3921" i="1"/>
  <c r="R3921" i="1" s="1"/>
  <c r="L3922" i="1"/>
  <c r="R3922" i="1" s="1"/>
  <c r="L3923" i="1"/>
  <c r="R3923" i="1" s="1"/>
  <c r="L3924" i="1"/>
  <c r="R3924" i="1" s="1"/>
  <c r="L3925" i="1"/>
  <c r="R3925" i="1" s="1"/>
  <c r="L3926" i="1"/>
  <c r="R3926" i="1" s="1"/>
  <c r="L3927" i="1"/>
  <c r="R3927" i="1" s="1"/>
  <c r="L3928" i="1"/>
  <c r="R3928" i="1" s="1"/>
  <c r="L3929" i="1"/>
  <c r="R3929" i="1" s="1"/>
  <c r="L3930" i="1"/>
  <c r="R3930" i="1" s="1"/>
  <c r="L3931" i="1"/>
  <c r="R3931" i="1" s="1"/>
  <c r="L3932" i="1"/>
  <c r="R3932" i="1" s="1"/>
  <c r="L3933" i="1"/>
  <c r="R3933" i="1" s="1"/>
  <c r="L3934" i="1"/>
  <c r="R3934" i="1" s="1"/>
  <c r="L3935" i="1"/>
  <c r="R3935" i="1" s="1"/>
  <c r="L3936" i="1"/>
  <c r="R3936" i="1" s="1"/>
  <c r="L3937" i="1"/>
  <c r="R3937" i="1" s="1"/>
  <c r="L3938" i="1"/>
  <c r="R3938" i="1" s="1"/>
  <c r="L3939" i="1"/>
  <c r="R3939" i="1" s="1"/>
  <c r="L3940" i="1"/>
  <c r="R3940" i="1" s="1"/>
  <c r="L3941" i="1"/>
  <c r="R3941" i="1" s="1"/>
  <c r="L3942" i="1"/>
  <c r="R3942" i="1" s="1"/>
  <c r="L3943" i="1"/>
  <c r="R3943" i="1" s="1"/>
  <c r="L3944" i="1"/>
  <c r="R3944" i="1" s="1"/>
  <c r="L3945" i="1"/>
  <c r="R3945" i="1" s="1"/>
  <c r="L3946" i="1"/>
  <c r="R3946" i="1" s="1"/>
  <c r="L3947" i="1"/>
  <c r="R3947" i="1" s="1"/>
  <c r="L3948" i="1"/>
  <c r="R3948" i="1" s="1"/>
  <c r="L3949" i="1"/>
  <c r="R3949" i="1" s="1"/>
  <c r="L3950" i="1"/>
  <c r="R3950" i="1" s="1"/>
  <c r="L3951" i="1"/>
  <c r="R3951" i="1" s="1"/>
  <c r="L3952" i="1"/>
  <c r="R3952" i="1" s="1"/>
  <c r="L3953" i="1"/>
  <c r="R3953" i="1" s="1"/>
  <c r="L3954" i="1"/>
  <c r="R3954" i="1" s="1"/>
  <c r="L3955" i="1"/>
  <c r="R3955" i="1" s="1"/>
  <c r="L3956" i="1"/>
  <c r="R3956" i="1" s="1"/>
  <c r="L3957" i="1"/>
  <c r="R3957" i="1" s="1"/>
  <c r="L3958" i="1"/>
  <c r="R3958" i="1" s="1"/>
  <c r="L3959" i="1"/>
  <c r="R3959" i="1" s="1"/>
  <c r="L3960" i="1"/>
  <c r="R3960" i="1" s="1"/>
  <c r="L3961" i="1"/>
  <c r="R3961" i="1" s="1"/>
  <c r="L3962" i="1"/>
  <c r="R3962" i="1" s="1"/>
  <c r="L3963" i="1"/>
  <c r="R3963" i="1" s="1"/>
  <c r="L3964" i="1"/>
  <c r="R3964" i="1" s="1"/>
  <c r="L3965" i="1"/>
  <c r="R3965" i="1" s="1"/>
  <c r="L3966" i="1"/>
  <c r="R3966" i="1" s="1"/>
  <c r="L3967" i="1"/>
  <c r="R3967" i="1" s="1"/>
  <c r="L3968" i="1"/>
  <c r="R3968" i="1" s="1"/>
  <c r="L3969" i="1"/>
  <c r="R3969" i="1" s="1"/>
  <c r="L3970" i="1"/>
  <c r="R3970" i="1" s="1"/>
  <c r="L3971" i="1"/>
  <c r="R3971" i="1" s="1"/>
  <c r="L3972" i="1"/>
  <c r="R3972" i="1" s="1"/>
  <c r="L3973" i="1"/>
  <c r="R3973" i="1" s="1"/>
  <c r="L3974" i="1"/>
  <c r="R3974" i="1" s="1"/>
  <c r="L3975" i="1"/>
  <c r="R3975" i="1" s="1"/>
  <c r="L3976" i="1"/>
  <c r="R3976" i="1" s="1"/>
  <c r="L3977" i="1"/>
  <c r="R3977" i="1" s="1"/>
  <c r="L3978" i="1"/>
  <c r="R3978" i="1" s="1"/>
  <c r="L3979" i="1"/>
  <c r="R3979" i="1" s="1"/>
  <c r="L3980" i="1"/>
  <c r="R3980" i="1" s="1"/>
  <c r="L3981" i="1"/>
  <c r="R3981" i="1" s="1"/>
  <c r="L3982" i="1"/>
  <c r="R3982" i="1" s="1"/>
  <c r="L3983" i="1"/>
  <c r="R3983" i="1" s="1"/>
  <c r="L3984" i="1"/>
  <c r="R3984" i="1" s="1"/>
  <c r="L3985" i="1"/>
  <c r="R3985" i="1" s="1"/>
  <c r="L3986" i="1"/>
  <c r="R3986" i="1" s="1"/>
  <c r="L3987" i="1"/>
  <c r="R3987" i="1" s="1"/>
  <c r="L3988" i="1"/>
  <c r="R3988" i="1" s="1"/>
  <c r="L3989" i="1"/>
  <c r="R3989" i="1" s="1"/>
  <c r="L3990" i="1"/>
  <c r="R3990" i="1" s="1"/>
  <c r="L3991" i="1"/>
  <c r="R3991" i="1" s="1"/>
  <c r="L3992" i="1"/>
  <c r="R3992" i="1" s="1"/>
  <c r="L3993" i="1"/>
  <c r="R3993" i="1" s="1"/>
  <c r="L3994" i="1"/>
  <c r="R3994" i="1" s="1"/>
  <c r="L3995" i="1"/>
  <c r="R3995" i="1" s="1"/>
  <c r="L3996" i="1"/>
  <c r="R3996" i="1" s="1"/>
  <c r="L3997" i="1"/>
  <c r="R3997" i="1" s="1"/>
  <c r="L3998" i="1"/>
  <c r="R3998" i="1" s="1"/>
  <c r="L3999" i="1"/>
  <c r="R3999" i="1" s="1"/>
  <c r="L4000" i="1"/>
  <c r="R4000" i="1" s="1"/>
  <c r="L4001" i="1"/>
  <c r="R4001" i="1" s="1"/>
  <c r="L4002" i="1"/>
  <c r="R4002" i="1" s="1"/>
  <c r="L4003" i="1"/>
  <c r="R4003" i="1" s="1"/>
  <c r="L4004" i="1"/>
  <c r="R4004" i="1" s="1"/>
  <c r="L4005" i="1"/>
  <c r="R4005" i="1" s="1"/>
  <c r="L4006" i="1"/>
  <c r="R4006" i="1" s="1"/>
  <c r="L4007" i="1"/>
  <c r="R4007" i="1" s="1"/>
  <c r="L4008" i="1"/>
  <c r="R4008" i="1" s="1"/>
  <c r="L4009" i="1"/>
  <c r="R4009" i="1" s="1"/>
  <c r="L4010" i="1"/>
  <c r="R4010" i="1" s="1"/>
  <c r="L4011" i="1"/>
  <c r="R4011" i="1" s="1"/>
  <c r="L4012" i="1"/>
  <c r="R4012" i="1" s="1"/>
  <c r="L4013" i="1"/>
  <c r="R4013" i="1" s="1"/>
  <c r="L4014" i="1"/>
  <c r="R4014" i="1" s="1"/>
  <c r="L4015" i="1"/>
  <c r="R4015" i="1" s="1"/>
  <c r="L4016" i="1"/>
  <c r="R4016" i="1" s="1"/>
  <c r="L4017" i="1"/>
  <c r="R4017" i="1" s="1"/>
  <c r="L4018" i="1"/>
  <c r="R4018" i="1" s="1"/>
  <c r="L4019" i="1"/>
  <c r="R4019" i="1" s="1"/>
  <c r="L4020" i="1"/>
  <c r="R4020" i="1" s="1"/>
  <c r="L4021" i="1"/>
  <c r="R4021" i="1" s="1"/>
  <c r="L4022" i="1"/>
  <c r="R4022" i="1" s="1"/>
  <c r="L4023" i="1"/>
  <c r="R4023" i="1" s="1"/>
  <c r="L4024" i="1"/>
  <c r="R4024" i="1" s="1"/>
  <c r="L4025" i="1"/>
  <c r="R4025" i="1" s="1"/>
  <c r="L4026" i="1"/>
  <c r="R4026" i="1" s="1"/>
  <c r="L4027" i="1"/>
  <c r="R4027" i="1" s="1"/>
  <c r="L4028" i="1"/>
  <c r="R4028" i="1" s="1"/>
  <c r="L4029" i="1"/>
  <c r="R4029" i="1" s="1"/>
  <c r="L4030" i="1"/>
  <c r="R4030" i="1" s="1"/>
  <c r="L4031" i="1"/>
  <c r="R4031" i="1" s="1"/>
  <c r="L4032" i="1"/>
  <c r="R4032" i="1" s="1"/>
  <c r="L4033" i="1"/>
  <c r="R4033" i="1" s="1"/>
  <c r="L4034" i="1"/>
  <c r="R4034" i="1" s="1"/>
  <c r="L4035" i="1"/>
  <c r="R4035" i="1" s="1"/>
  <c r="L4036" i="1"/>
  <c r="R4036" i="1" s="1"/>
  <c r="L4037" i="1"/>
  <c r="R4037" i="1" s="1"/>
  <c r="L4038" i="1"/>
  <c r="R4038" i="1" s="1"/>
  <c r="L4039" i="1"/>
  <c r="R4039" i="1" s="1"/>
  <c r="L4040" i="1"/>
  <c r="R4040" i="1" s="1"/>
  <c r="L4041" i="1"/>
  <c r="R4041" i="1" s="1"/>
  <c r="L4042" i="1"/>
  <c r="R4042" i="1" s="1"/>
  <c r="L4043" i="1"/>
  <c r="R4043" i="1" s="1"/>
  <c r="L4044" i="1"/>
  <c r="R4044" i="1" s="1"/>
  <c r="L4045" i="1"/>
  <c r="R4045" i="1" s="1"/>
  <c r="L4046" i="1"/>
  <c r="R4046" i="1" s="1"/>
  <c r="L4047" i="1"/>
  <c r="R4047" i="1" s="1"/>
  <c r="L4048" i="1"/>
  <c r="R4048" i="1" s="1"/>
  <c r="L4049" i="1"/>
  <c r="R4049" i="1" s="1"/>
  <c r="L4050" i="1"/>
  <c r="R4050" i="1" s="1"/>
  <c r="L4051" i="1"/>
  <c r="R4051" i="1" s="1"/>
  <c r="L4052" i="1"/>
  <c r="R4052" i="1" s="1"/>
  <c r="L4053" i="1"/>
  <c r="R4053" i="1" s="1"/>
  <c r="L4054" i="1"/>
  <c r="R4054" i="1" s="1"/>
  <c r="L4055" i="1"/>
  <c r="R4055" i="1" s="1"/>
  <c r="L4056" i="1"/>
  <c r="R4056" i="1" s="1"/>
  <c r="L4057" i="1"/>
  <c r="R4057" i="1" s="1"/>
  <c r="L4058" i="1"/>
  <c r="R4058" i="1" s="1"/>
  <c r="L4059" i="1"/>
  <c r="R4059" i="1" s="1"/>
  <c r="L4060" i="1"/>
  <c r="R4060" i="1" s="1"/>
  <c r="L4061" i="1"/>
  <c r="R4061" i="1" s="1"/>
  <c r="L4062" i="1"/>
  <c r="R4062" i="1" s="1"/>
  <c r="L4063" i="1"/>
  <c r="R4063" i="1" s="1"/>
  <c r="L4064" i="1"/>
  <c r="R4064" i="1" s="1"/>
  <c r="L4065" i="1"/>
  <c r="R4065" i="1" s="1"/>
  <c r="L4066" i="1"/>
  <c r="R4066" i="1" s="1"/>
  <c r="L4067" i="1"/>
  <c r="R4067" i="1" s="1"/>
  <c r="L4068" i="1"/>
  <c r="R4068" i="1" s="1"/>
  <c r="L4069" i="1"/>
  <c r="R4069" i="1" s="1"/>
  <c r="L4070" i="1"/>
  <c r="R4070" i="1" s="1"/>
  <c r="L4071" i="1"/>
  <c r="R4071" i="1" s="1"/>
  <c r="L4072" i="1"/>
  <c r="R4072" i="1" s="1"/>
  <c r="L4073" i="1"/>
  <c r="R4073" i="1" s="1"/>
  <c r="L4074" i="1"/>
  <c r="R4074" i="1" s="1"/>
  <c r="L4075" i="1"/>
  <c r="R4075" i="1" s="1"/>
  <c r="L4076" i="1"/>
  <c r="R4076" i="1" s="1"/>
  <c r="L4077" i="1"/>
  <c r="R4077" i="1" s="1"/>
  <c r="L4078" i="1"/>
  <c r="R4078" i="1" s="1"/>
  <c r="L4079" i="1"/>
  <c r="R4079" i="1" s="1"/>
  <c r="L4080" i="1"/>
  <c r="R4080" i="1" s="1"/>
  <c r="L4081" i="1"/>
  <c r="R4081" i="1" s="1"/>
  <c r="L4082" i="1"/>
  <c r="R4082" i="1" s="1"/>
  <c r="L4083" i="1"/>
  <c r="R4083" i="1" s="1"/>
  <c r="L4084" i="1"/>
  <c r="R4084" i="1" s="1"/>
  <c r="L4085" i="1"/>
  <c r="R4085" i="1" s="1"/>
  <c r="L4086" i="1"/>
  <c r="R4086" i="1" s="1"/>
  <c r="L4087" i="1"/>
  <c r="R4087" i="1" s="1"/>
  <c r="L4088" i="1"/>
  <c r="R4088" i="1" s="1"/>
  <c r="L4089" i="1"/>
  <c r="R4089" i="1" s="1"/>
  <c r="L4090" i="1"/>
  <c r="R4090" i="1" s="1"/>
  <c r="L4091" i="1"/>
  <c r="R4091" i="1" s="1"/>
  <c r="L4092" i="1"/>
  <c r="R4092" i="1" s="1"/>
  <c r="L4093" i="1"/>
  <c r="R4093" i="1" s="1"/>
  <c r="L4094" i="1"/>
  <c r="R4094" i="1" s="1"/>
  <c r="L4095" i="1"/>
  <c r="R4095" i="1" s="1"/>
  <c r="L4096" i="1"/>
  <c r="R4096" i="1" s="1"/>
  <c r="L4097" i="1"/>
  <c r="R4097" i="1" s="1"/>
  <c r="L4098" i="1"/>
  <c r="R4098" i="1" s="1"/>
  <c r="L4099" i="1"/>
  <c r="R4099" i="1" s="1"/>
  <c r="L4100" i="1"/>
  <c r="R4100" i="1" s="1"/>
  <c r="L4101" i="1"/>
  <c r="R4101" i="1" s="1"/>
  <c r="L4102" i="1"/>
  <c r="R4102" i="1" s="1"/>
  <c r="L4103" i="1"/>
  <c r="R4103" i="1" s="1"/>
  <c r="L4104" i="1"/>
  <c r="R4104" i="1" s="1"/>
  <c r="L4105" i="1"/>
  <c r="R4105" i="1" s="1"/>
  <c r="L4106" i="1"/>
  <c r="R4106" i="1" s="1"/>
  <c r="L4107" i="1"/>
  <c r="R4107" i="1" s="1"/>
  <c r="L4108" i="1"/>
  <c r="R4108" i="1" s="1"/>
  <c r="L4109" i="1"/>
  <c r="R4109" i="1" s="1"/>
  <c r="L4110" i="1"/>
  <c r="R4110" i="1" s="1"/>
  <c r="L4111" i="1"/>
  <c r="R4111" i="1" s="1"/>
  <c r="L4112" i="1"/>
  <c r="R4112" i="1" s="1"/>
  <c r="L4113" i="1"/>
  <c r="R4113" i="1" s="1"/>
  <c r="L4114" i="1"/>
  <c r="R4114" i="1" s="1"/>
  <c r="L4115" i="1"/>
  <c r="R4115" i="1" s="1"/>
  <c r="L2" i="1"/>
  <c r="R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E6" i="4" l="1"/>
  <c r="F6" i="4" s="1"/>
  <c r="E7" i="4"/>
  <c r="G7" i="4" s="1"/>
  <c r="E9" i="4"/>
  <c r="H9" i="4" s="1"/>
  <c r="E10" i="4"/>
  <c r="F10" i="4" s="1"/>
  <c r="E5" i="4"/>
  <c r="F5" i="4" s="1"/>
  <c r="E13" i="4"/>
  <c r="G13" i="4" s="1"/>
  <c r="E4" i="4"/>
  <c r="G4" i="4" s="1"/>
  <c r="E12" i="4"/>
  <c r="G12" i="4" s="1"/>
  <c r="E11" i="4"/>
  <c r="E3" i="4"/>
  <c r="G3" i="4" s="1"/>
  <c r="E8" i="4"/>
  <c r="H8" i="4" s="1"/>
  <c r="E2" i="4"/>
  <c r="H11" i="4" l="1"/>
  <c r="G6" i="4"/>
  <c r="H6" i="4"/>
  <c r="F8" i="4"/>
  <c r="G8" i="4"/>
  <c r="H7" i="4"/>
  <c r="F7" i="4"/>
  <c r="G5" i="4"/>
  <c r="H4" i="4"/>
  <c r="F3" i="4"/>
  <c r="H5" i="4"/>
  <c r="H13" i="4"/>
  <c r="F9" i="4"/>
  <c r="F4" i="4"/>
  <c r="H3" i="4"/>
  <c r="G11" i="4"/>
  <c r="F12" i="4"/>
  <c r="H10" i="4"/>
  <c r="F13" i="4"/>
  <c r="G10" i="4"/>
  <c r="G9" i="4"/>
  <c r="H12" i="4"/>
  <c r="H2" i="4"/>
  <c r="F2" i="4"/>
  <c r="G2" i="4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<sst xmlns="http://schemas.openxmlformats.org/spreadsheetml/2006/main" count="28858" uniqueCount="8356">
  <si>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</si>
  <si>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</si>
  <si>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</si>
  <si>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</si>
  <si>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</si>
  <si>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</si>
  <si>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</si>
  <si>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</si>
  <si>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</si>
  <si>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</si>
  <si>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</si>
  <si>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</si>
  <si>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</si>
  <si>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</si>
  <si>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</si>
  <si>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</si>
  <si>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</si>
  <si>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</si>
  <si>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</si>
  <si>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</si>
  <si>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</si>
  <si>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</si>
  <si>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</si>
  <si>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</si>
  <si>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</si>
  <si>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</si>
  <si>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</si>
  <si>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</si>
  <si>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</si>
  <si>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</si>
  <si>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</si>
  <si>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</si>
  <si>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</si>
  <si>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</si>
  <si>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</si>
  <si>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</si>
  <si>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</si>
  <si>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</si>
  <si>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</si>
  <si>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</si>
  <si>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</si>
  <si>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</si>
  <si>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</si>
  <si>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</si>
  <si>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</si>
  <si>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</si>
  <si>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</si>
  <si>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</si>
  <si>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</si>
  <si>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</si>
  <si>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</si>
  <si>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</si>
  <si>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</si>
  <si>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</si>
  <si>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</si>
  <si>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</si>
  <si>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</si>
  <si>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</si>
  <si>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</si>
  <si>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</si>
  <si>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</si>
  <si>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</si>
  <si>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</si>
  <si>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</si>
  <si>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</si>
  <si>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</si>
  <si>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</si>
  <si>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</si>
  <si>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</si>
  <si>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</si>
  <si>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</si>
  <si>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</si>
  <si>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</si>
  <si>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</si>
  <si>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</si>
  <si>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</si>
  <si>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</si>
  <si>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</si>
  <si>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</si>
  <si>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</si>
  <si>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</si>
  <si>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</si>
  <si>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</si>
  <si>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</si>
  <si>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</si>
  <si>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</si>
  <si>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</si>
  <si>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</si>
  <si>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</si>
  <si>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</si>
  <si>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</si>
  <si>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</si>
  <si>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</si>
  <si>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</si>
  <si>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</si>
  <si>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</si>
  <si>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</si>
  <si>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</si>
  <si>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</si>
  <si>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</si>
  <si>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</si>
  <si>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</si>
  <si>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</si>
  <si>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</si>
  <si>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</si>
  <si>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</si>
  <si>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</si>
  <si>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</si>
  <si>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</si>
  <si>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</si>
  <si>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</si>
  <si>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</si>
  <si>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</si>
  <si>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</si>
  <si>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</si>
  <si>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</si>
  <si>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</si>
  <si>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</si>
  <si>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</si>
  <si>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</si>
  <si>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</si>
  <si>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</si>
  <si>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</si>
  <si>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</si>
  <si>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</si>
  <si>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</si>
  <si>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</si>
  <si>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</si>
  <si>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</si>
  <si>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</si>
  <si>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</si>
  <si>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</si>
  <si>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</si>
  <si>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</si>
  <si>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</si>
  <si>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</si>
  <si>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</si>
  <si>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</si>
  <si>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</si>
  <si>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</si>
  <si>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</si>
  <si>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</si>
  <si>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</si>
  <si>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</si>
  <si>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</si>
  <si>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</si>
  <si>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</si>
  <si>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</si>
  <si>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</si>
  <si>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</si>
  <si>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</si>
  <si>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</si>
  <si>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</si>
  <si>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</si>
  <si>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</si>
  <si>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</si>
  <si>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</si>
  <si>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</si>
  <si>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</si>
  <si>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</si>
  <si>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</si>
  <si>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</si>
  <si>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</si>
  <si>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</si>
  <si>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</si>
  <si>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</si>
  <si>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</si>
  <si>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</si>
  <si>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</si>
  <si>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</si>
  <si>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</si>
  <si>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</si>
  <si>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</si>
  <si>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</si>
  <si>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</si>
  <si>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</si>
  <si>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</si>
  <si>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</si>
  <si>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</si>
  <si>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</si>
  <si>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</si>
  <si>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</si>
  <si>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</si>
  <si>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</si>
  <si>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</si>
  <si>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</si>
  <si>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</si>
  <si>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</si>
  <si>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</si>
  <si>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</si>
  <si>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</si>
  <si>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</si>
  <si>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</si>
  <si>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</si>
  <si>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</si>
  <si>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</si>
  <si>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</si>
  <si>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</si>
  <si>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</si>
  <si>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</si>
  <si>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</si>
  <si>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</si>
  <si>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</si>
  <si>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</si>
  <si>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</si>
  <si>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</si>
  <si>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</si>
  <si>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</si>
  <si>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</si>
  <si>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</si>
  <si>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</si>
  <si>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</si>
  <si>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</si>
  <si>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</si>
  <si>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</si>
  <si>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</si>
  <si>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</si>
  <si>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</si>
  <si>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</si>
  <si>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</si>
  <si>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</si>
  <si>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</si>
  <si>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</si>
  <si>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</si>
  <si>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</si>
  <si>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</si>
  <si>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</si>
  <si>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</si>
  <si>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</si>
  <si>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</si>
  <si>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</si>
  <si>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</si>
  <si>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</si>
  <si>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</si>
  <si>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</si>
  <si>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</si>
  <si>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</si>
  <si>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</si>
  <si>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</si>
  <si>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</si>
  <si>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</si>
  <si>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</si>
  <si>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</si>
  <si>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</si>
  <si>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</si>
  <si>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</si>
  <si>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</si>
  <si>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</si>
  <si>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</si>
  <si>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</si>
  <si>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</si>
  <si>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</si>
  <si>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</si>
  <si>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</si>
  <si>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</si>
  <si>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</si>
  <si>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</si>
  <si>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</si>
  <si>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</si>
  <si>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</si>
  <si>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</si>
  <si>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</si>
  <si>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</si>
  <si>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</si>
  <si>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</si>
  <si>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</si>
  <si>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</si>
  <si>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</si>
  <si>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</si>
  <si>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</si>
  <si>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</si>
  <si>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</si>
  <si>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</si>
  <si>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</si>
  <si>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</si>
  <si>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</si>
  <si>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</si>
  <si>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</si>
  <si>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</si>
  <si>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</si>
  <si>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</si>
  <si>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</si>
  <si>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</si>
  <si>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</si>
  <si>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</si>
  <si>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</si>
  <si>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</si>
  <si>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</si>
  <si>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</si>
  <si>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</si>
  <si>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</si>
  <si>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</si>
  <si>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</si>
  <si>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</si>
  <si>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</si>
  <si>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</si>
  <si>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</si>
  <si>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</si>
  <si>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</si>
  <si>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</si>
  <si>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</si>
  <si>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</si>
  <si>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</si>
  <si>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</si>
  <si>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</si>
  <si>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</si>
  <si>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</si>
  <si>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</si>
  <si>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</si>
  <si>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</si>
  <si>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</si>
  <si>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</si>
  <si>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</si>
  <si>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</si>
  <si>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</si>
  <si>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</si>
  <si>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</si>
  <si>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</si>
  <si>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</si>
  <si>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</si>
  <si>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</si>
  <si>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</si>
  <si>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</si>
  <si>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</si>
  <si>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</si>
  <si>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</si>
  <si>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</si>
  <si>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</si>
  <si>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</si>
  <si>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</si>
  <si>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</si>
  <si>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</si>
  <si>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</si>
  <si>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</si>
  <si>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</si>
  <si>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</si>
  <si>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</si>
  <si>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</si>
  <si>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</si>
  <si>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</si>
  <si>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</si>
  <si>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</si>
  <si>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</si>
  <si>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</si>
  <si>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</si>
  <si>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</si>
  <si>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</si>
  <si>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</si>
  <si>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</si>
  <si>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</si>
  <si>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</si>
  <si>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</si>
  <si>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</si>
  <si>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</si>
  <si>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</si>
  <si>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</si>
  <si>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</si>
  <si>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</si>
  <si>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</si>
  <si>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</si>
  <si>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</si>
  <si>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</si>
  <si>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</si>
  <si>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</si>
  <si>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</si>
  <si>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</si>
  <si>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</si>
  <si>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</si>
  <si>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</si>
  <si>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</si>
  <si>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</si>
  <si>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</si>
  <si>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</si>
  <si>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</si>
  <si>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</si>
  <si>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</si>
  <si>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</si>
  <si>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</si>
  <si>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</si>
  <si>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</si>
  <si>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</si>
  <si>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</si>
  <si>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</si>
  <si>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</si>
  <si>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</si>
  <si>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</si>
  <si>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</si>
  <si>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</si>
  <si>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</si>
  <si>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</si>
  <si>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</si>
  <si>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</si>
  <si>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</si>
  <si>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</si>
  <si>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</si>
  <si>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</si>
  <si>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</si>
  <si>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</si>
  <si>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</si>
  <si>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</si>
  <si>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</si>
  <si>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</si>
  <si>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</si>
  <si>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</si>
  <si>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</si>
  <si>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</si>
  <si>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</si>
  <si>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</si>
  <si>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</si>
  <si>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</si>
  <si>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</si>
  <si>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</si>
  <si>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</si>
  <si>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</si>
  <si>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</si>
  <si>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</si>
  <si>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</si>
  <si>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</si>
  <si>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</si>
  <si>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</si>
  <si>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</si>
  <si>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</si>
  <si>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</si>
  <si>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</si>
  <si>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</si>
  <si>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</si>
  <si>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</si>
  <si>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</si>
  <si>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</si>
  <si>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</si>
  <si>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</si>
  <si>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</si>
  <si>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</si>
  <si>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</si>
  <si>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</si>
  <si>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</si>
  <si>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</si>
  <si>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</si>
  <si>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</si>
  <si>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</si>
  <si>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</si>
  <si>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</si>
  <si>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</si>
  <si>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</si>
  <si>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</si>
  <si>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</si>
  <si>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</si>
  <si>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</si>
  <si>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</si>
  <si>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</si>
  <si>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</si>
  <si>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</si>
  <si>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</si>
  <si>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</si>
  <si>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</si>
  <si>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</si>
  <si>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</si>
  <si>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</si>
  <si>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</si>
  <si>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</si>
  <si>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</si>
  <si>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</si>
  <si>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</si>
  <si>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</si>
  <si>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</si>
  <si>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</si>
  <si>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</si>
  <si>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</si>
  <si>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</si>
  <si>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</si>
  <si>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</si>
  <si>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</si>
  <si>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</si>
  <si>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</si>
  <si>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</si>
  <si>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</si>
  <si>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</si>
  <si>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</si>
  <si>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</si>
  <si>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</si>
  <si>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</si>
  <si>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</si>
  <si>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</si>
  <si>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</si>
  <si>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</si>
  <si>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</si>
  <si>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</si>
  <si>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</si>
  <si>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</si>
  <si>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</si>
  <si>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</si>
  <si>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</si>
  <si>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</si>
  <si>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</si>
  <si>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</si>
  <si>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</si>
  <si>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</si>
  <si>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</si>
  <si>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</si>
  <si>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</si>
  <si>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</si>
  <si>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</si>
  <si>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</si>
  <si>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</si>
  <si>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</si>
  <si>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</si>
  <si>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</si>
  <si>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</si>
  <si>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</si>
  <si>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</si>
  <si>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</si>
  <si>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</si>
  <si>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</si>
  <si>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</si>
  <si>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</si>
  <si>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</si>
  <si>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</si>
  <si>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</si>
  <si>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</si>
  <si>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</si>
  <si>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</si>
  <si>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</si>
  <si>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</si>
  <si>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</si>
  <si>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</si>
  <si>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</si>
  <si>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</si>
  <si>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</si>
  <si>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</si>
  <si>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</si>
  <si>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</si>
  <si>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</si>
  <si>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</si>
  <si>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</si>
  <si>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</si>
  <si>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</si>
  <si>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</si>
  <si>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</si>
  <si>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</si>
  <si>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</si>
  <si>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</si>
  <si>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</si>
  <si>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</si>
  <si>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</si>
  <si>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</si>
  <si>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</si>
  <si>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</si>
  <si>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</si>
  <si>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</si>
  <si>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</si>
  <si>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</si>
  <si>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</si>
  <si>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</si>
  <si>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</si>
  <si>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</si>
  <si>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</si>
  <si>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</si>
  <si>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</si>
  <si>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</si>
  <si>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</si>
  <si>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</si>
  <si>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</si>
  <si>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</si>
  <si>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</si>
  <si>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</si>
  <si>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</si>
  <si>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</si>
  <si>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</si>
  <si>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</si>
  <si>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</si>
  <si>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</si>
  <si>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</si>
  <si>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</si>
  <si>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</si>
  <si>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</si>
  <si>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</si>
  <si>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</si>
  <si>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</si>
  <si>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</si>
  <si>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</si>
  <si>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</si>
  <si>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</si>
  <si>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</si>
  <si>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</si>
  <si>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</si>
  <si>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</si>
  <si>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</si>
  <si>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</si>
  <si>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</si>
  <si>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</si>
  <si>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</si>
  <si>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</si>
  <si>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</si>
  <si>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</si>
  <si>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</si>
  <si>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</si>
  <si>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</si>
  <si>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</si>
  <si>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</si>
  <si>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</si>
  <si>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</si>
  <si>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</si>
  <si>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</si>
  <si>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</si>
  <si>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</si>
  <si>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</si>
  <si>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</si>
  <si>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</si>
  <si>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</si>
  <si>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</si>
  <si>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</si>
  <si>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</si>
  <si>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</si>
  <si>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</si>
  <si>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</si>
  <si>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</si>
  <si>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</si>
  <si>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</si>
  <si>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</si>
  <si>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</si>
  <si>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</si>
  <si>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</si>
  <si>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</si>
  <si>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</si>
  <si>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</si>
  <si>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</si>
  <si>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</si>
  <si>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</si>
  <si>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</si>
  <si>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</si>
  <si>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</si>
  <si>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</si>
  <si>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</si>
  <si>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</si>
  <si>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</si>
  <si>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</si>
  <si>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</si>
  <si>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</si>
  <si>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</si>
  <si>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</si>
  <si>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</si>
  <si>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</si>
  <si>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</si>
  <si>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</si>
  <si>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</si>
  <si>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</si>
  <si>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</si>
  <si>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</si>
  <si>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</si>
  <si>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</si>
  <si>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</si>
  <si>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</si>
  <si>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</si>
  <si>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</si>
  <si>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</si>
  <si>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</si>
  <si>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</si>
  <si>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</si>
  <si>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</si>
  <si>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</si>
  <si>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</si>
  <si>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</si>
  <si>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</si>
  <si>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</si>
  <si>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</si>
  <si>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</si>
  <si>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</si>
  <si>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</si>
  <si>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</si>
  <si>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</si>
  <si>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</si>
  <si>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</si>
  <si>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</si>
  <si>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</si>
  <si>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</si>
  <si>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</si>
  <si>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</si>
  <si>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</si>
  <si>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</si>
  <si>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</si>
  <si>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</si>
  <si>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</si>
  <si>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</si>
  <si>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</si>
  <si>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</si>
  <si>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</si>
  <si>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</si>
  <si>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</si>
  <si>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</si>
  <si>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</si>
  <si>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</si>
  <si>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</si>
  <si>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</si>
  <si>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</si>
  <si>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</si>
  <si>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</si>
  <si>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</si>
  <si>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</si>
  <si>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</si>
  <si>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</si>
  <si>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</si>
  <si>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</si>
  <si>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</si>
  <si>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</si>
  <si>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</si>
  <si>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</si>
  <si>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</si>
  <si>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</si>
  <si>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</si>
  <si>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</si>
  <si>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</si>
  <si>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</si>
  <si>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</si>
  <si>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</si>
  <si>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</si>
  <si>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</si>
  <si>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</si>
  <si>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</si>
  <si>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</si>
  <si>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</si>
  <si>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</si>
  <si>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</si>
  <si>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</si>
  <si>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</si>
  <si>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</si>
  <si>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</si>
  <si>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</si>
  <si>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</si>
  <si>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</si>
  <si>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</si>
  <si>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</si>
  <si>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</si>
  <si>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</si>
  <si>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</si>
  <si>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</si>
  <si>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</si>
  <si>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</si>
  <si>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</si>
  <si>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</si>
  <si>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</si>
  <si>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</si>
  <si>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</si>
  <si>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</si>
  <si>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</si>
  <si>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</si>
  <si>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</si>
  <si>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</si>
  <si>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</si>
  <si>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</si>
  <si>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</si>
  <si>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</si>
  <si>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</si>
  <si>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</si>
  <si>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</si>
  <si>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</si>
  <si>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</si>
  <si>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</si>
  <si>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</si>
  <si>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</si>
  <si>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</si>
  <si>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</si>
  <si>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</si>
  <si>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</si>
  <si>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</si>
  <si>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</si>
  <si>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</si>
  <si>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</si>
  <si>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</si>
  <si>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</si>
  <si>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</si>
  <si>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</si>
  <si>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</si>
  <si>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</si>
  <si>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</si>
  <si>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</si>
  <si>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</si>
  <si>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</si>
  <si>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</si>
  <si>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</si>
  <si>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</si>
  <si>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</si>
  <si>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</si>
  <si>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</si>
  <si>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</si>
  <si>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</si>
  <si>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</si>
  <si>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</si>
  <si>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</si>
  <si>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</si>
  <si>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</si>
  <si>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</si>
  <si>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</si>
  <si>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</si>
  <si>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</si>
  <si>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</si>
  <si>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</si>
  <si>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</si>
  <si>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</si>
  <si>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</si>
  <si>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</si>
  <si>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</si>
  <si>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</si>
  <si>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</si>
  <si>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</si>
  <si>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</si>
  <si>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</si>
  <si>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</si>
  <si>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</si>
  <si>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</si>
  <si>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</si>
  <si>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</si>
  <si>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</si>
  <si>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</si>
  <si>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</si>
  <si>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</si>
  <si>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</si>
  <si>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</si>
  <si>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</si>
  <si>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</si>
  <si>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</si>
  <si>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</si>
  <si>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</si>
  <si>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</si>
  <si>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</si>
  <si>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</si>
  <si>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</si>
  <si>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</si>
  <si>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</si>
  <si>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</si>
  <si>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</si>
  <si>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</si>
  <si>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</si>
  <si>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</si>
  <si>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</si>
  <si>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</si>
  <si>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</si>
  <si>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</si>
  <si>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</si>
  <si>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</si>
  <si>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</si>
  <si>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</si>
  <si>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</si>
  <si>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</si>
  <si>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</si>
  <si>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</si>
  <si>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</si>
  <si>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</si>
  <si>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</si>
  <si>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</si>
  <si>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</si>
  <si>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</si>
  <si>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</si>
  <si>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</si>
  <si>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</si>
  <si>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</si>
  <si>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</si>
  <si>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</si>
  <si>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</si>
  <si>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</si>
  <si>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</si>
  <si>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</si>
  <si>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</si>
  <si>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</si>
  <si>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</si>
  <si>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</si>
  <si>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</si>
  <si>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</si>
  <si>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</si>
  <si>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</si>
  <si>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</si>
  <si>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</si>
  <si>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</si>
  <si>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</si>
  <si>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</si>
  <si>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</si>
  <si>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</si>
  <si>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</si>
  <si>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</si>
  <si>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</si>
  <si>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</si>
  <si>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</si>
  <si>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</si>
  <si>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</si>
  <si>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</si>
  <si>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</si>
  <si>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</si>
  <si>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</si>
  <si>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</si>
  <si>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</si>
  <si>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</si>
  <si>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</si>
  <si>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</si>
  <si>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</si>
  <si>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</si>
  <si>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</si>
  <si>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</si>
  <si>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</si>
  <si>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</si>
  <si>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</si>
  <si>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</si>
  <si>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</si>
  <si>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</si>
  <si>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</si>
  <si>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</si>
  <si>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</si>
  <si>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</si>
  <si>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</si>
  <si>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</si>
  <si>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</si>
  <si>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</si>
  <si>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</si>
  <si>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</si>
  <si>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</si>
  <si>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</si>
  <si>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</si>
  <si>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</si>
  <si>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</si>
  <si>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</si>
  <si>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</si>
  <si>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</si>
  <si>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</si>
  <si>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</si>
  <si>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</si>
  <si>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</si>
  <si>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</si>
  <si>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</si>
  <si>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</si>
  <si>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</si>
  <si>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</si>
  <si>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</si>
  <si>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</si>
  <si>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</si>
  <si>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</si>
  <si>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</si>
  <si>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</si>
  <si>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</si>
  <si>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</si>
  <si>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</si>
  <si>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</si>
  <si>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</si>
  <si>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</si>
  <si>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</si>
  <si>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</si>
  <si>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</si>
  <si>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</si>
  <si>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</si>
  <si>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</si>
  <si>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</si>
  <si>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</si>
  <si>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</si>
  <si>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</si>
  <si>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</si>
  <si>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</si>
  <si>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</si>
  <si>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</si>
  <si>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</si>
  <si>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</si>
  <si>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</si>
  <si>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</si>
  <si>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</si>
  <si>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</si>
  <si>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</si>
  <si>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</si>
  <si>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</si>
  <si>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</si>
  <si>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</si>
  <si>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</si>
  <si>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</si>
  <si>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</si>
  <si>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</si>
  <si>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</si>
  <si>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</si>
  <si>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</si>
  <si>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</si>
  <si>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</si>
  <si>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</si>
  <si>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</si>
  <si>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</si>
  <si>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</si>
  <si>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</si>
  <si>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</si>
  <si>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</si>
  <si>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</si>
  <si>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</si>
  <si>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</si>
  <si>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</si>
  <si>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</si>
  <si>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</si>
  <si>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</si>
  <si>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</si>
  <si>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</si>
  <si>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</si>
  <si>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</si>
  <si>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</si>
  <si>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</si>
  <si>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</si>
  <si>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</si>
  <si>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</si>
  <si>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</si>
  <si>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</si>
  <si>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</si>
  <si>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</si>
  <si>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</si>
  <si>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</si>
  <si>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</si>
  <si>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</si>
  <si>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</si>
  <si>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</si>
  <si>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</si>
  <si>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</si>
  <si>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</si>
  <si>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</si>
  <si>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</si>
  <si>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</si>
  <si>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</si>
  <si>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</si>
  <si>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</si>
  <si>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</si>
  <si>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</si>
  <si>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</si>
  <si>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</si>
  <si>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</si>
  <si>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</si>
  <si>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</si>
  <si>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</si>
  <si>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</si>
  <si>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</si>
  <si>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</si>
  <si>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</si>
  <si>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</si>
  <si>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</si>
  <si>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</si>
  <si>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</si>
  <si>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</si>
  <si>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</si>
  <si>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</si>
  <si>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</si>
  <si>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</si>
  <si>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</si>
  <si>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</si>
  <si>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</si>
  <si>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</si>
  <si>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</si>
  <si>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</si>
  <si>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</si>
  <si>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</si>
  <si>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</si>
  <si>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</si>
  <si>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</si>
  <si>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</si>
  <si>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</si>
  <si>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</si>
  <si>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</si>
  <si>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</si>
  <si>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</si>
  <si>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</si>
  <si>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</si>
  <si>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</si>
  <si>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</si>
  <si>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</si>
  <si>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</si>
  <si>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</si>
  <si>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</si>
  <si>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</si>
  <si>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</si>
  <si>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</si>
  <si>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</si>
  <si>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</si>
  <si>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</si>
  <si>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</si>
  <si>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</si>
  <si>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</si>
  <si>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</si>
  <si>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</si>
  <si>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</si>
  <si>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</si>
  <si>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</si>
  <si>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</si>
  <si>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</si>
  <si>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</si>
  <si>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</si>
  <si>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</si>
  <si>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</si>
  <si>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</si>
  <si>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</si>
  <si>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</si>
  <si>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</si>
  <si>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</si>
  <si>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</si>
  <si>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</si>
  <si>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</si>
  <si>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</si>
  <si>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</si>
  <si>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</si>
  <si>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</si>
  <si>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</si>
  <si>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</si>
  <si>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</si>
  <si>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</si>
  <si>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</si>
  <si>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</si>
  <si>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</si>
  <si>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</si>
  <si>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</si>
  <si>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</si>
  <si>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</si>
  <si>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</si>
  <si>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</si>
  <si>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</si>
  <si>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</si>
  <si>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</si>
  <si>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</si>
  <si>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</si>
  <si>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</si>
  <si>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</si>
  <si>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</si>
  <si>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</si>
  <si>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</si>
  <si>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</si>
  <si>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</si>
  <si>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</si>
  <si>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</si>
  <si>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</si>
  <si>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</si>
  <si>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</si>
  <si>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</si>
  <si>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</si>
  <si>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</si>
  <si>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</si>
  <si>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</si>
  <si>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</si>
  <si>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</si>
  <si>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</si>
  <si>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</si>
  <si>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</si>
  <si>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</si>
  <si>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</si>
  <si>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</si>
  <si>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</si>
  <si>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</si>
  <si>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</si>
  <si>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</si>
  <si>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</si>
  <si>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</si>
  <si>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</si>
  <si>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</si>
  <si>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</si>
  <si>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</si>
  <si>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</si>
  <si>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</si>
  <si>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</si>
  <si>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</si>
  <si>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</si>
  <si>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</si>
  <si>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</si>
  <si>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</si>
  <si>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</si>
  <si>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</si>
  <si>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</si>
  <si>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</si>
  <si>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</si>
  <si>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</si>
  <si>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</si>
  <si>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</si>
  <si>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</si>
  <si>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</si>
  <si>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</si>
  <si>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</si>
  <si>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</si>
  <si>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</si>
  <si>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</si>
  <si>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</si>
  <si>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</si>
  <si>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</si>
  <si>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</si>
  <si>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</si>
  <si>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</si>
  <si>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</si>
  <si>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</si>
  <si>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</si>
  <si>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</si>
  <si>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</si>
  <si>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</si>
  <si>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</si>
  <si>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</si>
  <si>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</si>
  <si>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</si>
  <si>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</si>
  <si>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</si>
  <si>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</si>
  <si>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</si>
  <si>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</si>
  <si>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</si>
  <si>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</si>
  <si>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</si>
  <si>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</si>
  <si>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</si>
  <si>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</si>
  <si>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</si>
  <si>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</si>
  <si>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</si>
  <si>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</si>
  <si>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</si>
  <si>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</si>
  <si>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</si>
  <si>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</si>
  <si>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</si>
  <si>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</si>
  <si>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</si>
  <si>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</si>
  <si>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</si>
  <si>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</si>
  <si>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</si>
  <si>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</si>
  <si>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</si>
  <si>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</si>
  <si>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</si>
  <si>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</si>
  <si>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</si>
  <si>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</si>
  <si>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</si>
  <si>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</si>
  <si>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</si>
  <si>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</si>
  <si>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</si>
  <si>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</si>
  <si>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</si>
  <si>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</si>
  <si>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</si>
  <si>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</si>
  <si>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</si>
  <si>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</si>
  <si>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</si>
  <si>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</si>
  <si>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</si>
  <si>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</si>
  <si>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</si>
  <si>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</si>
  <si>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</si>
  <si>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</si>
  <si>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</si>
  <si>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</si>
  <si>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</si>
  <si>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</si>
  <si>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</si>
  <si>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</si>
  <si>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</si>
  <si>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</si>
  <si>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</si>
  <si>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</si>
  <si>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</si>
  <si>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</si>
  <si>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</si>
  <si>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</si>
  <si>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</si>
  <si>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</si>
  <si>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</si>
  <si>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</si>
  <si>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</si>
  <si>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</si>
  <si>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</si>
  <si>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</si>
  <si>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</si>
  <si>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</si>
  <si>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</si>
  <si>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</si>
  <si>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</si>
  <si>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</si>
  <si>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</si>
  <si>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</si>
  <si>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</si>
  <si>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</si>
  <si>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</si>
  <si>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</si>
  <si>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</si>
  <si>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</si>
  <si>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</si>
  <si>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</si>
  <si>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</si>
  <si>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</si>
  <si>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</si>
  <si>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</si>
  <si>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</si>
  <si>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</si>
  <si>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</si>
  <si>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</si>
  <si>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</si>
  <si>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</si>
  <si>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</si>
  <si>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</si>
  <si>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</si>
  <si>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</si>
  <si>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</si>
  <si>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</si>
  <si>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</si>
  <si>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</si>
  <si>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</si>
  <si>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</si>
  <si>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</si>
  <si>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</si>
  <si>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</si>
  <si>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</si>
  <si>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</si>
  <si>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</si>
  <si>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</si>
  <si>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</si>
  <si>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</si>
  <si>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</si>
  <si>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</si>
  <si>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</si>
  <si>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</si>
  <si>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</si>
  <si>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</si>
  <si>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</si>
  <si>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</si>
  <si>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</si>
  <si>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</si>
  <si>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</si>
  <si>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</si>
  <si>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</si>
  <si>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</si>
  <si>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</si>
  <si>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</si>
  <si>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</si>
  <si>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</si>
  <si>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</si>
  <si>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</si>
  <si>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</si>
  <si>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</si>
  <si>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</si>
  <si>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</si>
  <si>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</si>
  <si>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</si>
  <si>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</si>
  <si>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</si>
  <si>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</si>
  <si>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</si>
  <si>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</si>
  <si>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</si>
  <si>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</si>
  <si>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</si>
  <si>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</si>
  <si>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</si>
  <si>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</si>
  <si>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</si>
  <si>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</si>
  <si>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</si>
  <si>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</si>
  <si>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</si>
  <si>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</si>
  <si>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</si>
  <si>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</si>
  <si>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</si>
  <si>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</si>
  <si>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</si>
  <si>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</si>
  <si>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</si>
  <si>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</si>
  <si>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</si>
  <si>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</si>
  <si>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</si>
  <si>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</si>
  <si>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</si>
  <si>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</si>
  <si>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</si>
  <si>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</si>
  <si>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</si>
  <si>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</si>
  <si>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</si>
  <si>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</si>
  <si>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</si>
  <si>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</si>
  <si>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</si>
  <si>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</si>
  <si>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</si>
  <si>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</si>
  <si>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</si>
  <si>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</si>
  <si>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</si>
  <si>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</si>
  <si>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</si>
  <si>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</si>
  <si>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</si>
  <si>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</si>
  <si>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</si>
  <si>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</si>
  <si>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</si>
  <si>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</si>
  <si>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</si>
  <si>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</si>
  <si>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</si>
  <si>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</si>
  <si>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</si>
  <si>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</si>
  <si>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</si>
  <si>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</si>
  <si>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</si>
  <si>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</si>
  <si>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</si>
  <si>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</si>
  <si>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</si>
  <si>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</si>
  <si>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</si>
  <si>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</si>
  <si>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</si>
  <si>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</si>
  <si>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</si>
  <si>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</si>
  <si>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</si>
  <si>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</si>
  <si>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</si>
  <si>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</si>
  <si>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</si>
  <si>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</si>
  <si>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</si>
  <si>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</si>
  <si>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</si>
  <si>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</si>
  <si>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</si>
  <si>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</si>
  <si>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</si>
  <si>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</si>
  <si>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</si>
  <si>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</si>
  <si>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</si>
  <si>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</si>
  <si>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</si>
  <si>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</si>
  <si>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</si>
  <si>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</si>
  <si>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</si>
  <si>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</si>
  <si>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</si>
  <si>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</si>
  <si>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</si>
  <si>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</si>
  <si>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</si>
  <si>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</si>
  <si>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</si>
  <si>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</si>
  <si>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</si>
  <si>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</si>
  <si>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</si>
  <si>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</si>
  <si>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</si>
  <si>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</si>
  <si>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</si>
  <si>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</si>
  <si>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</si>
  <si>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</si>
  <si>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</si>
  <si>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</si>
  <si>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</si>
  <si>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</si>
  <si>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</si>
  <si>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</si>
  <si>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</si>
  <si>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</si>
  <si>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</si>
  <si>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</si>
  <si>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</si>
  <si>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</si>
  <si>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</si>
  <si>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</si>
  <si>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</si>
  <si>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</si>
  <si>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</si>
  <si>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</si>
  <si>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</si>
  <si>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</si>
  <si>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</si>
  <si>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</si>
  <si>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</si>
  <si>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</si>
  <si>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</si>
  <si>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</si>
  <si>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</si>
  <si>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</si>
  <si>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</si>
  <si>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</si>
  <si>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</si>
  <si>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</si>
  <si>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</si>
  <si>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</si>
  <si>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</si>
  <si>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</si>
  <si>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</si>
  <si>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</si>
  <si>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</si>
  <si>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</si>
  <si>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</si>
  <si>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</si>
  <si>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</si>
  <si>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</si>
  <si>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</si>
  <si>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</si>
  <si>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</si>
  <si>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</si>
  <si>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</si>
  <si>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</si>
  <si>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</si>
  <si>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</si>
  <si>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</si>
  <si>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</si>
  <si>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</si>
  <si>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</si>
  <si>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</si>
  <si>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</si>
  <si>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</si>
  <si>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</si>
  <si>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</si>
  <si>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</si>
  <si>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</si>
  <si>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</si>
  <si>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</si>
  <si>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</si>
  <si>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</si>
  <si>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</si>
  <si>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</si>
  <si>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</si>
  <si>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</si>
  <si>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</si>
  <si>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</si>
  <si>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</si>
  <si>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</si>
  <si>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</si>
  <si>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</si>
  <si>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</si>
  <si>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</si>
  <si>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</si>
  <si>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</si>
  <si>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</si>
  <si>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</si>
  <si>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</si>
  <si>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</si>
  <si>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</si>
  <si>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</si>
  <si>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</si>
  <si>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</si>
  <si>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</si>
  <si>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</si>
  <si>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</si>
  <si>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</si>
  <si>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</si>
  <si>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</si>
  <si>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</si>
  <si>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</si>
  <si>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</si>
  <si>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</si>
  <si>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</si>
  <si>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</si>
  <si>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</si>
  <si>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</si>
  <si>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</si>
  <si>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</si>
  <si>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</si>
  <si>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</si>
  <si>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</si>
  <si>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</si>
  <si>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</si>
  <si>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</si>
  <si>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</si>
  <si>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</si>
  <si>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</si>
  <si>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</si>
  <si>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</si>
  <si>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</si>
  <si>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</si>
  <si>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</si>
  <si>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</si>
  <si>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</si>
  <si>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</si>
  <si>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</si>
  <si>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</si>
  <si>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</si>
  <si>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</si>
  <si>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</si>
  <si>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</si>
  <si>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</si>
  <si>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</si>
  <si>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</si>
  <si>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</si>
  <si>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</si>
  <si>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</si>
  <si>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</si>
  <si>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</si>
  <si>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</si>
  <si>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</si>
  <si>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</si>
  <si>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</si>
  <si>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</si>
  <si>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</si>
  <si>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</si>
  <si>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</si>
  <si>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</si>
  <si>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</si>
  <si>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</si>
  <si>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</si>
  <si>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</si>
  <si>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</si>
  <si>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</si>
  <si>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</si>
  <si>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</si>
  <si>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</si>
  <si>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</si>
  <si>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</si>
  <si>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</si>
  <si>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</si>
  <si>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</si>
  <si>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</si>
  <si>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</si>
  <si>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</si>
  <si>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</si>
  <si>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</si>
  <si>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</si>
  <si>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</si>
  <si>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</si>
  <si>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</si>
  <si>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</si>
  <si>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</si>
  <si>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</si>
  <si>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</si>
  <si>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</si>
  <si>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</si>
  <si>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</si>
  <si>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</si>
  <si>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</si>
  <si>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</si>
  <si>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</si>
  <si>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</si>
  <si>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</si>
  <si>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</si>
  <si>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</si>
  <si>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</si>
  <si>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</si>
  <si>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</si>
  <si>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</si>
  <si>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</si>
  <si>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</si>
  <si>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</si>
  <si>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</si>
  <si>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</si>
  <si>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</si>
  <si>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</si>
  <si>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</si>
  <si>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</si>
  <si>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</si>
  <si>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</si>
  <si>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</si>
  <si>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</si>
  <si>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</si>
  <si>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</si>
  <si>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</si>
  <si>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</si>
  <si>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</si>
  <si>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</si>
  <si>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</si>
  <si>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</si>
  <si>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</si>
  <si>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</si>
  <si>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</si>
  <si>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</si>
  <si>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</si>
  <si>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</si>
  <si>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</si>
  <si>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</si>
  <si>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</si>
  <si>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</si>
  <si>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</si>
  <si>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</si>
  <si>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</si>
  <si>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</si>
  <si>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</si>
  <si>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</si>
  <si>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</si>
  <si>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</si>
  <si>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</si>
  <si>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</si>
  <si>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</si>
  <si>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</si>
  <si>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</si>
  <si>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</si>
  <si>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</si>
  <si>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</si>
  <si>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</si>
  <si>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</si>
  <si>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</si>
  <si>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</si>
  <si>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</si>
  <si>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</si>
  <si>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</si>
  <si>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</si>
  <si>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</si>
  <si>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</si>
  <si>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</si>
  <si>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</si>
  <si>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</si>
  <si>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</si>
  <si>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</si>
  <si>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</si>
  <si>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</si>
  <si>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</si>
  <si>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</si>
  <si>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</si>
  <si>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</si>
  <si>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</si>
  <si>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</si>
  <si>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</si>
  <si>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</si>
  <si>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</si>
  <si>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</si>
  <si>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</si>
  <si>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</si>
  <si>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</si>
  <si>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</si>
  <si>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</si>
  <si>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</si>
  <si>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</si>
  <si>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</si>
  <si>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</si>
  <si>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</si>
  <si>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</si>
  <si>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</si>
  <si>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</si>
  <si>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</si>
  <si>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</si>
  <si>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</si>
  <si>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</si>
  <si>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</si>
  <si>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</si>
  <si>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</si>
  <si>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</si>
  <si>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</si>
  <si>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</si>
  <si>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</si>
  <si>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</si>
  <si>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</si>
  <si>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</si>
  <si>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</si>
  <si>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</si>
  <si>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</si>
  <si>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</si>
  <si>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</si>
  <si>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</si>
  <si>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</si>
  <si>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</si>
  <si>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</si>
  <si>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</si>
  <si>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</si>
  <si>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</si>
  <si>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</si>
  <si>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</si>
  <si>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</si>
  <si>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</si>
  <si>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</si>
  <si>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</si>
  <si>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</si>
  <si>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</si>
  <si>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</si>
  <si>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</si>
  <si>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</si>
  <si>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</si>
  <si>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</si>
  <si>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</si>
  <si>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</si>
  <si>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</si>
  <si>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</si>
  <si>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</si>
  <si>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</si>
  <si>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</si>
  <si>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</si>
  <si>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</si>
  <si>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</si>
  <si>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</si>
  <si>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</si>
  <si>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</si>
  <si>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</si>
  <si>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</si>
  <si>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</si>
  <si>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</si>
  <si>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</si>
  <si>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</si>
  <si>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</si>
  <si>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</si>
  <si>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</si>
  <si>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</si>
  <si>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</si>
  <si>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</si>
  <si>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</si>
  <si>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</si>
  <si>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</si>
  <si>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</si>
  <si>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</si>
  <si>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</si>
  <si>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</si>
  <si>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</si>
  <si>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</si>
  <si>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</si>
  <si>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</si>
  <si>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</si>
  <si>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</si>
  <si>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</si>
  <si>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</si>
  <si>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</si>
  <si>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</si>
  <si>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</si>
  <si>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</si>
  <si>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</si>
  <si>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</si>
  <si>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</si>
  <si>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</si>
  <si>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</si>
  <si>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</si>
  <si>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</si>
  <si>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</si>
  <si>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</si>
  <si>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</si>
  <si>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</si>
  <si>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</si>
  <si>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</si>
  <si>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</si>
  <si>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</si>
  <si>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</si>
  <si>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</si>
  <si>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</si>
  <si>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</si>
  <si>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</si>
  <si>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</si>
  <si>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</si>
  <si>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</si>
  <si>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</si>
  <si>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</si>
  <si>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</si>
  <si>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</si>
  <si>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</si>
  <si>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</si>
  <si>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</si>
  <si>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</si>
  <si>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</si>
  <si>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</si>
  <si>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</si>
  <si>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</si>
  <si>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</si>
  <si>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</si>
  <si>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</si>
  <si>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</si>
  <si>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</si>
  <si>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</si>
  <si>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</si>
  <si>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</si>
  <si>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</si>
  <si>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</si>
  <si>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</si>
  <si>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</si>
  <si>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</si>
  <si>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</si>
  <si>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</si>
  <si>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</si>
  <si>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</si>
  <si>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</si>
  <si>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</si>
  <si>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</si>
  <si>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</si>
  <si>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</si>
  <si>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</si>
  <si>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</si>
  <si>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</si>
  <si>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</si>
  <si>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</si>
  <si>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</si>
  <si>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</si>
  <si>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</si>
  <si>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</si>
  <si>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</si>
  <si>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</si>
  <si>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</si>
  <si>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</si>
  <si>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</si>
  <si>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</si>
  <si>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</si>
  <si>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</si>
  <si>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</si>
  <si>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</si>
  <si>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</si>
  <si>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</si>
  <si>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</si>
  <si>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</si>
  <si>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</si>
  <si>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</si>
  <si>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</si>
  <si>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</si>
  <si>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</si>
  <si>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</si>
  <si>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</si>
  <si>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</si>
  <si>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</si>
  <si>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</si>
  <si>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</si>
  <si>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</si>
  <si>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</si>
  <si>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</si>
  <si>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</si>
  <si>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</si>
  <si>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</si>
  <si>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</si>
  <si>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</si>
  <si>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</si>
  <si>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</si>
  <si>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</si>
  <si>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</si>
  <si>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</si>
  <si>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</si>
  <si>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</si>
  <si>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</si>
  <si>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</si>
  <si>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</si>
  <si>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</si>
  <si>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</si>
  <si>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</si>
  <si>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</si>
  <si>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</si>
  <si>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</si>
  <si>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</si>
  <si>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</si>
  <si>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</si>
  <si>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</si>
  <si>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</si>
  <si>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</si>
  <si>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</si>
  <si>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</si>
  <si>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</si>
  <si>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</si>
  <si>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</si>
  <si>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</si>
  <si>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</si>
  <si>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</si>
  <si>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</si>
  <si>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</si>
  <si>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</si>
  <si>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</si>
  <si>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</si>
  <si>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</si>
  <si>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</si>
  <si>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</si>
  <si>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</si>
  <si>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</si>
  <si>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</si>
  <si>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</si>
  <si>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</si>
  <si>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</si>
  <si>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</si>
  <si>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</si>
  <si>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</si>
  <si>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</si>
  <si>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</si>
  <si>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</si>
  <si>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</si>
  <si>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</si>
  <si>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</si>
  <si>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</si>
  <si>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</si>
  <si>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</si>
  <si>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</si>
  <si>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</si>
  <si>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</si>
  <si>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</si>
  <si>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</si>
  <si>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</si>
  <si>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</si>
  <si>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</si>
  <si>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</si>
  <si>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</si>
  <si>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</si>
  <si>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</si>
  <si>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</si>
  <si>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</si>
  <si>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</si>
  <si>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</si>
  <si>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</si>
  <si>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</si>
  <si>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</si>
  <si>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</si>
  <si>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</si>
  <si>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</si>
  <si>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</si>
  <si>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</si>
  <si>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</si>
  <si>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</si>
  <si>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</si>
  <si>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</si>
  <si>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</si>
  <si>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</si>
  <si>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</si>
  <si>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</si>
  <si>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</si>
  <si>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</si>
  <si>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</si>
  <si>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</si>
  <si>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</si>
  <si>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</si>
  <si>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</si>
  <si>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</si>
  <si>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</si>
  <si>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</si>
  <si>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</si>
  <si>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</si>
  <si>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</si>
  <si>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</si>
  <si>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</si>
  <si>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</si>
  <si>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</si>
  <si>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</si>
  <si>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</si>
  <si>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</si>
  <si>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</si>
  <si>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</si>
  <si>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</si>
  <si>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</si>
  <si>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</si>
  <si>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</si>
  <si>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</si>
  <si>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</si>
  <si>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</si>
  <si>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</si>
  <si>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</si>
  <si>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</si>
  <si>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</si>
  <si>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</si>
  <si>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</si>
  <si>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</si>
  <si>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</si>
  <si>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</si>
  <si>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</si>
  <si>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</si>
  <si>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</si>
  <si>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</si>
  <si>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</si>
  <si>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</si>
  <si>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</si>
  <si>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</si>
  <si>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</si>
  <si>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</si>
  <si>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</si>
  <si>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</si>
  <si>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</si>
  <si>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</si>
  <si>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</si>
  <si>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</si>
  <si>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</si>
  <si>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</si>
  <si>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</si>
  <si>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</si>
  <si>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</si>
  <si>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</si>
  <si>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</si>
  <si>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</si>
  <si>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</si>
  <si>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</si>
  <si>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</si>
  <si>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</si>
  <si>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</si>
  <si>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</si>
  <si>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</si>
  <si>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</si>
  <si>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</si>
  <si>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</si>
  <si>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</si>
  <si>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</si>
  <si>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</si>
  <si>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</si>
  <si>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</si>
  <si>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</si>
  <si>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</si>
  <si>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</si>
  <si>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</si>
  <si>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</si>
  <si>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</si>
  <si>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</si>
  <si>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</si>
  <si>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</si>
  <si>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</si>
  <si>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</si>
  <si>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</si>
  <si>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</si>
  <si>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</si>
  <si>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</si>
  <si>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</si>
  <si>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</si>
  <si>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</si>
  <si>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</si>
  <si>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</si>
  <si>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</si>
  <si>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</si>
  <si>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</si>
  <si>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</si>
  <si>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</si>
  <si>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</si>
  <si>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</si>
  <si>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</si>
  <si>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</si>
  <si>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</si>
  <si>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</si>
  <si>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</si>
  <si>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</si>
  <si>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</si>
  <si>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</si>
  <si>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</si>
  <si>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</si>
  <si>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</si>
  <si>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</si>
  <si>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</si>
  <si>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</si>
  <si>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</si>
  <si>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</si>
  <si>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</si>
  <si>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</si>
  <si>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</si>
  <si>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</si>
  <si>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</si>
  <si>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</si>
  <si>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</si>
  <si>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</si>
  <si>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</si>
  <si>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</si>
  <si>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</si>
  <si>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</si>
  <si>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</si>
  <si>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</si>
  <si>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</si>
  <si>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</si>
  <si>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</si>
  <si>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</si>
  <si>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</si>
  <si>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</si>
  <si>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</si>
  <si>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</si>
  <si>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</si>
  <si>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</si>
  <si>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</si>
  <si>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</si>
  <si>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</si>
  <si>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</si>
  <si>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</si>
  <si>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</si>
  <si>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</si>
  <si>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</si>
  <si>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</si>
  <si>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</si>
  <si>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</si>
  <si>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</si>
  <si>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</si>
  <si>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</si>
  <si>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</si>
  <si>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</si>
  <si>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</si>
  <si>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</si>
  <si>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</si>
  <si>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</si>
  <si>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</si>
  <si>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</si>
  <si>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</si>
  <si>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</si>
  <si>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</si>
  <si>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</si>
  <si>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</si>
  <si>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</si>
  <si>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</si>
  <si>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</si>
  <si>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</si>
  <si>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</si>
  <si>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</si>
  <si>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</si>
  <si>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</si>
  <si>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</si>
  <si>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</si>
  <si>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</si>
  <si>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</si>
  <si>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</si>
  <si>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</si>
  <si>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</si>
  <si>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</si>
  <si>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</si>
  <si>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</si>
  <si>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</si>
  <si>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</si>
  <si>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</si>
  <si>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</si>
  <si>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</si>
  <si>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</si>
  <si>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</si>
  <si>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</si>
  <si>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</si>
  <si>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</si>
  <si>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</si>
  <si>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</si>
  <si>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</si>
  <si>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</si>
  <si>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</si>
  <si>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</si>
  <si>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</si>
  <si>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</si>
  <si>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</si>
  <si>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</si>
  <si>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</si>
  <si>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</si>
  <si>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</si>
  <si>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</si>
  <si>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</si>
  <si>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</si>
  <si>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</si>
  <si>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</si>
  <si>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</si>
  <si>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</si>
  <si>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</si>
  <si>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</si>
  <si>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</si>
  <si>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</si>
  <si>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</si>
  <si>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</si>
  <si>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</si>
  <si>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</si>
  <si>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</si>
  <si>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</si>
  <si>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</si>
  <si>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</si>
  <si>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</si>
  <si>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</si>
  <si>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</si>
  <si>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</si>
  <si>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</si>
  <si>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</si>
  <si>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</si>
  <si>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</si>
  <si>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</si>
  <si>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</si>
  <si>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</si>
  <si>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</si>
  <si>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</si>
  <si>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</si>
  <si>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</si>
  <si>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</si>
  <si>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</si>
  <si>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</si>
  <si>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</si>
  <si>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</si>
  <si>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</si>
  <si>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</si>
  <si>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</si>
  <si>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</si>
  <si>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</si>
  <si>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</si>
  <si>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</si>
  <si>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</si>
  <si>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</si>
  <si>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</si>
  <si>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</si>
  <si>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</si>
  <si>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</si>
  <si>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</si>
  <si>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</si>
  <si>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</si>
  <si>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</si>
  <si>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</si>
  <si>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</si>
  <si>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</si>
  <si>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</si>
  <si>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</si>
  <si>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</si>
  <si>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</si>
  <si>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</si>
  <si>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</si>
  <si>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</si>
  <si>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</si>
  <si>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</si>
  <si>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</si>
  <si>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</si>
  <si>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</si>
  <si>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</si>
  <si>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</si>
  <si>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</si>
  <si>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</si>
  <si>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</si>
  <si>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</si>
  <si>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</si>
  <si>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</si>
  <si>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</si>
  <si>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</si>
  <si>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</si>
  <si>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</si>
  <si>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</si>
  <si>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</si>
  <si>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</si>
  <si>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</si>
  <si>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</si>
  <si>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</si>
  <si>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</si>
  <si>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</si>
  <si>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</si>
  <si>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</si>
  <si>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</si>
  <si>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</si>
  <si>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</si>
  <si>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</si>
  <si>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</si>
  <si>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</si>
  <si>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</si>
  <si>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</si>
  <si>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</si>
  <si>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</si>
  <si>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</si>
  <si>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</si>
  <si>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</si>
  <si>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</si>
  <si>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</si>
  <si>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</si>
  <si>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</si>
  <si>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</si>
  <si>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</si>
  <si>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</si>
  <si>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</si>
  <si>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</si>
  <si>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</si>
  <si>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</si>
  <si>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</si>
  <si>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</si>
  <si>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</si>
  <si>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</si>
  <si>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</si>
  <si>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</si>
  <si>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</si>
  <si>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</si>
  <si>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</si>
  <si>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</si>
  <si>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</si>
  <si>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</si>
  <si>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</si>
  <si>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</si>
  <si>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</si>
  <si>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</si>
  <si>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</si>
  <si>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</si>
  <si>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</si>
  <si>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</si>
  <si>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</si>
  <si>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</si>
  <si>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</si>
  <si>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</si>
  <si>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</si>
  <si>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</si>
  <si>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</si>
  <si>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</si>
  <si>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</si>
  <si>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</si>
  <si>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</si>
  <si>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</si>
  <si>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</si>
  <si>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</si>
  <si>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</si>
  <si>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</si>
  <si>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</si>
  <si>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</si>
  <si>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</si>
  <si>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</si>
  <si>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</si>
  <si>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</si>
  <si>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</si>
  <si>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</si>
  <si>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</si>
  <si>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</si>
  <si>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</si>
  <si>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</si>
  <si>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</si>
  <si>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</si>
  <si>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</si>
  <si>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</si>
  <si>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</si>
  <si>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</si>
  <si>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</si>
  <si>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</si>
  <si>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</si>
  <si>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</si>
  <si>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</si>
  <si>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</si>
  <si>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</si>
  <si>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</si>
  <si>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</si>
  <si>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</si>
  <si>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</si>
  <si>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</si>
  <si>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</si>
  <si>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</si>
  <si>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</si>
  <si>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</si>
  <si>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</si>
  <si>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</si>
  <si>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</si>
  <si>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</si>
  <si>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</si>
  <si>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</si>
  <si>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</si>
  <si>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</si>
  <si>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</si>
  <si>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</si>
  <si>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</si>
  <si>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</si>
  <si>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</si>
  <si>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</si>
  <si>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</si>
  <si>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</si>
  <si>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</si>
  <si>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</si>
  <si>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</si>
  <si>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</si>
  <si>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</si>
  <si>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</si>
  <si>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</si>
  <si>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</si>
  <si>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</si>
  <si>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</si>
  <si>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</si>
  <si>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</si>
  <si>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</si>
  <si>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</si>
  <si>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</si>
  <si>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</si>
  <si>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</si>
  <si>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</si>
  <si>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</si>
  <si>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</si>
  <si>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</si>
  <si>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</si>
  <si>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</si>
  <si>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</si>
  <si>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</si>
  <si>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</si>
  <si>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</si>
  <si>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</si>
  <si>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</si>
  <si>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</si>
  <si>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</si>
  <si>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</si>
  <si>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</si>
  <si>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</si>
  <si>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</si>
  <si>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</si>
  <si>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</si>
  <si>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</si>
  <si>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</si>
  <si>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</si>
  <si>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</si>
  <si>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</si>
  <si>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</si>
  <si>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</si>
  <si>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</si>
  <si>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</si>
  <si>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</si>
  <si>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</si>
  <si>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</si>
  <si>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</si>
  <si>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</si>
  <si>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</si>
  <si>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</si>
  <si>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</si>
  <si>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</si>
  <si>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</si>
  <si>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</si>
  <si>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</si>
  <si>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</si>
  <si>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</si>
  <si>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</si>
  <si>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</si>
  <si>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</si>
  <si>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</si>
  <si>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</si>
  <si>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</si>
  <si>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</si>
  <si>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</si>
  <si>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</si>
  <si>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</si>
  <si>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</si>
  <si>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</si>
  <si>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</si>
  <si>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</si>
  <si>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</si>
  <si>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</si>
  <si>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</si>
  <si>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</si>
  <si>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</si>
  <si>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</si>
  <si>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</si>
  <si>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</si>
  <si>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</si>
  <si>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</si>
  <si>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</si>
  <si>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</si>
  <si>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</si>
  <si>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</si>
  <si>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</si>
  <si>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</si>
  <si>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</si>
  <si>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</si>
  <si>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</si>
  <si>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</si>
  <si>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</si>
  <si>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</si>
  <si>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</si>
  <si>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</si>
  <si>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</si>
  <si>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</si>
  <si>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</si>
  <si>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</si>
  <si>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</si>
  <si>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</si>
  <si>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</si>
  <si>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</si>
  <si>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</si>
  <si>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</si>
  <si>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</si>
  <si>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</si>
  <si>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</si>
  <si>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</si>
  <si>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</si>
  <si>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</si>
  <si>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</si>
  <si>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</si>
  <si>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</si>
  <si>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</si>
  <si>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</si>
  <si>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</si>
  <si>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</si>
  <si>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</si>
  <si>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</si>
  <si>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</si>
  <si>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</si>
  <si>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</si>
  <si>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</si>
  <si>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</si>
  <si>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</si>
  <si>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</si>
  <si>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</si>
  <si>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</si>
  <si>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</si>
  <si>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</si>
  <si>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</si>
  <si>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</si>
  <si>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</si>
  <si>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</si>
  <si>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</si>
  <si>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</si>
  <si>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</si>
  <si>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</si>
  <si>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</si>
  <si>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</si>
  <si>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</si>
  <si>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</si>
  <si>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</si>
  <si>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</si>
  <si>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</si>
  <si>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</si>
  <si>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</si>
  <si>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</si>
  <si>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</si>
  <si>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</si>
  <si>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</si>
  <si>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</si>
  <si>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</si>
  <si>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</si>
  <si>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</si>
  <si>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</si>
  <si>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</si>
  <si>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</si>
  <si>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</si>
  <si>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</si>
  <si>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</si>
  <si>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</si>
  <si>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</si>
  <si>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</si>
  <si>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</si>
  <si>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</si>
  <si>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</si>
  <si>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</si>
  <si>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</si>
  <si>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</si>
  <si>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</si>
  <si>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</si>
  <si>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</si>
  <si>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</si>
  <si>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</si>
  <si>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</si>
  <si>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</si>
  <si>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</si>
  <si>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</si>
  <si>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</si>
  <si>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</si>
  <si>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</si>
  <si>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</si>
  <si>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</si>
  <si>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</si>
  <si>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</si>
  <si>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</si>
  <si>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</si>
  <si>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</si>
  <si>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</si>
  <si>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</si>
  <si>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</si>
  <si>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</si>
  <si>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</si>
  <si>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</si>
  <si>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</si>
  <si>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</si>
  <si>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</si>
  <si>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</si>
  <si>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</si>
  <si>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</si>
  <si>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</si>
  <si>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</si>
  <si>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</si>
  <si>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</si>
  <si>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</si>
  <si>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</si>
  <si>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</si>
  <si>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</si>
  <si>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</si>
  <si>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</si>
  <si>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</si>
  <si>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</si>
  <si>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</si>
  <si>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</si>
  <si>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</si>
  <si>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</si>
  <si>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</si>
  <si>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</si>
  <si>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</si>
  <si>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</si>
  <si>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</si>
  <si>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</si>
  <si>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</si>
  <si>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</si>
  <si>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</si>
  <si>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</si>
  <si>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</si>
  <si>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</si>
  <si>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</si>
  <si>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</si>
  <si>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</si>
  <si>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</si>
  <si>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</si>
  <si>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</si>
  <si>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</si>
  <si>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</si>
  <si>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</si>
  <si>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</si>
  <si>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</si>
  <si>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</si>
  <si>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</si>
  <si>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</si>
  <si>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</si>
  <si>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</si>
  <si>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</si>
  <si>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</si>
  <si>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</si>
  <si>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</si>
  <si>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</si>
  <si>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</si>
  <si>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</si>
  <si>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</si>
  <si>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</si>
  <si>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</si>
  <si>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</si>
  <si>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</si>
  <si>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</si>
  <si>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</si>
  <si>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</si>
  <si>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</si>
  <si>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</si>
  <si>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</si>
  <si>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</si>
  <si>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</si>
  <si>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</si>
  <si>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</si>
  <si>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</si>
  <si>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</si>
  <si>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</si>
  <si>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</si>
  <si>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</si>
  <si>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</si>
  <si>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</si>
  <si>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</si>
  <si>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</si>
  <si>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</si>
  <si>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</si>
  <si>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</si>
  <si>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</si>
  <si>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</si>
  <si>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</si>
  <si>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</si>
  <si>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</si>
  <si>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</si>
  <si>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</si>
  <si>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</si>
  <si>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</si>
  <si>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</si>
  <si>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</si>
  <si>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</si>
  <si>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</si>
  <si>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</si>
  <si>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</si>
  <si>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</si>
  <si>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</si>
  <si>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</si>
  <si>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</si>
  <si>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</si>
  <si>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</si>
  <si>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</si>
  <si>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</si>
  <si>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</si>
  <si>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</si>
  <si>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</si>
  <si>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</si>
  <si>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</si>
  <si>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</si>
  <si>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</si>
  <si>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</si>
  <si>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</si>
  <si>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</si>
  <si>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</si>
  <si>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</si>
  <si>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</si>
  <si>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</si>
  <si>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</si>
  <si>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</si>
  <si>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</si>
  <si>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</si>
  <si>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</si>
  <si>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</si>
  <si>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</si>
  <si>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</si>
  <si>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</si>
  <si>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</si>
  <si>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</si>
  <si>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</si>
  <si>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</si>
  <si>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</si>
  <si>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</si>
  <si>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</si>
  <si>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</si>
  <si>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</si>
  <si>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</si>
  <si>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</si>
  <si>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</si>
  <si>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</si>
  <si>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</si>
  <si>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</si>
  <si>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</si>
  <si>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</si>
  <si>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</si>
  <si>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</si>
  <si>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</si>
  <si>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</si>
  <si>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</si>
  <si>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</si>
  <si>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</si>
  <si>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</si>
  <si>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</si>
  <si>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</si>
  <si>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</si>
  <si>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</si>
  <si>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</si>
  <si>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</si>
  <si>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</si>
  <si>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</si>
  <si>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</si>
  <si>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</si>
  <si>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</si>
  <si>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</si>
  <si>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</si>
  <si>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</si>
  <si>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</si>
  <si>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</si>
  <si>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</si>
  <si>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</si>
  <si>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</si>
  <si>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</si>
  <si>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</si>
  <si>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</si>
  <si>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</si>
  <si>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</si>
  <si>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</si>
  <si>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</si>
  <si>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</si>
  <si>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</si>
  <si>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</si>
  <si>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</si>
  <si>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</si>
  <si>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</si>
  <si>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</si>
  <si>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</si>
  <si>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</si>
  <si>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</si>
  <si>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</si>
  <si>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</si>
  <si>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</si>
  <si>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</si>
  <si>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</si>
  <si>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</si>
  <si>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</si>
  <si>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</si>
  <si>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</si>
  <si>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</si>
  <si>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</si>
  <si>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</si>
  <si>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</si>
  <si>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</si>
  <si>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</si>
  <si>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</si>
  <si>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</si>
  <si>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</si>
  <si>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</si>
  <si>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</si>
  <si>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</si>
  <si>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</si>
  <si>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</si>
  <si>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</si>
  <si>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</si>
  <si>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</si>
  <si>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</si>
  <si>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</si>
  <si>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</si>
  <si>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</si>
  <si>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</si>
  <si>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</si>
  <si>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</si>
  <si>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</si>
  <si>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</si>
  <si>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</si>
  <si>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</si>
  <si>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</si>
  <si>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</si>
  <si>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</si>
  <si>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</si>
  <si>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</si>
  <si>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</si>
  <si>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</si>
  <si>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</si>
  <si>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</si>
  <si>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</si>
  <si>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</si>
  <si>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</si>
  <si>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</si>
  <si>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</si>
  <si>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</si>
  <si>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</si>
  <si>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</si>
  <si>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</si>
  <si>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</si>
  <si>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</si>
  <si>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</si>
  <si>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</si>
  <si>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</si>
  <si>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</si>
  <si>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</si>
  <si>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</si>
  <si>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</si>
  <si>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</si>
  <si>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</si>
  <si>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</si>
  <si>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</si>
  <si>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</si>
  <si>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</si>
  <si>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</si>
  <si>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</si>
  <si>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</si>
  <si>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</si>
  <si>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</si>
  <si>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</si>
  <si>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</si>
  <si>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</si>
  <si>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</si>
  <si>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</si>
  <si>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</si>
  <si>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</si>
  <si>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</si>
  <si>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</si>
  <si>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</si>
  <si>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</si>
  <si>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</si>
  <si>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</si>
  <si>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</si>
  <si>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</si>
  <si>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</si>
  <si>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</si>
  <si>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</si>
  <si>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</si>
  <si>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</si>
  <si>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</si>
  <si>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</si>
  <si>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</si>
  <si>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</si>
  <si>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</si>
  <si>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</si>
  <si>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</si>
  <si>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</si>
  <si>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</si>
  <si>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</si>
  <si>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</si>
  <si>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</si>
  <si>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</si>
  <si>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</si>
  <si>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</si>
  <si>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</si>
  <si>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</si>
  <si>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</si>
  <si>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</si>
  <si>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</si>
  <si>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</si>
  <si>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</si>
  <si>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</si>
  <si>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</si>
  <si>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</si>
  <si>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</si>
  <si>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</si>
  <si>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</si>
  <si>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</si>
  <si>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</si>
  <si>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</si>
  <si>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</si>
  <si>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</si>
  <si>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</si>
  <si>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</si>
  <si>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</si>
  <si>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</si>
  <si>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</si>
  <si>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</si>
  <si>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</si>
  <si>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</si>
  <si>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</si>
  <si>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</si>
  <si>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</si>
  <si>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</si>
  <si>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</si>
  <si>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</si>
  <si>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</si>
  <si>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</si>
  <si>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</si>
  <si>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</si>
  <si>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</si>
  <si>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</si>
  <si>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</si>
  <si>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</si>
  <si>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</si>
  <si>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</si>
  <si>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</si>
  <si>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</si>
  <si>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</si>
  <si>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</si>
  <si>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</si>
  <si>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</si>
  <si>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</si>
  <si>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</si>
  <si>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</si>
  <si>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</si>
  <si>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</si>
  <si>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</si>
  <si>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</si>
  <si>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</si>
  <si>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</si>
  <si>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</si>
  <si>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</si>
  <si>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</si>
  <si>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</si>
  <si>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</si>
  <si>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</si>
  <si>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</si>
  <si>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</si>
  <si>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</si>
  <si>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</si>
  <si>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</si>
  <si>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</si>
  <si>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</si>
  <si>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</si>
  <si>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</si>
  <si>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</si>
  <si>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</si>
  <si>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</si>
  <si>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</si>
  <si>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</si>
  <si>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</si>
  <si>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</si>
  <si>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</si>
  <si>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</si>
  <si>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</si>
  <si>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</si>
  <si>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</si>
  <si>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</si>
  <si>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</si>
  <si>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</si>
  <si>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</si>
  <si>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</si>
  <si>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</si>
  <si>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</si>
  <si>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</si>
  <si>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</si>
  <si>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</si>
  <si>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</si>
  <si>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</si>
  <si>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</si>
  <si>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</si>
  <si>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</si>
  <si>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</si>
  <si>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</si>
  <si>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</si>
  <si>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</si>
  <si>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</si>
  <si>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</si>
  <si>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</si>
  <si>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</si>
  <si>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</si>
  <si>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</si>
  <si>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</si>
  <si>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</si>
  <si>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</si>
  <si>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</si>
  <si>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</si>
  <si>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</si>
  <si>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</si>
  <si>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</si>
  <si>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</si>
  <si>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</si>
  <si>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</si>
  <si>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</si>
  <si>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</si>
  <si>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</si>
  <si>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</si>
  <si>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</si>
  <si>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</si>
  <si>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</si>
  <si>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</si>
  <si>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</si>
  <si>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</si>
  <si>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</si>
  <si>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</si>
  <si>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</si>
  <si>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</si>
  <si>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</si>
  <si>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</si>
  <si>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</si>
  <si>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</si>
  <si>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</si>
  <si>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</si>
  <si>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</si>
  <si>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</si>
  <si>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</si>
  <si>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</si>
  <si>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</si>
  <si>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</si>
  <si>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</si>
  <si>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</si>
  <si>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</si>
  <si>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</si>
  <si>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</si>
  <si>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</si>
  <si>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</si>
  <si>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</si>
  <si>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</si>
  <si>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</si>
  <si>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</si>
  <si>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</si>
  <si>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</si>
  <si>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</si>
  <si>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</si>
  <si>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</si>
  <si>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</si>
  <si>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</si>
  <si>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</si>
  <si>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</si>
  <si>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</si>
  <si>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</si>
  <si>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</si>
  <si>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</si>
  <si>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</si>
  <si>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</si>
  <si>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</si>
  <si>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</si>
  <si>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</si>
  <si>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</si>
  <si>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</si>
  <si>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</si>
  <si>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</si>
  <si>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</si>
  <si>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</si>
  <si>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</si>
  <si>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</si>
  <si>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</si>
  <si>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</si>
  <si>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</si>
  <si>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</si>
  <si>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</si>
  <si>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</si>
  <si>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</si>
  <si>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</si>
  <si>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</si>
  <si>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</si>
  <si>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</si>
  <si>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</si>
  <si>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</si>
  <si>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</si>
  <si>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</si>
  <si>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</si>
  <si>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</si>
  <si>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</si>
  <si>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</si>
  <si>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</si>
  <si>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</si>
  <si>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</si>
  <si>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</si>
  <si>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</si>
  <si>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</si>
  <si>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</si>
  <si>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</si>
  <si>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</si>
  <si>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</si>
  <si>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</si>
  <si>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</si>
  <si>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</si>
  <si>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</si>
  <si>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</si>
  <si>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</si>
  <si>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</si>
  <si>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</si>
  <si>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</si>
  <si>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</si>
  <si>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</si>
  <si>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</si>
  <si>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</si>
  <si>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</si>
  <si>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</si>
  <si>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</si>
  <si>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</si>
  <si>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</si>
  <si>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</si>
  <si>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</si>
  <si>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</si>
  <si>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</si>
  <si>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</si>
  <si>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</si>
  <si>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</si>
  <si>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</si>
  <si>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</si>
  <si>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</si>
  <si>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</si>
  <si>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</si>
  <si>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</si>
  <si>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</si>
  <si>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</si>
  <si>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</si>
  <si>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</si>
  <si>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</si>
  <si>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</si>
  <si>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</si>
  <si>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</si>
  <si>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</si>
  <si>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</si>
  <si>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</si>
  <si>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</si>
  <si>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</si>
  <si>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</si>
  <si>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</si>
  <si>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</si>
  <si>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</si>
  <si>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</si>
  <si>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</si>
  <si>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</si>
  <si>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</si>
  <si>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</si>
  <si>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</si>
  <si>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</si>
  <si>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</si>
  <si>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</si>
  <si>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</si>
  <si>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</si>
  <si>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</si>
  <si>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</si>
  <si>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</si>
  <si>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</si>
  <si>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</si>
  <si>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</si>
  <si>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</si>
  <si>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</si>
  <si>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</si>
  <si>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</si>
  <si>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</si>
  <si>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</si>
  <si>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</si>
  <si>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</si>
  <si>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</si>
  <si>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</si>
  <si>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</si>
  <si>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</si>
  <si>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</si>
  <si>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</si>
  <si>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</si>
  <si>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</si>
  <si>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</si>
  <si>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</si>
  <si>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</si>
  <si>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</si>
  <si>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</si>
  <si>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</si>
  <si>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</si>
  <si>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</si>
  <si>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</si>
  <si>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</si>
  <si>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</si>
  <si>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</si>
  <si>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</si>
  <si>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</si>
  <si>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</si>
  <si>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</si>
  <si>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</si>
  <si>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</si>
  <si>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</si>
  <si>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</si>
  <si>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</si>
  <si>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</si>
  <si>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</si>
  <si>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</si>
  <si>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</si>
  <si>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</si>
  <si>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</si>
  <si>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</si>
  <si>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</si>
  <si>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</si>
  <si>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</si>
  <si>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</si>
  <si>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</si>
  <si>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</si>
  <si>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</si>
  <si>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</si>
  <si>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</si>
  <si>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</si>
  <si>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</si>
  <si>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</si>
  <si>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</si>
  <si>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</si>
  <si>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</si>
  <si>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</si>
  <si>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</si>
  <si>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</si>
  <si>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</si>
  <si>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</si>
  <si>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</si>
  <si>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</si>
  <si>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</si>
  <si>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</si>
  <si>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</si>
  <si>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</si>
  <si>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</si>
  <si>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</si>
  <si>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</si>
  <si>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</si>
  <si>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</si>
  <si>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</si>
  <si>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</si>
  <si>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</si>
  <si>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</si>
  <si>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</si>
  <si>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</si>
  <si>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</si>
  <si>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</si>
  <si>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</si>
  <si>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</si>
  <si>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</si>
  <si>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</si>
  <si>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</si>
  <si>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</si>
  <si>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</si>
  <si>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</si>
  <si>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</si>
  <si>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</si>
  <si>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</si>
  <si>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</si>
  <si>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</si>
  <si>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</si>
  <si>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</si>
  <si>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</si>
  <si>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</si>
  <si>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</si>
  <si>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</si>
  <si>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</si>
  <si>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</si>
  <si>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</si>
  <si>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</si>
  <si>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</si>
  <si>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</si>
  <si>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</si>
  <si>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</si>
  <si>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</si>
  <si>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</si>
  <si>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</si>
  <si>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</si>
  <si>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</si>
  <si>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</si>
  <si>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</si>
  <si>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</si>
  <si>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</si>
  <si>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</si>
  <si>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</si>
  <si>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</si>
  <si>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</si>
  <si>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</si>
  <si>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</si>
  <si>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</si>
  <si>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</si>
  <si>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</si>
  <si>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</si>
  <si>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</si>
  <si>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</si>
  <si>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</si>
  <si>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</si>
  <si>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</si>
  <si>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</si>
  <si>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</si>
  <si>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</si>
  <si>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</si>
  <si>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</si>
  <si>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</si>
  <si>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</si>
  <si>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</si>
  <si>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</si>
  <si>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</si>
  <si>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</si>
  <si>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</si>
  <si>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</si>
  <si>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</si>
  <si>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</si>
  <si>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</si>
  <si>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</si>
  <si>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</si>
  <si>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</si>
  <si>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</si>
  <si>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</si>
  <si>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</si>
  <si>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</si>
  <si>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</si>
  <si>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</si>
  <si>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</si>
  <si>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</si>
  <si>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</si>
  <si>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</si>
  <si>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</si>
  <si>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</si>
  <si>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</si>
  <si>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</si>
  <si>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</si>
  <si>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</si>
  <si>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</si>
  <si>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</si>
  <si>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</si>
  <si>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</si>
  <si>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</si>
  <si>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</si>
  <si>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</si>
  <si>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</si>
  <si>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</si>
  <si>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</si>
  <si>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</si>
  <si>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</si>
  <si>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</si>
  <si>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</si>
  <si>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</si>
  <si>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</si>
  <si>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</si>
  <si>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</si>
  <si>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</si>
  <si>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</si>
  <si>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</si>
  <si>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</si>
  <si>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</si>
  <si>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</si>
  <si>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</si>
  <si>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</si>
  <si>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</si>
  <si>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</si>
  <si>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</si>
  <si>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</si>
  <si>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</si>
  <si>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</si>
  <si>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</si>
  <si>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</si>
  <si>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</si>
  <si>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</si>
  <si>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</si>
  <si>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</si>
  <si>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</si>
  <si>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</si>
  <si>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</si>
  <si>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</si>
  <si>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</si>
  <si>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</si>
  <si>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</si>
  <si>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</si>
  <si>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</si>
  <si>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</si>
  <si>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</si>
  <si>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</si>
  <si>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</si>
  <si>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</si>
  <si>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</si>
  <si>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</si>
  <si>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</si>
  <si>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</si>
  <si>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</si>
  <si>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</si>
  <si>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</si>
  <si>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</si>
  <si>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</si>
  <si>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</si>
  <si>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</si>
  <si>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</si>
  <si>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</si>
  <si>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</si>
  <si>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</si>
  <si>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</si>
  <si>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</si>
  <si>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</si>
  <si>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</si>
  <si>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</si>
  <si>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</si>
  <si>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</si>
  <si>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</si>
  <si>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</si>
  <si>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</si>
  <si>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</si>
  <si>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</si>
  <si>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</si>
  <si>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</si>
  <si>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</si>
  <si>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</si>
  <si>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</si>
  <si>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</si>
  <si>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</si>
  <si>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</si>
  <si>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</si>
  <si>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</si>
  <si>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</si>
  <si>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</si>
  <si>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</si>
  <si>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</si>
  <si>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</si>
  <si>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</si>
  <si>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</si>
  <si>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</si>
  <si>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</si>
  <si>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</si>
  <si>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</si>
  <si>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</si>
  <si>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</si>
  <si>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</si>
  <si>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</si>
  <si>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</si>
  <si>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</si>
  <si>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</si>
  <si>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</si>
  <si>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</si>
  <si>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</si>
  <si>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</si>
  <si>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</si>
  <si>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</si>
  <si>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</si>
  <si>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</si>
  <si>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</si>
  <si>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</si>
  <si>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</si>
  <si>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</si>
  <si>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</si>
  <si>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</si>
  <si>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</si>
  <si>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</si>
  <si>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</si>
  <si>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</si>
  <si>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</si>
  <si>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</si>
  <si>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</si>
  <si>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</si>
  <si>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</si>
  <si>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</si>
  <si>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</si>
  <si>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</si>
  <si>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</si>
  <si>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</si>
  <si>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</si>
  <si>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</si>
  <si>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</si>
  <si>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</si>
  <si>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</si>
  <si>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</si>
  <si>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</si>
  <si>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</si>
  <si>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</si>
  <si>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</si>
  <si>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</si>
  <si>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</si>
  <si>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</si>
  <si>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</si>
  <si>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</si>
  <si>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</si>
  <si>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</si>
  <si>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</si>
  <si>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</si>
  <si>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</si>
  <si>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</si>
  <si>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</si>
  <si>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</si>
  <si>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</si>
  <si>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</si>
  <si>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</si>
  <si>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</si>
  <si>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</si>
  <si>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</si>
  <si>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</si>
  <si>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</si>
  <si>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</si>
  <si>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</si>
  <si>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</si>
  <si>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</si>
  <si>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</si>
  <si>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</si>
  <si>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</si>
  <si>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</si>
  <si>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</si>
  <si>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</si>
  <si>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</si>
  <si>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</si>
  <si>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</si>
  <si>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</si>
  <si>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</si>
  <si>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</si>
  <si>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</si>
  <si>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</si>
  <si>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</si>
  <si>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</si>
  <si>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</si>
  <si>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</si>
  <si>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</si>
  <si>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</si>
  <si>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</si>
  <si>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</si>
  <si>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</si>
  <si>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</si>
  <si>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</si>
  <si>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</si>
  <si>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</si>
  <si>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</si>
  <si>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</si>
  <si>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</si>
  <si>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</si>
  <si>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</si>
  <si>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</si>
  <si>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</si>
  <si>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</si>
  <si>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</si>
  <si>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</si>
  <si>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</si>
  <si>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</si>
  <si>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</si>
  <si>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</si>
  <si>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</si>
  <si>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</si>
  <si>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</si>
  <si>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</si>
  <si>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</si>
  <si>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</si>
  <si>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</si>
  <si>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</si>
  <si>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</si>
  <si>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</si>
  <si>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</si>
  <si>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</si>
  <si>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</si>
  <si>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</si>
  <si>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</si>
  <si>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</si>
  <si>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</si>
  <si>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</si>
  <si>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</si>
  <si>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</si>
  <si>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</si>
  <si>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</si>
  <si>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</si>
  <si>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</si>
  <si>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</si>
  <si>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</si>
  <si>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</si>
  <si>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</si>
  <si>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</si>
  <si>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</si>
  <si>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</si>
  <si>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</si>
  <si>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</si>
  <si>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</si>
  <si>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</si>
  <si>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</si>
  <si>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</si>
  <si>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</si>
  <si>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</si>
  <si>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</si>
  <si>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</si>
  <si>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</si>
  <si>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</si>
  <si>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</si>
  <si>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</si>
  <si>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</si>
  <si>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</si>
  <si>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</si>
  <si>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</si>
  <si>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</si>
  <si>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</si>
  <si>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</si>
  <si>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</si>
  <si>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</si>
  <si>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</si>
  <si>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</si>
  <si>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</si>
  <si>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</si>
  <si>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</si>
  <si>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</si>
  <si>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</si>
  <si>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</si>
  <si>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</si>
  <si>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</si>
  <si>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</si>
  <si>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</si>
  <si>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</si>
  <si>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</si>
  <si>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</si>
  <si>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</si>
  <si>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</si>
  <si>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</si>
  <si>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</si>
  <si>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</si>
  <si>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</si>
  <si>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</si>
  <si>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</si>
  <si>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</si>
  <si>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</si>
  <si>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</si>
  <si>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</si>
  <si>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</si>
  <si>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</si>
  <si>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</si>
  <si>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</si>
  <si>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</si>
  <si>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</si>
  <si>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</si>
  <si>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</si>
  <si>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</si>
  <si>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</si>
  <si>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</si>
  <si>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</si>
  <si>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</si>
  <si>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</si>
  <si>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</si>
  <si>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</si>
  <si>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</si>
  <si>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</si>
  <si>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</si>
  <si>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</si>
  <si>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</si>
  <si>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</si>
  <si>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</si>
  <si>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</si>
  <si>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</si>
  <si>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</si>
  <si>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</si>
  <si>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</si>
  <si>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</si>
  <si>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</si>
  <si>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</si>
  <si>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</si>
  <si>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</si>
  <si>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</si>
  <si>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</si>
  <si>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</si>
  <si>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</si>
  <si>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</si>
  <si>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</si>
  <si>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</si>
  <si>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</si>
  <si>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</si>
  <si>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</si>
  <si>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</si>
  <si>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</si>
  <si>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</si>
  <si>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</si>
  <si>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</si>
  <si>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</si>
  <si>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</si>
  <si>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</si>
  <si>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</si>
  <si>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</si>
  <si>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</si>
  <si>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</si>
  <si>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</si>
  <si>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</si>
  <si>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</si>
  <si>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</si>
  <si>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</si>
  <si>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</si>
  <si>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</si>
  <si>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</si>
  <si>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</si>
  <si>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</si>
  <si>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</si>
  <si>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</si>
  <si>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</si>
  <si>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</si>
  <si>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</si>
  <si>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</si>
  <si>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</si>
  <si>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</si>
  <si>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</si>
  <si>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</si>
  <si>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</si>
  <si>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</si>
  <si>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</si>
  <si>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</si>
  <si>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</si>
  <si>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</si>
  <si>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</si>
  <si>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</si>
  <si>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</si>
  <si>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</si>
  <si>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</si>
  <si>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</si>
  <si>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</si>
  <si>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</si>
  <si>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</si>
  <si>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</si>
  <si>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</si>
  <si>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</si>
  <si>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</si>
  <si>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</si>
  <si>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</si>
  <si>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</si>
  <si>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</si>
  <si>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</si>
  <si>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</si>
  <si>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</si>
  <si>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</si>
  <si>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</si>
  <si>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</si>
  <si>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</si>
  <si>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</si>
  <si>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</si>
  <si>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</si>
  <si>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</si>
  <si>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</si>
  <si>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</si>
  <si>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</si>
  <si>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</si>
  <si>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</si>
  <si>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</si>
  <si>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</si>
  <si>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</si>
  <si>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</si>
  <si>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</si>
  <si>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</si>
  <si>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</si>
  <si>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</si>
  <si>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</si>
  <si>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</si>
  <si>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</si>
  <si>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</si>
  <si>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</si>
  <si>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</si>
  <si>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</si>
  <si>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</si>
  <si>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</si>
  <si>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</si>
  <si>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</si>
  <si>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</si>
  <si>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</si>
  <si>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</si>
  <si>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</si>
  <si>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</si>
  <si>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</si>
  <si>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</si>
  <si>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</si>
  <si>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</si>
  <si>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</si>
  <si>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</si>
  <si>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</si>
  <si>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</si>
  <si>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</si>
  <si>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</si>
  <si>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</si>
  <si>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</si>
  <si>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</si>
  <si>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</si>
  <si>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</si>
  <si>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</si>
  <si>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</si>
  <si>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</si>
  <si>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</si>
  <si>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</si>
  <si>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</si>
  <si>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</si>
  <si>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</si>
  <si>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</si>
  <si>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</si>
  <si>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</si>
  <si>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</si>
  <si>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</si>
  <si>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</si>
  <si>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</si>
  <si>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</si>
  <si>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</si>
  <si>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</si>
  <si>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</si>
  <si>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</si>
  <si>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</si>
  <si>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</si>
  <si>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</si>
  <si>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</si>
  <si>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</si>
  <si>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</si>
  <si>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</si>
  <si>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</si>
  <si>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</si>
  <si>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</si>
  <si>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</si>
  <si>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</si>
  <si>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</si>
  <si>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</si>
  <si>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</si>
  <si>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</si>
  <si>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</si>
  <si>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</si>
  <si>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</si>
  <si>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</si>
  <si>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</si>
  <si>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</si>
  <si>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</si>
  <si>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</si>
  <si>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</si>
  <si>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</si>
  <si>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</si>
  <si>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</si>
  <si>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</si>
  <si>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</si>
  <si>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</si>
  <si>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</si>
  <si>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</si>
  <si>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</si>
  <si>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</si>
  <si>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</si>
  <si>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</si>
  <si>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</si>
  <si>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</si>
  <si>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</si>
  <si>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</si>
  <si>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</si>
  <si>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</si>
  <si>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</si>
  <si>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</si>
  <si>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</si>
  <si>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</si>
  <si>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</si>
  <si>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</si>
  <si>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</si>
  <si>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</si>
  <si>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</si>
  <si>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</si>
  <si>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</si>
  <si>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</si>
  <si>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</si>
  <si>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</si>
  <si>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</si>
  <si>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</si>
  <si>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</si>
  <si>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</si>
  <si>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</si>
  <si>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</si>
  <si>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</si>
  <si>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</si>
  <si>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</si>
  <si>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</si>
  <si>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</si>
  <si>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</si>
  <si>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</si>
  <si>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</si>
  <si>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</si>
  <si>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</si>
  <si>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</si>
  <si>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</si>
  <si>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</si>
  <si>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</si>
  <si>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</si>
  <si>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</si>
  <si>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</si>
  <si>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</si>
  <si>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</si>
  <si>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</si>
  <si>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</si>
  <si>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</si>
  <si>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</si>
  <si>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</si>
  <si>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</si>
  <si>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</si>
  <si>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</si>
  <si>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</si>
  <si>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</si>
  <si>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</si>
  <si>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</si>
  <si>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</si>
  <si>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</si>
  <si>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</si>
  <si>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</si>
  <si>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</si>
  <si>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</si>
  <si>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</si>
  <si>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</si>
  <si>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</si>
  <si>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</si>
  <si>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</si>
  <si>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</si>
  <si>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</si>
  <si>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</si>
  <si>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</si>
  <si>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</si>
  <si>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</si>
  <si>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</si>
  <si>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</si>
  <si>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</si>
  <si>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</si>
  <si>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</si>
  <si>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</si>
  <si>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</si>
  <si>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</si>
  <si>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</si>
  <si>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</si>
  <si>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</si>
  <si>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</si>
  <si>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</si>
  <si>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</si>
  <si>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</si>
  <si>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</si>
  <si>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</si>
  <si>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</si>
  <si>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</si>
  <si>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</si>
  <si>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</si>
  <si>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</si>
  <si>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</si>
  <si>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</si>
  <si>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</si>
  <si>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</si>
  <si>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</si>
  <si>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</si>
  <si>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</si>
  <si>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</si>
  <si>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</si>
  <si>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</si>
  <si>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</si>
  <si>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</si>
  <si>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</si>
  <si>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</si>
  <si>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</si>
  <si>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</si>
  <si>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</si>
  <si>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</si>
  <si>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</si>
  <si>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</si>
  <si>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</si>
  <si>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</si>
  <si>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</si>
  <si>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</si>
  <si>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</si>
  <si>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</si>
  <si>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</si>
  <si>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</si>
  <si>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</si>
  <si>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</si>
  <si>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</si>
  <si>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</si>
  <si>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</si>
  <si>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</si>
  <si>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</si>
  <si>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</si>
  <si>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</si>
  <si>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</si>
  <si>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</si>
  <si>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</si>
  <si>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</si>
  <si>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</si>
  <si>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</si>
  <si>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</si>
  <si>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</si>
  <si>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</si>
  <si>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</si>
  <si>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</si>
  <si>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</si>
  <si>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</si>
  <si>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</si>
  <si>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</si>
  <si>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</si>
  <si>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</si>
  <si>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</si>
  <si>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</si>
  <si>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</si>
  <si>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</si>
  <si>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</si>
  <si>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</si>
  <si>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</si>
  <si>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</si>
  <si>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</si>
  <si>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</si>
  <si>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</si>
  <si>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</si>
  <si>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</si>
  <si>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</si>
  <si>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</si>
  <si>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</si>
  <si>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</si>
  <si>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</si>
  <si>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</si>
  <si>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</si>
  <si>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</si>
  <si>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</si>
  <si>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</si>
  <si>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</si>
  <si>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</si>
  <si>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</si>
  <si>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</si>
  <si>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</si>
  <si>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</si>
  <si>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</si>
  <si>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</si>
  <si>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</si>
  <si>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</si>
  <si>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</si>
  <si>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</si>
  <si>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</si>
  <si>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</si>
  <si>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</si>
  <si>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</si>
  <si>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</si>
  <si>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</si>
  <si>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</si>
  <si>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</si>
  <si>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</si>
  <si>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</si>
  <si>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</si>
  <si>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</si>
  <si>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</si>
  <si>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</si>
  <si>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</si>
  <si>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</si>
  <si>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</si>
  <si>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</si>
  <si>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</si>
  <si>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</si>
  <si>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</si>
  <si>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</si>
  <si>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</si>
  <si>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</si>
  <si>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</si>
  <si>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</si>
  <si>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</si>
  <si>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</si>
  <si>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</si>
  <si>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</si>
  <si>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</si>
  <si>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</si>
  <si>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</si>
  <si>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</si>
  <si>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</si>
  <si>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</si>
  <si>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</si>
  <si>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</si>
  <si>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</si>
  <si>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</si>
  <si>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</si>
  <si>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</si>
  <si>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</si>
  <si>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</si>
  <si>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</si>
  <si>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</si>
  <si>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</si>
  <si>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</si>
  <si>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</si>
  <si>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</si>
  <si>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</si>
  <si>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</si>
  <si>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</si>
  <si>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</si>
  <si>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</si>
  <si>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</si>
  <si>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</si>
  <si>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</si>
  <si>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</si>
  <si>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</si>
  <si>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</si>
  <si>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</si>
  <si>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</si>
  <si>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</si>
  <si>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</si>
  <si>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</si>
  <si>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</si>
  <si>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</si>
  <si>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</si>
  <si>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</si>
  <si>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</si>
  <si>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</si>
  <si>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</si>
  <si>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</si>
  <si>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</si>
  <si>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</si>
  <si>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</si>
  <si>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</si>
  <si>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</si>
  <si>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</si>
  <si>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</si>
  <si>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</si>
  <si>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</si>
  <si>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</si>
  <si>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</si>
  <si>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</si>
  <si>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</si>
  <si>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</si>
  <si>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</si>
  <si>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</si>
  <si>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</si>
  <si>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</si>
  <si>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</si>
  <si>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</si>
  <si>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</si>
  <si>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</si>
  <si>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</si>
  <si>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</si>
  <si>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</si>
  <si>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</si>
  <si>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</si>
  <si>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</si>
  <si>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</si>
  <si>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</si>
  <si>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</si>
  <si>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</si>
  <si>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</si>
  <si>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</si>
  <si>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</si>
  <si>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</si>
  <si>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</si>
  <si>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</si>
  <si>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</si>
  <si>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</si>
  <si>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</si>
  <si>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</si>
  <si>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</si>
  <si>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</si>
  <si>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</si>
  <si>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</si>
  <si>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</si>
  <si>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</si>
  <si>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</si>
  <si>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</si>
  <si>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</si>
  <si>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</si>
  <si>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</si>
  <si>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</si>
  <si>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</si>
  <si>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</si>
  <si>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</si>
  <si>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</si>
  <si>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</si>
  <si>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</si>
  <si>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</si>
  <si>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</si>
  <si>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</si>
  <si>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</si>
  <si>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</si>
  <si>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</si>
  <si>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</si>
  <si>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</si>
  <si>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</si>
  <si>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</si>
  <si>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</si>
  <si>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</si>
  <si>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</si>
  <si>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</si>
  <si>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</si>
  <si>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</si>
  <si>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</si>
  <si>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</si>
  <si>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</si>
  <si>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</si>
  <si>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</si>
  <si>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</si>
  <si>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</si>
  <si>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</si>
  <si>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</si>
  <si>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</si>
  <si>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</si>
  <si>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</si>
  <si>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</si>
  <si>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</si>
  <si>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</si>
  <si>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</si>
  <si>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</si>
  <si>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</si>
  <si>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</si>
  <si>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</si>
  <si>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</si>
  <si>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</si>
  <si>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</si>
  <si>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</si>
  <si>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</si>
  <si>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</si>
  <si>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</si>
  <si>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</si>
  <si>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</si>
  <si>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</si>
  <si>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</si>
  <si>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</si>
  <si>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</si>
  <si>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</si>
  <si>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</si>
  <si>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</si>
  <si>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</si>
  <si>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</si>
  <si>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</si>
  <si>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</si>
  <si>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</si>
  <si>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</si>
  <si>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</si>
  <si>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</si>
  <si>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</si>
  <si>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</si>
  <si>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</si>
  <si>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</si>
  <si>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</si>
  <si>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</si>
  <si>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</si>
  <si>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</si>
  <si>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</si>
  <si>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</si>
  <si>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</si>
  <si>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</si>
  <si>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</si>
  <si>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</si>
  <si>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</si>
  <si>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</si>
  <si>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</si>
  <si>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</si>
  <si>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</si>
  <si>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</si>
  <si>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</si>
  <si>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</si>
  <si>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</si>
  <si>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</si>
  <si>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</si>
  <si>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</si>
  <si>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</si>
  <si>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</si>
  <si>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</si>
  <si>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</si>
  <si>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</si>
  <si>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</si>
  <si>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</si>
  <si>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</si>
  <si>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</si>
  <si>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</si>
  <si>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</si>
  <si>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</si>
  <si>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</si>
  <si>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</si>
  <si>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</si>
  <si>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</si>
  <si>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</si>
  <si>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</si>
  <si>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</si>
  <si>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</si>
  <si>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</si>
  <si>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</si>
  <si>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</si>
  <si>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</si>
  <si>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</si>
  <si>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</si>
  <si>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</si>
  <si>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</si>
  <si>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</si>
  <si>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</si>
  <si>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</si>
  <si>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</si>
  <si>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</si>
  <si>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</si>
  <si>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</si>
  <si>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</si>
  <si>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</si>
  <si>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</si>
  <si>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</si>
  <si>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</si>
  <si>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</si>
  <si>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</si>
  <si>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</si>
  <si>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</si>
  <si>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</si>
  <si>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</si>
  <si>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</si>
  <si>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</si>
  <si>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</si>
  <si>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</si>
  <si>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</si>
  <si>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</si>
  <si>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</si>
  <si>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</si>
  <si>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</si>
  <si>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</si>
  <si>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</si>
  <si>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</si>
  <si>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</si>
  <si>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</si>
  <si>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</si>
  <si>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</si>
  <si>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</si>
  <si>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</si>
  <si>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</si>
  <si>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</si>
  <si>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</si>
  <si>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</si>
  <si>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</si>
  <si>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</si>
  <si>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</si>
  <si>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</si>
  <si>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</si>
  <si>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</si>
  <si>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</si>
  <si>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</si>
  <si>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</si>
  <si>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</si>
  <si>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</si>
  <si>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</si>
  <si>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</si>
  <si>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</si>
  <si>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</si>
  <si>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</si>
  <si>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</si>
  <si>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</si>
  <si>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</si>
  <si>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</si>
  <si>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</si>
  <si>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</si>
  <si>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</si>
  <si>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</si>
  <si>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</si>
  <si>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</si>
  <si>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</si>
  <si>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</si>
  <si>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</si>
  <si>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</si>
  <si>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</si>
  <si>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</si>
  <si>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</si>
  <si>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</si>
  <si>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</si>
  <si>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</si>
  <si>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</si>
  <si>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</si>
  <si>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</si>
  <si>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</si>
  <si>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</si>
  <si>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</si>
  <si>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</si>
  <si>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</si>
  <si>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</si>
  <si>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</si>
  <si>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</si>
  <si>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</si>
  <si>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</si>
  <si>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</si>
  <si>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</si>
  <si>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</si>
  <si>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</si>
  <si>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</si>
  <si>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</si>
  <si>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</si>
  <si>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</si>
  <si>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</si>
  <si>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</si>
  <si>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</si>
  <si>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</si>
  <si>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</si>
  <si>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</si>
  <si>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</si>
  <si>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</si>
  <si>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</si>
  <si>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</si>
  <si>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</si>
  <si>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</si>
  <si>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</si>
  <si>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</si>
  <si>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</si>
  <si>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</si>
  <si>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</si>
  <si>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</si>
  <si>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</si>
  <si>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</si>
  <si>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</si>
  <si>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</si>
  <si>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</si>
  <si>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</si>
  <si>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</si>
  <si>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</si>
  <si>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</si>
  <si>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</si>
  <si>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</si>
  <si>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</si>
  <si>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</si>
  <si>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</si>
  <si>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</si>
  <si>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</si>
  <si>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</si>
  <si>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</si>
  <si>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</si>
  <si>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</si>
  <si>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</si>
  <si>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</si>
  <si>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</si>
  <si>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</si>
  <si>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</si>
  <si>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</si>
  <si>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</si>
  <si>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</si>
  <si>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</si>
  <si>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</si>
  <si>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</si>
  <si>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</si>
  <si>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</si>
  <si>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</si>
  <si>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</si>
  <si>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</si>
  <si>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</si>
  <si>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</si>
  <si>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</si>
  <si>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</si>
  <si>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</si>
  <si>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</si>
  <si>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</si>
  <si>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</si>
  <si>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</si>
  <si>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</si>
  <si>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</si>
  <si>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</si>
  <si>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</si>
  <si>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</si>
  <si>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</si>
  <si>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</si>
  <si>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</si>
  <si>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</si>
  <si>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</si>
  <si>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</si>
  <si>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</si>
  <si>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</si>
  <si>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</si>
  <si>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</si>
  <si>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</si>
  <si>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</si>
  <si>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</si>
  <si>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</si>
  <si>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</si>
  <si>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</si>
  <si>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</si>
  <si>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</si>
  <si>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</si>
  <si>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</si>
  <si>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</si>
  <si>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</si>
  <si>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</si>
  <si>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</si>
  <si>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</si>
  <si>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</si>
  <si>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</si>
  <si>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</si>
  <si>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</si>
  <si>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</si>
  <si>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</si>
  <si>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</si>
  <si>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</si>
  <si>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</si>
  <si>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</si>
  <si>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</si>
  <si>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</si>
  <si>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</si>
  <si>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</si>
  <si>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</si>
  <si>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</si>
  <si>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</si>
  <si>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</si>
  <si>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</si>
  <si>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</si>
  <si>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</si>
  <si>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</si>
  <si>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</si>
  <si>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</si>
  <si>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</si>
  <si>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</si>
  <si>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</si>
  <si>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</si>
  <si>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</si>
  <si>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</si>
  <si>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</si>
  <si>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</si>
  <si>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</si>
  <si>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</si>
  <si>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</si>
  <si>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</si>
  <si>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</si>
  <si>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</si>
  <si>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</si>
  <si>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</si>
  <si>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</si>
  <si>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</si>
  <si>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</si>
  <si>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</si>
  <si>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</si>
  <si>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</si>
  <si>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</si>
  <si>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</si>
  <si>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</si>
  <si>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</si>
  <si>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</si>
  <si>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</si>
  <si>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</si>
  <si>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</si>
  <si>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</si>
  <si>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</si>
  <si>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</si>
  <si>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</si>
  <si>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</si>
  <si>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</si>
  <si>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</si>
  <si>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</si>
  <si>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</si>
  <si>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</si>
  <si>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</si>
  <si>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</si>
  <si>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</si>
  <si>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</si>
  <si>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</si>
  <si>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</si>
  <si>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</si>
  <si>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</si>
  <si>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</si>
  <si>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</si>
  <si>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</si>
  <si>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</si>
  <si>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</si>
  <si>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</si>
  <si>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</si>
  <si>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</si>
  <si>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</si>
  <si>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</si>
  <si>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</si>
  <si>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</si>
  <si>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</si>
  <si>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</si>
  <si>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</si>
  <si>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</si>
  <si>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</si>
  <si>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</si>
  <si>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</si>
  <si>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</si>
  <si>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</si>
  <si>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</si>
  <si>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</si>
  <si>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</si>
  <si>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</si>
  <si>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</si>
  <si>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</si>
  <si>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</si>
  <si>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</si>
  <si>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</si>
  <si>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</si>
  <si>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</si>
  <si>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</si>
  <si>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</si>
  <si>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</si>
  <si>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</si>
  <si>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</si>
  <si>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</si>
  <si>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</si>
  <si>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</si>
  <si>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</si>
  <si>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</si>
  <si>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</si>
  <si>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</si>
  <si>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</si>
  <si>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</si>
  <si>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</si>
  <si>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</si>
  <si>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</si>
  <si>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</si>
  <si>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</si>
  <si>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</si>
  <si>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</si>
  <si>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</si>
  <si>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</si>
  <si>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</si>
  <si>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</si>
  <si>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</si>
  <si>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</si>
  <si>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</si>
  <si>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</si>
  <si>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</si>
  <si>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</si>
  <si>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</si>
  <si>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</si>
  <si>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</si>
  <si>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</si>
  <si>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</si>
  <si>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</si>
  <si>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</si>
  <si>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</si>
  <si>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</si>
  <si>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</si>
  <si>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</si>
  <si>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</si>
  <si>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</si>
  <si>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</si>
  <si>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</si>
  <si>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</si>
  <si>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</si>
  <si>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</si>
  <si>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</si>
  <si>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</si>
  <si>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</si>
  <si>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</si>
  <si>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</si>
  <si>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</si>
  <si>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</si>
  <si>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</si>
  <si>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</si>
  <si>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</si>
  <si>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</si>
  <si>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</si>
  <si>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</si>
  <si>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</si>
  <si>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</si>
  <si>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</si>
  <si>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</si>
  <si>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</si>
  <si>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</si>
  <si>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</si>
  <si>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</si>
  <si>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</si>
  <si>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</si>
  <si>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</si>
  <si>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</si>
  <si>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</si>
  <si>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</si>
  <si>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</si>
  <si>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</si>
  <si>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</si>
  <si>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</si>
  <si>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</si>
  <si>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</si>
  <si>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</si>
  <si>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</si>
  <si>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</si>
  <si>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</si>
  <si>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</si>
  <si>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</si>
  <si>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</si>
  <si>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</si>
  <si>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</si>
  <si>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</si>
  <si>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</si>
  <si>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</si>
  <si>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</si>
  <si>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</si>
  <si>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</si>
  <si>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</si>
  <si>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</si>
  <si>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</si>
  <si>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</si>
  <si>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</si>
  <si>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</si>
  <si>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</si>
  <si>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</si>
  <si>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</si>
  <si>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</si>
  <si>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</si>
  <si>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</si>
  <si>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</si>
  <si>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</si>
  <si>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</si>
  <si>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</si>
  <si>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</si>
  <si>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</si>
  <si>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</si>
  <si>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</si>
  <si>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</si>
  <si>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</si>
  <si>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</si>
  <si>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</si>
  <si>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</si>
  <si>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</si>
  <si>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</si>
  <si>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</si>
  <si>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</si>
  <si>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</si>
  <si>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</si>
  <si>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</si>
  <si>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</si>
  <si>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</si>
  <si>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</si>
  <si>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</si>
  <si>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</si>
  <si>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</si>
  <si>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</si>
  <si>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</si>
  <si>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</si>
  <si>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</si>
  <si>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</si>
  <si>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</si>
  <si>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</si>
  <si>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</si>
  <si>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</si>
  <si>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</si>
  <si>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</si>
  <si>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</si>
  <si>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</si>
  <si>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</si>
  <si>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</si>
  <si>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</si>
  <si>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</si>
  <si>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</si>
  <si>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</si>
  <si>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</si>
  <si>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</si>
  <si>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</si>
  <si>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</si>
  <si>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</si>
  <si>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</si>
  <si>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</si>
  <si>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</si>
  <si>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</si>
  <si>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</si>
  <si>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</si>
  <si>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</si>
  <si>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</si>
  <si>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</si>
  <si>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</si>
  <si>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</si>
  <si>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</si>
  <si>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</si>
  <si>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</si>
  <si>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</si>
  <si>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</si>
  <si>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</si>
  <si>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</si>
  <si>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</si>
  <si>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</si>
  <si>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</si>
  <si>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</si>
  <si>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</si>
  <si>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</si>
  <si>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</si>
  <si>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</si>
  <si>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</si>
  <si>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</si>
  <si>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</si>
  <si>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</si>
  <si>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</si>
  <si>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</si>
  <si>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</si>
  <si>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</si>
  <si>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</si>
  <si>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</si>
  <si>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</si>
  <si>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</si>
  <si>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</si>
  <si>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</si>
  <si>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</si>
  <si>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</si>
  <si>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</si>
  <si>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</si>
  <si>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</si>
  <si>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</si>
  <si>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</si>
  <si>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</si>
  <si>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</si>
  <si>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</si>
  <si>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</si>
  <si>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</si>
  <si>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</si>
  <si>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</si>
  <si>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</si>
  <si>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</si>
  <si>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</si>
  <si>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</si>
  <si>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</si>
  <si>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</si>
  <si>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</si>
  <si>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</si>
  <si>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</si>
  <si>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</si>
  <si>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</si>
  <si>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</si>
  <si>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</si>
  <si>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</si>
  <si>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</si>
  <si>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</si>
  <si>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</si>
  <si>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</si>
  <si>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</si>
  <si>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</si>
  <si>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</si>
  <si>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</si>
  <si>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</si>
  <si>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</si>
  <si>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</si>
  <si>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</si>
  <si>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</si>
  <si>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</si>
  <si>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</si>
  <si>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</si>
  <si>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</si>
  <si>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</si>
  <si>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</si>
  <si>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</si>
  <si>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</si>
  <si>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</si>
  <si>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</si>
  <si>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</si>
  <si>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</si>
  <si>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</si>
  <si>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</si>
  <si>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</si>
  <si>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</si>
  <si>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</si>
  <si>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</si>
  <si>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</si>
  <si>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</si>
  <si>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</si>
  <si>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</si>
  <si>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</si>
  <si>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</si>
  <si>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</si>
  <si>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</si>
  <si>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</si>
  <si>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</si>
  <si>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</si>
  <si>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</si>
  <si>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</si>
  <si>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</si>
  <si>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</si>
  <si>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</si>
  <si>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</si>
  <si>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</si>
  <si>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</si>
  <si>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</si>
  <si>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</si>
  <si>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</si>
  <si>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</si>
  <si>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</si>
  <si>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</si>
  <si>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</si>
  <si>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</si>
  <si>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</si>
  <si>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</si>
  <si>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</si>
  <si>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</si>
  <si>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</si>
  <si>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</si>
  <si>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</si>
  <si>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</si>
  <si>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</si>
  <si>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</si>
  <si>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</si>
  <si>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</si>
  <si>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</si>
  <si>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</si>
  <si>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</si>
  <si>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</si>
  <si>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</si>
  <si>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</si>
  <si>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</si>
  <si>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</si>
  <si>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</si>
  <si>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</si>
  <si>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</si>
  <si>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</si>
  <si>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</si>
  <si>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</si>
  <si>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</si>
  <si>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</si>
  <si>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</si>
  <si>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</si>
  <si>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</si>
  <si>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</si>
  <si>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</si>
  <si>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</si>
  <si>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</si>
  <si>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</si>
  <si>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</si>
  <si>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</si>
  <si>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</si>
  <si>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</si>
  <si>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</si>
  <si>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</si>
  <si>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</si>
  <si>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</si>
  <si>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</si>
  <si>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</si>
  <si>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</si>
  <si>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</si>
  <si>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</si>
  <si>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</si>
  <si>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</si>
  <si>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</si>
  <si>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</si>
  <si>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</si>
  <si>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</si>
  <si>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</si>
  <si>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</si>
  <si>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</si>
  <si>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</si>
  <si>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</si>
  <si>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</si>
  <si>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</si>
  <si>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</si>
  <si>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</si>
  <si>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</si>
  <si>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</si>
  <si>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</si>
  <si>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</si>
  <si>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</si>
  <si>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</si>
  <si>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</si>
  <si>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</si>
  <si>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</si>
  <si>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</si>
  <si>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</si>
  <si>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</si>
  <si>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</si>
  <si>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</si>
  <si>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</si>
  <si>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</si>
  <si>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</si>
  <si>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</si>
  <si>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</si>
  <si>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</si>
  <si>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</si>
  <si>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</si>
  <si>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</si>
  <si>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</si>
  <si>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</si>
  <si>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</si>
  <si>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</si>
  <si>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</si>
  <si>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</si>
  <si>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</si>
  <si>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</si>
  <si>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</si>
  <si>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</si>
  <si>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</si>
  <si>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</si>
  <si>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</si>
  <si>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</si>
  <si>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</si>
  <si>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</si>
  <si>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</si>
  <si>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</si>
  <si>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</si>
  <si>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</si>
  <si>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</si>
  <si>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</si>
  <si>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</si>
  <si>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</si>
  <si>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</si>
  <si>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</si>
  <si>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</si>
  <si>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</si>
  <si>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</si>
  <si>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</si>
  <si>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</si>
  <si>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</si>
  <si>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</si>
  <si>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</si>
  <si>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</si>
  <si>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</si>
  <si>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</si>
  <si>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</si>
  <si>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</si>
  <si>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</si>
  <si>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</si>
  <si>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</si>
  <si>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</si>
  <si>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</si>
  <si>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</si>
  <si>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</si>
  <si>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</si>
  <si>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</si>
  <si>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</si>
  <si>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</si>
  <si>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</si>
  <si>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</si>
  <si>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</si>
  <si>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</si>
  <si>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</si>
  <si>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</si>
  <si>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</si>
  <si>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</si>
  <si>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</si>
  <si>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</si>
  <si>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</si>
  <si>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</si>
  <si>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</si>
  <si>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</si>
  <si>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</si>
  <si>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</si>
  <si>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</si>
  <si>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</si>
  <si>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</si>
  <si>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</si>
  <si>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</si>
  <si>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</si>
  <si>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</si>
  <si>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</si>
  <si>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</si>
  <si>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</si>
  <si>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</si>
  <si>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</si>
  <si>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</si>
  <si>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</si>
  <si>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</si>
  <si>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</si>
  <si>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</si>
  <si>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</si>
  <si>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</si>
  <si>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</si>
  <si>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</si>
  <si>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</si>
  <si>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</si>
  <si>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</si>
  <si>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</si>
  <si>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</si>
  <si>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</si>
  <si>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</si>
  <si>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</si>
  <si>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</si>
  <si>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</si>
  <si>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</si>
  <si>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</si>
  <si>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</si>
  <si>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</si>
  <si>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</si>
  <si>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</si>
  <si>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</si>
  <si>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</si>
  <si>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</si>
  <si>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</si>
  <si>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</si>
  <si>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</si>
  <si>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</si>
  <si>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</si>
  <si>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</si>
  <si>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</si>
  <si>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</si>
  <si>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</si>
  <si>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</si>
  <si>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</si>
  <si>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</si>
  <si>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</si>
  <si>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</si>
  <si>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</si>
  <si>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</si>
  <si>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</si>
  <si>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</si>
  <si>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</si>
  <si>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</si>
  <si>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</si>
  <si>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</si>
  <si>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</si>
  <si>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</si>
  <si>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</si>
  <si>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</si>
  <si>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</si>
  <si>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</si>
  <si>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</si>
  <si>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</si>
  <si>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</si>
  <si>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</si>
  <si>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</si>
  <si>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</si>
  <si>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</si>
  <si>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</si>
  <si>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</si>
  <si>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</si>
  <si>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</si>
  <si>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</si>
  <si>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</si>
  <si>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</si>
  <si>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</si>
  <si>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</si>
  <si>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</si>
  <si>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</si>
  <si>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</si>
  <si>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</si>
  <si>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</si>
  <si>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</si>
  <si>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</si>
  <si>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</si>
  <si>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</si>
  <si>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</si>
  <si>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</si>
  <si>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</si>
  <si>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</si>
  <si>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</si>
  <si>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</si>
  <si>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</si>
  <si>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</si>
  <si>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</si>
  <si>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</si>
  <si>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</si>
  <si>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</si>
  <si>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</si>
  <si>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</si>
  <si>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</si>
  <si>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</si>
  <si>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</si>
  <si>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</si>
  <si>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</si>
  <si>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</si>
  <si>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</si>
  <si>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</si>
  <si>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</si>
  <si>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</si>
  <si>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</si>
  <si>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</si>
  <si>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</si>
  <si>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</si>
  <si>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</si>
  <si>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</si>
  <si>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</si>
  <si>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</si>
  <si>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</si>
  <si>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</si>
  <si>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</si>
  <si>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</si>
  <si>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</si>
  <si>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</si>
  <si>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</si>
  <si>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</si>
  <si>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</si>
  <si>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</si>
  <si>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</si>
  <si>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</si>
  <si>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</si>
  <si>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</si>
  <si>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</si>
  <si>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</si>
  <si>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</si>
  <si>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</si>
  <si>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</si>
  <si>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</si>
  <si>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</si>
  <si>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</si>
  <si>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</si>
  <si>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</si>
  <si>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</si>
  <si>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</si>
  <si>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</si>
  <si>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</si>
  <si>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</si>
  <si>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</si>
  <si>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</si>
  <si>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</si>
  <si>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</si>
  <si>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</si>
  <si>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</si>
  <si>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</si>
  <si>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</si>
  <si>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</si>
  <si>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</si>
  <si>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</si>
  <si>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</si>
  <si>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</si>
  <si>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</si>
  <si>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</si>
  <si>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</si>
  <si>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</si>
  <si>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</si>
  <si>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</si>
  <si>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</si>
  <si>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</si>
  <si>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</si>
  <si>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</si>
  <si>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</si>
  <si>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</si>
  <si>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</si>
  <si>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</si>
  <si>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</si>
  <si>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</si>
  <si>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</si>
  <si>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</si>
  <si>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</si>
  <si>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</si>
  <si>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</si>
  <si>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</si>
  <si>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</si>
  <si>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</si>
  <si>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</si>
  <si>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</si>
  <si>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</si>
  <si>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</si>
  <si>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</si>
  <si>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</si>
  <si>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</si>
  <si>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</si>
  <si>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</si>
  <si>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</si>
  <si>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</si>
  <si>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</si>
  <si>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</si>
  <si>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</si>
  <si>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</si>
  <si>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</si>
  <si>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</si>
  <si>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</si>
  <si>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</si>
  <si>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</si>
  <si>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</si>
  <si>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</si>
  <si>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</si>
  <si>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</si>
  <si>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</si>
  <si>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</si>
  <si>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</si>
  <si>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</si>
  <si>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</si>
  <si>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</si>
  <si>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</si>
  <si>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</si>
  <si>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</si>
  <si>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</si>
  <si>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</si>
  <si>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</si>
  <si>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</si>
  <si>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</si>
  <si>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</si>
  <si>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</si>
  <si>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</si>
  <si>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</si>
  <si>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</si>
  <si>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</si>
  <si>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</si>
  <si>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</si>
  <si>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</si>
  <si>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</si>
  <si>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</si>
  <si>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</si>
  <si>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</si>
  <si>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</si>
  <si>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</si>
  <si>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</si>
  <si>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</si>
  <si>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</si>
  <si>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</si>
  <si>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</si>
  <si>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</si>
  <si>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</si>
  <si>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</si>
  <si>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</si>
  <si>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</si>
  <si>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</si>
  <si>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</si>
  <si>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</si>
  <si>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</si>
  <si>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</si>
  <si>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</si>
  <si>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</si>
  <si>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</si>
  <si>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</si>
  <si>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</si>
  <si>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</si>
  <si>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</si>
  <si>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</si>
  <si>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</si>
  <si>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</si>
  <si>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</si>
  <si>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</si>
  <si>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</si>
  <si>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</si>
  <si>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</si>
  <si>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</si>
  <si>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</si>
  <si>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</si>
  <si>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</si>
  <si>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</si>
  <si>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</si>
  <si>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</si>
  <si>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</si>
  <si>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</si>
  <si>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</si>
  <si>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</si>
  <si>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</si>
  <si>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</si>
  <si>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</si>
  <si>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</si>
  <si>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</si>
  <si>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</si>
  <si>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</si>
  <si>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</si>
  <si>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</si>
  <si>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</si>
  <si>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</si>
  <si>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</si>
  <si>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</si>
  <si>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</si>
  <si>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</si>
  <si>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</si>
  <si>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</si>
  <si>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</si>
  <si>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</si>
  <si>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</si>
  <si>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</si>
  <si>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</si>
  <si>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</si>
  <si>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</si>
  <si>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</si>
  <si>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</si>
  <si>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</si>
  <si>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</si>
  <si>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</si>
  <si>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</si>
  <si>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</si>
  <si>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</si>
  <si>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</si>
  <si>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</si>
  <si>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</si>
  <si>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</si>
  <si>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</si>
  <si>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</si>
  <si>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</si>
  <si>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</si>
  <si>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</si>
  <si>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</si>
  <si>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</si>
  <si>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</si>
  <si>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</si>
  <si>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</si>
  <si>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</si>
  <si>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</si>
  <si>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</si>
  <si>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</si>
  <si>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</si>
  <si>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</si>
  <si>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</si>
  <si>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</si>
  <si>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</si>
  <si>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</si>
  <si>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</si>
  <si>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</si>
  <si>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</si>
  <si>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</si>
  <si>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</si>
  <si>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</si>
  <si>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</si>
  <si>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</si>
  <si>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</si>
  <si>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</si>
  <si>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</si>
  <si>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</si>
  <si>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</si>
  <si>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</si>
  <si>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</si>
  <si>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</si>
  <si>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</si>
  <si>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</si>
  <si>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</si>
  <si>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</si>
  <si>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</si>
  <si>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</si>
  <si>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</si>
  <si>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</si>
  <si>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</si>
  <si>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</si>
  <si>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</si>
  <si>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</si>
  <si>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</si>
  <si>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</si>
  <si>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</si>
  <si>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</si>
  <si>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</si>
  <si>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</si>
  <si>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</si>
  <si>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</si>
  <si>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</si>
  <si>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</si>
  <si>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</si>
  <si>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</si>
  <si>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</si>
  <si>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</si>
  <si>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</si>
  <si>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</si>
  <si>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</si>
  <si>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</si>
  <si>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</si>
  <si>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</si>
  <si>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</si>
  <si>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</si>
  <si>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</si>
  <si>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</si>
  <si>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</si>
  <si>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</si>
  <si>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</si>
  <si>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</si>
  <si>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</si>
  <si>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</si>
  <si>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</si>
  <si>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</si>
  <si>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</si>
  <si>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</si>
  <si>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</si>
  <si>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</si>
  <si>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</si>
  <si>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</si>
  <si>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</si>
  <si>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</si>
  <si>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</si>
  <si>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</si>
  <si>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</si>
  <si>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</si>
  <si>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</si>
  <si>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</si>
  <si>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</si>
  <si>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</si>
  <si>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</si>
  <si>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</si>
  <si>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</si>
  <si>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</si>
  <si>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</si>
  <si>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</si>
  <si>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</si>
  <si>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</si>
  <si>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</si>
  <si>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</si>
  <si>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</si>
  <si>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</si>
  <si>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</si>
  <si>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</si>
  <si>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</si>
  <si>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</si>
  <si>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</si>
  <si>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</si>
  <si>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</si>
  <si>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</si>
  <si>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</si>
  <si>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</si>
  <si>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</si>
  <si>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</si>
  <si>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</si>
  <si>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</si>
  <si>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</si>
  <si>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</si>
  <si>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</si>
  <si>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</si>
  <si>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</si>
  <si>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</si>
  <si>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</si>
  <si>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</si>
  <si>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</si>
  <si>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</si>
  <si>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</si>
  <si>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</si>
  <si>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</si>
  <si>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</si>
  <si>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</si>
  <si>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</si>
  <si>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</si>
  <si>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</si>
  <si>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</si>
  <si>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</si>
  <si>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</si>
  <si>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</si>
  <si>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</si>
  <si>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</si>
  <si>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</si>
  <si>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</si>
  <si>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</si>
  <si>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</si>
  <si>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</si>
  <si>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</si>
  <si>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</si>
  <si>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</si>
  <si>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</si>
  <si>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</si>
  <si>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</si>
  <si>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</si>
  <si>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</si>
  <si>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</si>
  <si>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</si>
  <si>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</si>
  <si>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</si>
  <si>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</si>
  <si>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</si>
  <si>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</si>
  <si>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</si>
  <si>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</si>
  <si>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</si>
  <si>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</si>
  <si>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</si>
  <si>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</si>
  <si>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</si>
  <si>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</si>
  <si>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</si>
  <si>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</si>
  <si>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</si>
  <si>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</si>
  <si>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</si>
  <si>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</si>
  <si>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</si>
  <si>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</si>
  <si>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</si>
  <si>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</si>
  <si>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</si>
  <si>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</si>
  <si>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</si>
  <si>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</si>
  <si>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</si>
  <si>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</si>
  <si>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</si>
  <si>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</si>
  <si>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</si>
  <si>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</si>
  <si>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</si>
  <si>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</si>
  <si>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</si>
  <si>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</si>
  <si>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</si>
  <si>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</si>
  <si>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</si>
  <si>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</si>
  <si>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</si>
  <si>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</si>
  <si>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</si>
  <si>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</si>
  <si>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</si>
  <si>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</si>
  <si>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</si>
  <si>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</si>
  <si>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</si>
  <si>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</si>
  <si>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</si>
  <si>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</si>
  <si>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</si>
  <si>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</si>
  <si>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</si>
  <si>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</si>
  <si>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</si>
  <si>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</si>
  <si>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</si>
  <si>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</si>
  <si>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</si>
  <si>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</si>
  <si>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</si>
  <si>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</si>
  <si>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</si>
  <si>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</si>
  <si>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</si>
  <si>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</si>
  <si>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</si>
  <si>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</si>
  <si>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</si>
  <si>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</si>
  <si>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</si>
  <si>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</si>
  <si>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</si>
  <si>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</si>
  <si>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</si>
  <si>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</si>
  <si>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</si>
  <si>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</si>
  <si>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</si>
  <si>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</si>
  <si>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</si>
  <si>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</si>
  <si>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</si>
  <si>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</si>
  <si>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</si>
  <si>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</si>
  <si>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</si>
  <si>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</si>
  <si>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</si>
  <si>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</si>
  <si>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</si>
  <si>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</si>
  <si>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</si>
  <si>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</si>
  <si>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</si>
  <si>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</si>
  <si>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</si>
  <si>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</si>
  <si>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</si>
  <si>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</si>
  <si>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</si>
  <si>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</si>
  <si>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</si>
  <si>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</si>
  <si>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</si>
  <si>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</si>
  <si>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</si>
  <si>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</si>
  <si>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</si>
  <si>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</si>
  <si>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</si>
  <si>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</si>
  <si>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</si>
  <si>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</si>
  <si>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</si>
  <si>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</si>
  <si>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</si>
  <si>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</si>
  <si>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</si>
  <si>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</si>
  <si>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</si>
  <si>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</si>
  <si>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</si>
  <si>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</si>
  <si>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</si>
  <si>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</si>
  <si>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</si>
  <si>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</si>
  <si>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</si>
  <si>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</si>
  <si>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</si>
  <si>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</si>
  <si>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</si>
  <si>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</si>
  <si>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</si>
  <si>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</si>
  <si>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</si>
  <si>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</si>
  <si>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</si>
  <si>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</si>
  <si>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</si>
  <si>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</si>
  <si>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</si>
  <si>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</si>
  <si>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</si>
  <si>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</si>
  <si>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</si>
  <si>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</si>
  <si>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</si>
  <si>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</si>
  <si>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</si>
  <si>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</si>
  <si>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</si>
  <si>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</si>
  <si>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</si>
  <si>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</si>
  <si>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</si>
  <si>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</si>
  <si>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</si>
  <si>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</si>
  <si>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</si>
  <si>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</si>
  <si>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</si>
  <si>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</si>
  <si>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</si>
  <si>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</si>
  <si>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</si>
  <si>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</si>
  <si>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</si>
  <si>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</si>
  <si>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</si>
  <si>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</si>
  <si>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</si>
  <si>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</si>
  <si>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</si>
  <si>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</si>
  <si>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</si>
  <si>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</si>
  <si>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</si>
  <si>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</si>
  <si>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</si>
  <si>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</si>
  <si>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</si>
  <si>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</si>
  <si>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</si>
  <si>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</si>
  <si>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</si>
  <si>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</si>
  <si>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</si>
  <si>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</si>
  <si>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</si>
  <si>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</si>
  <si>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</si>
  <si>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</si>
  <si>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</si>
  <si>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</si>
  <si>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</si>
  <si>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</si>
  <si>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</si>
  <si>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</si>
  <si>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</si>
  <si>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</si>
  <si>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</si>
  <si>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</si>
  <si>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</si>
  <si>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</si>
  <si>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</si>
  <si>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</si>
  <si>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</si>
  <si>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</si>
  <si>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</si>
  <si>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</si>
  <si>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</si>
  <si>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</si>
  <si>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</si>
  <si>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</si>
  <si>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</si>
  <si>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</si>
  <si>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</si>
  <si>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</si>
  <si>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</si>
  <si>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</si>
  <si>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</si>
  <si>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</si>
  <si>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</si>
  <si>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</si>
  <si>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</si>
  <si>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</si>
  <si>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</si>
  <si>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</si>
  <si>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</si>
  <si>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</si>
  <si>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</si>
  <si>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</si>
  <si>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</si>
  <si>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</si>
  <si>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</si>
  <si>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</si>
  <si>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</si>
  <si>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</si>
  <si>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</si>
  <si>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</si>
  <si>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</si>
  <si>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</si>
  <si>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</si>
  <si>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</si>
  <si>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</si>
  <si>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</si>
  <si>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</si>
  <si>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</si>
  <si>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</si>
  <si>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</si>
  <si>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</si>
  <si>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</si>
  <si>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</si>
  <si>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</si>
  <si>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</si>
  <si>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</si>
  <si>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</si>
  <si>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</si>
  <si>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</si>
  <si>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</si>
  <si>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</si>
  <si>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</si>
  <si>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</si>
  <si>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</si>
  <si>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</si>
  <si>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</si>
  <si>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</si>
  <si>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</si>
  <si>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</si>
  <si>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</si>
  <si>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</si>
  <si>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</si>
  <si>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</si>
  <si>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</si>
  <si>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</si>
  <si>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</si>
  <si>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</si>
  <si>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</si>
  <si>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</si>
  <si>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</si>
  <si>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</si>
  <si>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</si>
  <si>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</si>
  <si>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</si>
  <si>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</si>
  <si>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</si>
  <si>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</si>
  <si>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</si>
  <si>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</si>
  <si>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</si>
  <si>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</si>
  <si>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</si>
  <si>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</si>
  <si>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</si>
  <si>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</si>
  <si>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</si>
  <si>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</si>
  <si>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</si>
  <si>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</si>
  <si>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</si>
  <si>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</si>
  <si>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</si>
  <si>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</si>
  <si>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</si>
  <si>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</si>
  <si>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</si>
  <si>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</si>
  <si>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</si>
  <si>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</si>
  <si>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</si>
  <si>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</si>
  <si>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</si>
  <si>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</si>
  <si>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</si>
  <si>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</si>
  <si>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</si>
  <si>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</si>
  <si>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</si>
  <si>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</si>
  <si>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</si>
  <si>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</si>
  <si>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</si>
  <si>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</si>
  <si>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</si>
  <si>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</si>
  <si>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</si>
  <si>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</si>
  <si>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</si>
  <si>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</si>
  <si>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</si>
  <si>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</si>
  <si>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</si>
  <si>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</si>
  <si>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</si>
  <si>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</si>
  <si>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</si>
  <si>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</si>
  <si>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</si>
  <si>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</si>
  <si>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</si>
  <si>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</si>
  <si>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</si>
  <si>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</si>
  <si>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</si>
  <si>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</si>
  <si>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</si>
  <si>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</si>
  <si>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</si>
  <si>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</si>
  <si>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</si>
  <si>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</si>
  <si>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</si>
  <si>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</si>
  <si>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</si>
  <si>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</si>
  <si>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</si>
  <si>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</si>
  <si>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</si>
  <si>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</si>
  <si>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</si>
  <si>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</si>
  <si>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</si>
  <si>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</si>
  <si>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</si>
  <si>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</si>
  <si>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</si>
  <si>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</si>
  <si>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</si>
  <si>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</si>
  <si>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</si>
  <si>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</si>
  <si>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</si>
  <si>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</si>
  <si>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</si>
  <si>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</si>
  <si>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</si>
  <si>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</si>
  <si>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</si>
  <si>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</si>
  <si>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</si>
  <si>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</si>
  <si>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</si>
  <si>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</si>
  <si>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</si>
  <si>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</si>
  <si>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</si>
  <si>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</si>
  <si>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</si>
  <si>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</si>
  <si>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</si>
  <si>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</si>
  <si>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</si>
  <si>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</si>
  <si>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</si>
  <si>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</si>
  <si>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</si>
  <si>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</si>
  <si>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</si>
  <si>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</si>
  <si>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</si>
  <si>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</si>
  <si>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</si>
  <si>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</si>
  <si>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</si>
  <si>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</si>
  <si>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</si>
  <si>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</si>
  <si>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</si>
  <si>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</si>
  <si>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</si>
  <si>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</si>
  <si>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</si>
  <si>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</si>
  <si>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</si>
  <si>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</si>
  <si>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</si>
  <si>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</si>
  <si>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</si>
  <si>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</si>
  <si>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</si>
  <si>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</si>
  <si>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</si>
  <si>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</si>
  <si>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</si>
  <si>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</si>
  <si>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</si>
  <si>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</si>
  <si>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</si>
  <si>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</si>
  <si>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</si>
  <si>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</si>
  <si>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</si>
  <si>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</si>
  <si>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</si>
  <si>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</si>
  <si>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</si>
  <si>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</si>
  <si>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</si>
  <si>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</si>
  <si>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</si>
  <si>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</si>
  <si>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</si>
  <si>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</si>
  <si>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</si>
  <si>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</si>
  <si>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</si>
  <si>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</si>
  <si>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</si>
  <si>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</si>
  <si>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</si>
  <si>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</si>
  <si>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</si>
  <si>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</si>
  <si>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</si>
  <si>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</si>
  <si>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</si>
  <si>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</si>
  <si>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</si>
  <si>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</si>
  <si>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</si>
  <si>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</si>
  <si>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</si>
  <si>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</si>
  <si>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</si>
  <si>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</si>
  <si>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</si>
  <si>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</si>
  <si>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</si>
  <si>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</si>
  <si>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</si>
  <si>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</si>
  <si>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</si>
  <si>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</si>
  <si>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</si>
  <si>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</si>
  <si>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</si>
  <si>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</si>
  <si>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</si>
  <si>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</si>
  <si>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</si>
  <si>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</si>
  <si>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</si>
  <si>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</si>
  <si>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</si>
  <si>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</si>
  <si>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</si>
  <si>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</si>
  <si>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</si>
  <si>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</si>
  <si>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</si>
  <si>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</si>
  <si>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</si>
  <si>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</si>
  <si>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</si>
  <si>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</si>
  <si>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</si>
  <si>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</si>
  <si>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</si>
  <si>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</si>
  <si>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</si>
  <si>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</si>
  <si>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</si>
  <si>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</si>
  <si>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</si>
  <si>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</si>
  <si>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</si>
  <si>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</si>
  <si>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</si>
  <si>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</si>
  <si>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</si>
  <si>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</si>
  <si>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</si>
  <si>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</si>
  <si>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</si>
  <si>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</si>
  <si>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</si>
  <si>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</si>
  <si>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</si>
  <si>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</si>
  <si>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</si>
  <si>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</si>
  <si>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</si>
  <si>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</si>
  <si>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</si>
  <si>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</si>
  <si>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</si>
  <si>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</si>
  <si>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</si>
  <si>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</si>
  <si>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</si>
  <si>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</si>
  <si>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</si>
  <si>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</si>
  <si>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</si>
  <si>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</si>
  <si>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</si>
  <si>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</si>
  <si>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</si>
  <si>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</si>
  <si>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</si>
  <si>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</si>
  <si>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</si>
  <si>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</si>
  <si>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</si>
  <si>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</si>
  <si>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</si>
  <si>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</si>
  <si>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</si>
  <si>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</si>
  <si>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</si>
  <si>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</si>
  <si>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</si>
  <si>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</si>
  <si>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</si>
  <si>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</si>
  <si>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</si>
  <si>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</si>
  <si>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</si>
  <si>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</si>
  <si>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</si>
  <si>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</si>
  <si>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</si>
  <si>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</si>
  <si>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</si>
  <si>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</si>
  <si>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</si>
  <si>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</si>
  <si>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</si>
  <si>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</si>
  <si>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</si>
  <si>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</si>
  <si>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</si>
  <si>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</si>
  <si>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</si>
  <si>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</si>
  <si>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</si>
  <si>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</si>
  <si>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</si>
  <si>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</si>
  <si>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</si>
  <si>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</si>
  <si>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</si>
  <si>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</si>
  <si>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</si>
  <si>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</si>
  <si>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</si>
  <si>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</si>
  <si>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</si>
  <si>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</si>
  <si>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</si>
  <si>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</si>
  <si>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</si>
  <si>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</si>
  <si>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</si>
  <si>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</si>
  <si>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</si>
  <si>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</si>
  <si>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</si>
  <si>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</si>
  <si>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</si>
  <si>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</si>
  <si>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</si>
  <si>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</si>
  <si>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</si>
  <si>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</si>
  <si>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</si>
  <si>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</si>
  <si>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</si>
  <si>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</si>
  <si>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</si>
  <si>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</si>
  <si>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</si>
  <si>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</si>
  <si>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</si>
  <si>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</si>
  <si>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</si>
  <si>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</si>
  <si>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</si>
  <si>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</si>
  <si>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</si>
  <si>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</si>
  <si>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</si>
  <si>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</si>
  <si>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</si>
  <si>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</si>
  <si>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</si>
  <si>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</si>
  <si>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</si>
  <si>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</si>
  <si>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</si>
  <si>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</si>
  <si>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</si>
  <si>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</si>
  <si>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</si>
  <si>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</si>
  <si>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</si>
  <si>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</si>
  <si>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</si>
  <si>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</si>
  <si>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</si>
  <si>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</si>
  <si>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</si>
  <si>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</si>
  <si>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</si>
  <si>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</si>
  <si>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</si>
  <si>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</si>
  <si>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</si>
  <si>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</si>
  <si>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</si>
  <si>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</si>
  <si>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</si>
  <si>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</si>
  <si>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</si>
  <si>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</si>
  <si>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</si>
  <si>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</si>
  <si>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</si>
  <si>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</si>
  <si>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</si>
  <si>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</si>
  <si>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</si>
  <si>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</si>
  <si>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</si>
  <si>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</si>
  <si>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</si>
  <si>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</si>
  <si>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</si>
  <si>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</si>
  <si>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</si>
  <si>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</si>
  <si>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</si>
  <si>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</si>
  <si>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</si>
  <si>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</si>
  <si>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</si>
  <si>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</si>
  <si>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</si>
  <si>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</si>
  <si>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</si>
  <si>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</si>
  <si>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</si>
  <si>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</si>
  <si>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</si>
  <si>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</si>
  <si>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</si>
  <si>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</si>
  <si>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</si>
  <si>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</si>
  <si>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</si>
  <si>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</si>
  <si>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</si>
  <si>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</si>
  <si>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</si>
  <si>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</si>
  <si>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</si>
  <si>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</si>
  <si>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</si>
  <si>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</si>
  <si>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</si>
  <si>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</si>
  <si>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</si>
  <si>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</si>
  <si>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</si>
  <si>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</si>
  <si>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</si>
  <si>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</si>
  <si>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</si>
  <si>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</si>
  <si>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</si>
  <si>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</si>
  <si>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</si>
  <si>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</si>
  <si>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</si>
  <si>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</si>
  <si>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</si>
  <si>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</si>
  <si>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</si>
  <si>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</si>
  <si>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</si>
  <si>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</si>
  <si>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</si>
  <si>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</si>
  <si>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</si>
  <si>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</si>
  <si>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</si>
  <si>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</si>
  <si>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</si>
  <si>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</si>
  <si>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</si>
  <si>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</si>
  <si>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</si>
  <si>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</si>
  <si>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</si>
  <si>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</si>
  <si>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</si>
  <si>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</si>
  <si>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</si>
  <si>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</si>
  <si>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</si>
  <si>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</si>
  <si>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</si>
  <si>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</si>
  <si>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</si>
  <si>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</si>
  <si>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</si>
  <si>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</si>
  <si>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</si>
  <si>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</si>
  <si>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</si>
  <si>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</si>
  <si>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</si>
  <si>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</si>
  <si>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</si>
  <si>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</si>
  <si>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</si>
  <si>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</si>
  <si>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</si>
  <si>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</si>
  <si>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</si>
  <si>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</si>
  <si>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</si>
  <si>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</si>
  <si>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</si>
  <si>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</si>
  <si>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</si>
  <si>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</si>
  <si>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</si>
  <si>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</si>
  <si>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</si>
  <si>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</si>
  <si>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</si>
  <si>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</si>
  <si>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</si>
  <si>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</si>
  <si>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</si>
  <si>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</si>
  <si>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</si>
  <si>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</si>
  <si>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</si>
  <si>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</si>
  <si>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</si>
  <si>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</si>
  <si>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</si>
  <si>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</si>
  <si>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</si>
  <si>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</si>
  <si>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</si>
  <si>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</si>
  <si>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</si>
  <si>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</si>
  <si>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</si>
  <si>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</si>
  <si>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</si>
  <si>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</si>
  <si>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</si>
  <si>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</si>
  <si>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</si>
  <si>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</si>
  <si>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</si>
  <si>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</si>
  <si>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</si>
  <si>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</si>
  <si>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</si>
  <si>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</si>
  <si>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</si>
  <si>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</si>
  <si>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</si>
  <si>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</si>
  <si>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</si>
  <si>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</si>
  <si>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</si>
  <si>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</si>
  <si>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</si>
  <si>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</si>
  <si>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</si>
  <si>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</si>
  <si>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</si>
  <si>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</si>
  <si>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</si>
  <si>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</si>
  <si>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</si>
  <si>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</si>
  <si>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</si>
  <si>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</si>
  <si>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</si>
  <si>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</si>
  <si>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</si>
  <si>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</si>
  <si>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</si>
  <si>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</si>
  <si>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</si>
  <si>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</si>
  <si>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</si>
  <si>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</si>
  <si>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</si>
  <si>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</si>
  <si>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</si>
  <si>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</si>
  <si>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</si>
  <si>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</si>
  <si>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</si>
  <si>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</si>
  <si>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</si>
  <si>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</si>
  <si>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</si>
  <si>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</si>
  <si>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</si>
  <si>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</si>
  <si>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</si>
  <si>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</si>
  <si>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</si>
  <si>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</si>
  <si>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</si>
  <si>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</si>
  <si>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</si>
  <si>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</si>
  <si>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</si>
  <si>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</si>
  <si>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</si>
  <si>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</si>
  <si>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</si>
  <si>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</si>
  <si>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</si>
  <si>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</si>
  <si>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</si>
  <si>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</si>
  <si>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</si>
  <si>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</si>
  <si>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</si>
  <si>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</si>
  <si>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</si>
  <si>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</si>
  <si>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</si>
  <si>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</si>
  <si>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</si>
  <si>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</si>
  <si>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</si>
  <si>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</si>
  <si>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</si>
  <si>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</si>
  <si>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</si>
  <si>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</si>
  <si>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</si>
  <si>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</si>
  <si>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</si>
  <si>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</si>
  <si>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</si>
  <si>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</si>
  <si>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</si>
  <si>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</si>
  <si>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</si>
  <si>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</si>
  <si>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</si>
  <si>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</si>
  <si>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</si>
  <si>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</si>
  <si>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</si>
  <si>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</si>
  <si>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</si>
  <si>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</si>
  <si>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</si>
  <si>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</si>
  <si>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</si>
  <si>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</si>
  <si>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</si>
  <si>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</si>
  <si>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</si>
  <si>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</si>
  <si>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</si>
  <si>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</si>
  <si>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</si>
  <si>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</si>
  <si>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</si>
  <si>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</si>
  <si>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</si>
  <si>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</si>
  <si>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</si>
  <si>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</si>
  <si>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</si>
  <si>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</si>
  <si>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</si>
  <si>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</si>
  <si>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</si>
  <si>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</si>
  <si>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</si>
  <si>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</si>
  <si>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</si>
  <si>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</si>
  <si>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</si>
  <si>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</si>
  <si>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</si>
  <si>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</si>
  <si>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</si>
  <si>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</si>
  <si>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</si>
  <si>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</si>
  <si>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</si>
  <si>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</si>
  <si>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</si>
  <si>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</si>
  <si>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</si>
  <si>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</si>
  <si>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</si>
  <si>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</si>
  <si>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</si>
  <si>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</si>
  <si>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</si>
  <si>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</si>
  <si>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</si>
  <si>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</si>
  <si>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</si>
  <si>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</si>
  <si>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</si>
  <si>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</si>
  <si>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</si>
  <si>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</si>
  <si>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</si>
  <si>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</si>
  <si>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</si>
  <si>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</si>
  <si>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</si>
  <si>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</si>
  <si>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</si>
  <si>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</si>
  <si>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</si>
  <si>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</si>
  <si>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</si>
  <si>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</si>
  <si>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</si>
  <si>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</si>
  <si>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</si>
  <si>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</si>
  <si>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</si>
  <si>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</si>
  <si>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</si>
  <si>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</si>
  <si>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</si>
  <si>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</si>
  <si>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</si>
  <si>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</si>
  <si>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</si>
  <si>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</si>
  <si>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</si>
  <si>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</si>
  <si>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</si>
  <si>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</si>
  <si>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</si>
  <si>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</si>
  <si>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</si>
  <si>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</si>
  <si>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</si>
  <si>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</si>
  <si>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</si>
  <si>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</si>
  <si>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</si>
  <si>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</si>
  <si>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</si>
  <si>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</si>
  <si>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</si>
  <si>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</si>
  <si>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</si>
  <si>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</si>
  <si>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</si>
  <si>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</si>
  <si>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</si>
  <si>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</si>
  <si>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</si>
  <si>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</si>
  <si>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</si>
  <si>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</si>
  <si>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</si>
  <si>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</si>
  <si>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</si>
  <si>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</si>
  <si>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</si>
  <si>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</si>
  <si>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</si>
  <si>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</si>
  <si>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</si>
  <si>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</si>
  <si>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</si>
  <si>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</si>
  <si>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</si>
  <si>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</si>
  <si>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</si>
  <si>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</si>
  <si>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</si>
  <si>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</si>
  <si>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</si>
  <si>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</si>
  <si>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</si>
  <si>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</si>
  <si>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</si>
  <si>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</si>
  <si>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</si>
  <si>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</si>
  <si>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</si>
  <si>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</si>
  <si>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</si>
  <si>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</si>
  <si>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</si>
  <si>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</si>
  <si>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</si>
  <si>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</si>
  <si>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</si>
  <si>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</si>
  <si>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</si>
  <si>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</si>
  <si>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</si>
  <si>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</si>
  <si>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</si>
  <si>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</si>
  <si>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</si>
  <si>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</si>
  <si>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</si>
  <si>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</si>
  <si>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</si>
  <si>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</si>
  <si>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</si>
  <si>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</si>
  <si>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</si>
  <si>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</si>
  <si>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</si>
  <si>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</si>
  <si>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</si>
  <si>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</si>
  <si>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</si>
  <si>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</si>
  <si>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</si>
  <si>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</si>
  <si>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</si>
  <si>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</si>
  <si>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</si>
  <si>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</si>
  <si>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</si>
  <si>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</si>
  <si>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</si>
  <si>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</si>
  <si>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</si>
  <si>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</si>
  <si>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</si>
  <si>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</si>
  <si>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</si>
  <si>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</si>
  <si>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</si>
  <si>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</si>
  <si>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</si>
  <si>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</si>
  <si>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</si>
  <si>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</si>
  <si>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</si>
  <si>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</si>
  <si>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</si>
  <si>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</si>
  <si>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</si>
  <si>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</si>
  <si>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</si>
  <si>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</si>
  <si>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</si>
  <si>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</si>
  <si>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</si>
  <si>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</si>
  <si>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</si>
  <si>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</si>
  <si>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</si>
  <si>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</si>
  <si>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</si>
  <si>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</si>
  <si>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</si>
  <si>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</si>
  <si>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</si>
  <si>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</si>
  <si>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</si>
  <si>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</si>
  <si>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</si>
  <si>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</si>
  <si>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</si>
  <si>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</si>
  <si>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</si>
  <si>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</si>
  <si>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</si>
  <si>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</si>
  <si>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</si>
  <si>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</si>
  <si>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</si>
  <si>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</si>
  <si>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</si>
  <si>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</si>
  <si>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</si>
  <si>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</si>
  <si>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</si>
  <si>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</si>
  <si>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</si>
  <si>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</si>
  <si>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</si>
  <si>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</si>
  <si>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</si>
  <si>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</si>
  <si>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</si>
  <si>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</si>
  <si>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</si>
  <si>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</si>
  <si>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</si>
  <si>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</si>
  <si>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</si>
  <si>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</si>
  <si>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</si>
  <si>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</si>
  <si>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</si>
  <si>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</si>
  <si>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</si>
  <si>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</si>
  <si>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</si>
  <si>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</si>
  <si>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</si>
  <si>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</si>
  <si>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</si>
  <si>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</si>
  <si>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</si>
  <si>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</si>
  <si>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</si>
  <si>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</si>
  <si>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</si>
  <si>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</si>
  <si>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</si>
  <si>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</si>
  <si>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</si>
  <si>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</si>
  <si>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</si>
  <si>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</si>
  <si>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</si>
  <si>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</si>
  <si>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</si>
  <si>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</si>
  <si>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</si>
  <si>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</si>
  <si>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</si>
  <si>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</si>
  <si>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</si>
  <si>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</si>
  <si>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</si>
  <si>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</si>
  <si>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</si>
  <si>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</si>
  <si>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</si>
  <si>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</si>
  <si>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</si>
  <si>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</si>
  <si>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</si>
  <si>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</si>
  <si>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</si>
  <si>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</si>
  <si>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</si>
  <si>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</si>
  <si>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</si>
  <si>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</si>
  <si>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</si>
  <si>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</si>
  <si>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</si>
  <si>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</si>
  <si>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</si>
  <si>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</si>
  <si>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</si>
  <si>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</si>
  <si>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</si>
  <si>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</si>
  <si>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</si>
  <si>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</si>
  <si>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</si>
  <si>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</si>
  <si>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</si>
  <si>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</si>
  <si>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</si>
  <si>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</si>
  <si>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</si>
  <si>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</si>
  <si>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</si>
  <si>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</si>
  <si>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</si>
  <si>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</si>
  <si>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</si>
  <si>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</si>
  <si>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</si>
  <si>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</si>
  <si>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</si>
  <si>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</si>
  <si>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</si>
  <si>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</si>
  <si>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</si>
  <si>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</si>
  <si>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</si>
  <si>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</si>
  <si>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</si>
  <si>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</si>
  <si>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</si>
  <si>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</si>
  <si>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</si>
  <si>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</si>
  <si>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</si>
  <si>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</si>
  <si>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</si>
  <si>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</si>
  <si>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</si>
  <si>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</si>
  <si>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</si>
  <si>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</si>
  <si>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</si>
  <si>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</si>
  <si>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</si>
  <si>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</si>
  <si>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</si>
  <si>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</si>
  <si>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</si>
  <si>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</si>
  <si>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</si>
  <si>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</si>
  <si>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</si>
  <si>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</si>
  <si>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</si>
  <si>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</si>
  <si>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</si>
  <si>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</si>
  <si>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</si>
  <si>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</si>
  <si>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</si>
  <si>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</si>
  <si>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</si>
  <si>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</si>
  <si>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</si>
  <si>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</si>
  <si>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</si>
  <si>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</si>
  <si>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</si>
  <si>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</si>
  <si>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</si>
  <si>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</si>
  <si>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</si>
  <si>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</si>
  <si>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</si>
  <si>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</si>
  <si>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</si>
  <si>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</si>
  <si>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</si>
  <si>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</si>
  <si>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</si>
  <si>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</si>
  <si>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</si>
  <si>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</si>
  <si>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</si>
  <si>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</si>
  <si>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</si>
  <si>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</si>
  <si>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</si>
  <si>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</si>
  <si>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</si>
  <si>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</si>
  <si>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</si>
  <si>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</si>
  <si>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</si>
  <si>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</si>
  <si>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</si>
  <si>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</si>
  <si>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</si>
  <si>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</si>
  <si>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</si>
  <si>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</si>
  <si>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</si>
  <si>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</si>
  <si>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</si>
  <si>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</si>
  <si>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</si>
  <si>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</si>
  <si>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</si>
  <si>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</si>
  <si>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</si>
  <si>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</si>
  <si>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</si>
  <si>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</si>
  <si>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</si>
  <si>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</si>
  <si>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</si>
  <si>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</si>
  <si>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</si>
  <si>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</si>
  <si>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</si>
  <si>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</si>
  <si>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</si>
  <si>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</si>
  <si>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</si>
  <si>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</si>
  <si>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</si>
  <si>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</si>
  <si>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</si>
  <si>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</si>
  <si>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</si>
  <si>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</si>
  <si>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</si>
  <si>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</si>
  <si>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</si>
  <si>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</si>
  <si>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</si>
  <si>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</si>
  <si>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</si>
  <si>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</si>
  <si>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</si>
  <si>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</si>
  <si>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</si>
  <si>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</si>
  <si>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</si>
  <si>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</si>
  <si>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</si>
  <si>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</si>
  <si>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</si>
  <si>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</si>
  <si>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</si>
  <si>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</si>
  <si>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</si>
  <si>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</si>
  <si>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</si>
  <si>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</si>
  <si>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</si>
  <si>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</si>
  <si>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</si>
  <si>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</si>
  <si>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</si>
  <si>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</si>
  <si>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</si>
  <si>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</si>
  <si>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</si>
  <si>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</si>
  <si>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</si>
  <si>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</si>
  <si>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</si>
  <si>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</si>
  <si>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</si>
  <si>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</si>
  <si>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</si>
  <si>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</si>
  <si>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</si>
  <si>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</si>
  <si>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</si>
  <si>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</si>
  <si>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</si>
  <si>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</si>
  <si>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</si>
  <si>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</si>
  <si>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</si>
  <si>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</si>
  <si>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</si>
  <si>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</si>
  <si>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</si>
  <si>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</si>
  <si>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</si>
  <si>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</si>
  <si>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</si>
  <si>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</si>
  <si>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</si>
  <si>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</si>
  <si>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</si>
  <si>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</si>
  <si>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</si>
  <si>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</si>
  <si>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</si>
  <si>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</si>
  <si>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</si>
  <si>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</si>
  <si>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</si>
  <si>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</si>
  <si>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</si>
  <si>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</si>
  <si>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</si>
  <si>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</si>
  <si>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</si>
  <si>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</si>
  <si>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</si>
  <si>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</si>
  <si>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</si>
  <si>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</si>
  <si>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</si>
  <si>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</si>
  <si>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</si>
  <si>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</si>
  <si>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</si>
  <si>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</si>
  <si>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</si>
  <si>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</si>
  <si>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</si>
  <si>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</si>
  <si>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</si>
  <si>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</si>
  <si>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</si>
  <si>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</si>
  <si>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</si>
  <si>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</si>
  <si>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</si>
  <si>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</si>
  <si>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</si>
  <si>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</si>
  <si>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</si>
  <si>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</si>
  <si>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</si>
  <si>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</si>
  <si>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</si>
  <si>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</si>
  <si>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</si>
  <si>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</si>
  <si>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</si>
  <si>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</si>
  <si>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</si>
  <si>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</si>
  <si>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</si>
  <si>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</si>
  <si>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</si>
  <si>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</si>
  <si>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</si>
  <si>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</si>
  <si>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</si>
  <si>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</si>
  <si>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</si>
  <si>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</si>
  <si>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</si>
  <si>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</si>
  <si>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</si>
  <si>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</si>
  <si>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</si>
  <si>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</si>
  <si>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</si>
  <si>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</si>
  <si>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</si>
  <si>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</si>
  <si>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</si>
  <si>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</si>
  <si>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</si>
  <si>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</si>
  <si>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</si>
  <si>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</si>
  <si>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</si>
  <si>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</si>
  <si>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</si>
  <si>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</si>
  <si>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</si>
  <si>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</si>
  <si>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</si>
  <si>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</si>
  <si>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</si>
  <si>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</si>
  <si>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</si>
  <si>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</si>
  <si>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</si>
  <si>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</si>
  <si>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</si>
  <si>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</si>
  <si>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</si>
  <si>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</si>
  <si>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</si>
  <si>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</si>
  <si>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</si>
  <si>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</si>
  <si>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</si>
  <si>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</si>
  <si>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</si>
  <si>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</si>
  <si>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</si>
  <si>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</si>
  <si>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</si>
  <si>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</si>
  <si>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</si>
  <si>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</si>
  <si>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</si>
  <si>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</si>
  <si>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</si>
  <si>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</si>
  <si>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</si>
  <si>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</si>
  <si>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</si>
  <si>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</si>
  <si>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</si>
  <si>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</si>
  <si>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</si>
  <si>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</si>
  <si>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</si>
  <si>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</si>
  <si>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</si>
  <si>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</si>
  <si>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</si>
  <si>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</si>
  <si>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</si>
  <si>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</si>
  <si>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</si>
  <si>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</si>
  <si>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</si>
  <si>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</si>
  <si>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</si>
  <si>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</si>
  <si>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</si>
  <si>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</si>
  <si>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</si>
  <si>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</si>
  <si>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</si>
  <si>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</si>
  <si>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</si>
  <si>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</si>
  <si>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</si>
  <si>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</si>
  <si>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</si>
  <si>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</si>
  <si>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</si>
  <si>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</si>
  <si>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</si>
  <si>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</si>
  <si>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</si>
  <si>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</si>
  <si>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</si>
  <si>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</si>
  <si>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</si>
  <si>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</si>
  <si>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</si>
  <si>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</si>
  <si>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</si>
  <si>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</si>
  <si>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</si>
  <si>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</si>
  <si>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</si>
  <si>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</si>
  <si>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</si>
  <si>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</si>
  <si>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</si>
  <si>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</si>
  <si>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</si>
  <si>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</si>
  <si>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</si>
  <si>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</si>
  <si>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</si>
  <si>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</si>
  <si>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</si>
  <si>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</si>
  <si>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</si>
  <si>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</si>
  <si>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</si>
  <si>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</si>
  <si>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</si>
  <si>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</si>
  <si>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</si>
  <si>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</si>
  <si>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</si>
  <si>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</si>
  <si>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</si>
  <si>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</si>
  <si>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</si>
  <si>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</si>
  <si>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</si>
  <si>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</si>
  <si>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</si>
  <si>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</si>
  <si>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</si>
  <si>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</si>
  <si>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</si>
  <si>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</si>
  <si>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</si>
  <si>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</si>
  <si>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</si>
  <si>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</si>
  <si>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</si>
  <si>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</si>
  <si>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</si>
  <si>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</si>
  <si>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</si>
  <si>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</si>
  <si>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</si>
  <si>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</si>
  <si>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</si>
  <si>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</si>
  <si>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</si>
  <si>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</si>
  <si>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</si>
  <si>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</si>
  <si>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</si>
  <si>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</si>
  <si>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</si>
  <si>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</si>
  <si>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</si>
  <si>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</si>
  <si>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</si>
  <si>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</si>
  <si>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</si>
  <si>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</si>
  <si>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</si>
  <si>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</si>
  <si>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</si>
  <si>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</si>
  <si>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</si>
  <si>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</si>
  <si>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</si>
  <si>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</si>
  <si>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</si>
  <si>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</si>
  <si>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</si>
  <si>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</si>
  <si>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</si>
  <si>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</si>
  <si>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</si>
  <si>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</si>
  <si>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</si>
  <si>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</si>
  <si>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</si>
  <si>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</si>
  <si>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</si>
  <si>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</si>
  <si>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</si>
  <si>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</si>
  <si>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</si>
  <si>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</si>
  <si>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</si>
  <si>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</si>
  <si>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</si>
  <si>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</si>
  <si>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</si>
  <si>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</si>
  <si>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</si>
  <si>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</si>
  <si>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</si>
  <si>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</si>
  <si>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</si>
  <si>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</si>
  <si>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</si>
  <si>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</si>
  <si>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</si>
  <si>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</si>
  <si>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</si>
  <si>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</si>
  <si>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</si>
  <si>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</si>
  <si>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</si>
  <si>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</si>
  <si>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</si>
  <si>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</si>
  <si>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</si>
  <si>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</si>
  <si>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</si>
  <si>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</si>
  <si>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</si>
  <si>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</si>
  <si>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</si>
  <si>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</si>
  <si>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</si>
  <si>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</si>
  <si>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</si>
  <si>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</si>
  <si>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</si>
  <si>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</si>
  <si>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</si>
  <si>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</si>
  <si>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</si>
  <si>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</si>
  <si>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</si>
  <si>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</si>
  <si>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</si>
  <si>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</si>
  <si>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</si>
  <si>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</si>
  <si>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</si>
  <si>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</si>
  <si>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</si>
  <si>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</si>
  <si>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</si>
  <si>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</si>
  <si>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</si>
  <si>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</si>
  <si>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</si>
  <si>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</si>
  <si>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</si>
  <si>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</si>
  <si>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</si>
  <si>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</si>
  <si>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</si>
  <si>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</si>
  <si>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</si>
  <si>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</si>
  <si>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</si>
  <si>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</si>
  <si>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</si>
  <si>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</si>
  <si>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</si>
  <si>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</si>
  <si>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</si>
  <si>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</si>
  <si>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</si>
  <si>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</si>
  <si>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</si>
  <si>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</si>
  <si>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</si>
  <si>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</si>
  <si>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</si>
  <si>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</si>
  <si>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</si>
  <si>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</si>
  <si>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</si>
  <si>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</si>
  <si>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</si>
  <si>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</si>
  <si>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</si>
  <si>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</si>
  <si>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</si>
  <si>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</si>
  <si>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</si>
  <si>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</si>
  <si>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</si>
  <si>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</si>
  <si>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</si>
  <si>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</si>
  <si>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</si>
  <si>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</si>
  <si>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</si>
  <si>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</si>
  <si>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</si>
  <si>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</si>
  <si>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</si>
  <si>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</si>
  <si>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</si>
  <si>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</si>
  <si>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</si>
  <si>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</si>
  <si>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</si>
  <si>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</si>
  <si>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</si>
  <si>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</si>
  <si>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</si>
  <si>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</si>
  <si>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</si>
  <si>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</si>
  <si>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</si>
  <si>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</si>
  <si>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</si>
  <si>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</si>
  <si>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</si>
  <si>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</si>
  <si>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</si>
  <si>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</si>
  <si>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</si>
  <si>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</si>
  <si>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</si>
  <si>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</si>
  <si>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</si>
  <si>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</si>
  <si>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</si>
  <si>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</si>
  <si>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</si>
  <si>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</si>
  <si>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</si>
  <si>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</si>
  <si>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</si>
  <si>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</si>
  <si>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</si>
  <si>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</si>
  <si>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</si>
  <si>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</si>
  <si>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</si>
  <si>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</si>
  <si>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</si>
  <si>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</si>
  <si>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</si>
  <si>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</si>
  <si>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</si>
  <si>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</si>
  <si>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</si>
  <si>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</si>
  <si>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</si>
  <si>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</si>
  <si>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</si>
  <si>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</si>
  <si>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</si>
  <si>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</si>
  <si>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</si>
  <si>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</si>
  <si>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</si>
  <si>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</si>
  <si>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</si>
  <si>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</si>
  <si>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</si>
  <si>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</si>
  <si>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</si>
  <si>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</si>
  <si>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</si>
  <si>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</si>
  <si>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</si>
  <si>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</si>
  <si>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</si>
  <si>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</si>
  <si>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</si>
  <si>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</si>
  <si>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</si>
  <si>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</si>
  <si>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</si>
  <si>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</si>
  <si>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</si>
  <si>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</si>
  <si>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</si>
  <si>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</si>
  <si>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</si>
  <si>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</si>
  <si>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</si>
  <si>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</si>
  <si>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</si>
  <si>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</si>
  <si>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</si>
  <si>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</si>
  <si>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</si>
  <si>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</si>
  <si>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</si>
  <si>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</si>
  <si>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</si>
  <si>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</si>
  <si>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</si>
  <si>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</si>
  <si>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</si>
  <si>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</si>
  <si>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</si>
  <si>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</si>
  <si>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</si>
  <si>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</si>
  <si>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</si>
  <si>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</si>
  <si>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</si>
  <si>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</si>
  <si>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</si>
  <si>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</si>
  <si>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</si>
  <si>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</si>
  <si>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</si>
  <si>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</si>
  <si>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</si>
  <si>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</si>
  <si>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</si>
  <si>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</si>
  <si>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</si>
  <si>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</si>
  <si>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</si>
  <si>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</si>
  <si>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</si>
  <si>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</si>
  <si>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</si>
  <si>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</si>
  <si>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</si>
  <si>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</si>
  <si>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</si>
  <si>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</si>
  <si>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</si>
  <si>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</si>
  <si>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</si>
  <si>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</si>
  <si>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</si>
  <si>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</si>
  <si>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</si>
  <si>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</si>
  <si>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</si>
  <si>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</si>
  <si>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</si>
  <si>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</si>
  <si>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</si>
  <si>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</si>
  <si>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</si>
  <si>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</si>
  <si>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</si>
  <si>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</si>
  <si>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</si>
  <si>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</si>
  <si>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</si>
  <si>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</si>
  <si>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</si>
  <si>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</si>
  <si>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</si>
  <si>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</si>
  <si>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</si>
  <si>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</si>
  <si>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</si>
  <si>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</si>
  <si>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</si>
  <si>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</si>
  <si>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</si>
  <si>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</si>
  <si>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</si>
  <si>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</si>
  <si>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</si>
  <si>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</si>
  <si>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</si>
  <si>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</si>
  <si>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</si>
  <si>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</si>
  <si>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</si>
  <si>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</si>
  <si>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</si>
  <si>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</si>
  <si>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</si>
  <si>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</si>
  <si>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</si>
  <si>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</si>
  <si>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</si>
  <si>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</si>
  <si>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</si>
  <si>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</si>
  <si>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</si>
  <si>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</si>
  <si>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</si>
  <si>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</si>
  <si>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</si>
  <si>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</si>
  <si>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</si>
  <si>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</si>
  <si>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</si>
  <si>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</si>
  <si>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</si>
  <si>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</si>
  <si>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</si>
  <si>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</si>
  <si>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</si>
  <si>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</si>
  <si>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</si>
  <si>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</si>
  <si>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</si>
  <si>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</si>
  <si>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</si>
  <si>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</si>
  <si>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</si>
  <si>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</si>
  <si>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</si>
  <si>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</si>
  <si>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</si>
  <si>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</si>
  <si>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</si>
  <si>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</si>
  <si>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</si>
  <si>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</si>
  <si>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</si>
  <si>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</si>
  <si>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</si>
  <si>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</si>
  <si>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</si>
  <si>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</si>
  <si>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</si>
  <si>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</si>
  <si>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</si>
  <si>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</si>
  <si>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</si>
  <si>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</si>
  <si>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</si>
  <si>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</si>
  <si>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</si>
  <si>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</si>
  <si>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</si>
  <si>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</si>
  <si>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</si>
  <si>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</si>
  <si>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</si>
  <si>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</si>
  <si>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</si>
  <si>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</si>
  <si>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</si>
  <si>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</si>
  <si>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</si>
  <si>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</si>
  <si>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</si>
  <si>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</si>
  <si>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</si>
  <si>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</si>
  <si>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</si>
  <si>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</si>
  <si>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</si>
  <si>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</si>
  <si>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</si>
  <si>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</si>
  <si>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</si>
  <si>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</si>
  <si>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</si>
  <si>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</si>
  <si>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</si>
  <si>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</si>
  <si>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</si>
  <si>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</si>
  <si>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</si>
  <si>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</si>
  <si>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</si>
  <si>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</si>
  <si>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</si>
  <si>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</si>
  <si>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</si>
  <si>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</si>
  <si>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</si>
  <si>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</si>
  <si>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</si>
  <si>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</si>
  <si>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</si>
  <si>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</si>
  <si>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</si>
  <si>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</si>
  <si>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</si>
  <si>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</si>
  <si>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</si>
  <si>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</si>
  <si>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</si>
  <si>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</si>
  <si>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</si>
  <si>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</si>
  <si>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</si>
  <si>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</si>
  <si>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</si>
  <si>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</si>
  <si>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</si>
  <si>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</si>
  <si>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</si>
  <si>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</si>
  <si>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</si>
  <si>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</si>
  <si>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</si>
  <si>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</si>
  <si>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</si>
  <si>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</si>
  <si>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</si>
  <si>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</si>
  <si>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</si>
  <si>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</si>
  <si>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</si>
  <si>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</si>
  <si>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</si>
  <si>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</si>
  <si>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</si>
  <si>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</si>
  <si>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</si>
  <si>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</si>
  <si>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</si>
  <si>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</si>
  <si>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</si>
  <si>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</si>
  <si>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</si>
  <si>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</si>
  <si>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</si>
  <si>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</si>
  <si>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</si>
  <si>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</si>
  <si>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</si>
  <si>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</si>
  <si>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</si>
  <si>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</si>
  <si>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</si>
  <si>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</si>
  <si>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</si>
  <si>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</si>
  <si>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</si>
  <si>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</si>
  <si>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</si>
  <si>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</si>
  <si>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</si>
  <si>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</si>
  <si>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</si>
  <si>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</si>
  <si>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</si>
  <si>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</si>
  <si>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</si>
  <si>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</si>
  <si>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</si>
  <si>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</si>
  <si>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</si>
  <si>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</si>
  <si>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</si>
  <si>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</si>
  <si>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</si>
  <si>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</si>
  <si>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</si>
  <si>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</si>
  <si>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</si>
  <si>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</si>
  <si>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</si>
  <si>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</si>
  <si>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</si>
  <si>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</si>
  <si>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</si>
  <si>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</si>
  <si>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</si>
  <si>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</si>
  <si>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</si>
  <si>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</si>
  <si>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</si>
  <si>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</si>
  <si>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</si>
  <si>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</si>
  <si>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</si>
  <si>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</si>
  <si>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</si>
  <si>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</si>
  <si>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</si>
  <si>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</si>
  <si>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</si>
  <si>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</si>
  <si>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</si>
  <si>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</si>
  <si>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</si>
  <si>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</si>
  <si>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</si>
  <si>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</si>
  <si>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</si>
  <si>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</si>
  <si>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</si>
  <si>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</si>
  <si>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</si>
  <si>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</si>
  <si>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</si>
  <si>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</si>
  <si>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</si>
  <si>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</si>
  <si>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</si>
  <si>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</si>
  <si>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</si>
  <si>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</si>
  <si>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</si>
  <si>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</si>
  <si>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</si>
  <si>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</si>
  <si>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</si>
  <si>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</si>
  <si>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</si>
  <si>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</si>
  <si>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</si>
  <si>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</si>
  <si>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</si>
  <si>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</si>
  <si>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</si>
  <si>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</si>
  <si>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</si>
  <si>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</si>
  <si>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</si>
  <si>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</si>
  <si>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</si>
  <si>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</si>
  <si>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</si>
  <si>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</si>
  <si>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</si>
  <si>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</si>
  <si>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</si>
  <si>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</si>
  <si>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</si>
  <si>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</si>
  <si>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</si>
  <si>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</si>
  <si>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</si>
  <si>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</si>
  <si>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</si>
  <si>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</si>
  <si>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</si>
  <si>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</si>
  <si>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</si>
  <si>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</si>
  <si>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</si>
  <si>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</si>
  <si>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</si>
  <si>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</si>
  <si>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</si>
  <si>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</si>
  <si>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</si>
  <si>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</si>
  <si>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</si>
  <si>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</si>
  <si>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</si>
  <si>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</si>
  <si>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</si>
  <si>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</si>
  <si>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</si>
  <si>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</si>
  <si>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</si>
  <si>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</si>
  <si>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</si>
  <si>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</si>
  <si>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</si>
  <si>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</si>
  <si>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</si>
  <si>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</si>
  <si>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</si>
  <si>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</si>
  <si>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</si>
  <si>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</si>
  <si>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</si>
  <si>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</si>
  <si>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</si>
  <si>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</si>
  <si>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</si>
  <si>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</si>
  <si>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</si>
  <si>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</si>
  <si>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</si>
  <si>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</si>
  <si>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</si>
  <si>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</si>
  <si>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</si>
  <si>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</si>
  <si>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</si>
  <si>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</si>
  <si>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</si>
  <si>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</si>
  <si>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</si>
  <si>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</si>
  <si>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</si>
  <si>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</si>
  <si>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</si>
  <si>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</si>
  <si>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</si>
  <si>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</si>
  <si>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</si>
  <si>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</si>
  <si>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</si>
  <si>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</si>
  <si>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</si>
  <si>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</si>
  <si>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</si>
  <si>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</si>
  <si>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</si>
  <si>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</si>
  <si>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</si>
  <si>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</si>
  <si>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</si>
  <si>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</si>
  <si>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</si>
  <si>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</si>
  <si>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</si>
  <si>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</si>
  <si>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</si>
  <si>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</si>
  <si>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</si>
  <si>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</si>
  <si>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</si>
  <si>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</si>
  <si>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</si>
  <si>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</si>
  <si>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</si>
  <si>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</si>
  <si>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</si>
  <si>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</si>
  <si>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</si>
  <si>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</si>
  <si>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</si>
  <si>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</si>
  <si>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</si>
  <si>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</si>
  <si>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</si>
  <si>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</si>
  <si>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</si>
  <si>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</si>
  <si>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</si>
  <si>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</si>
  <si>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</si>
  <si>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</si>
  <si>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</si>
  <si>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</si>
  <si>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</si>
  <si>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</si>
  <si>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</si>
  <si>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</si>
  <si>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</si>
  <si>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</si>
  <si>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</si>
  <si>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</si>
  <si>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</si>
  <si>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</si>
  <si>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</si>
  <si>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</si>
  <si>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</si>
  <si>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</si>
  <si>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</si>
  <si>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</si>
  <si>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</si>
  <si>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</si>
  <si>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</si>
  <si>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</si>
  <si>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</si>
  <si>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</si>
  <si>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</si>
  <si>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</si>
  <si>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</si>
  <si>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</si>
  <si>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</si>
  <si>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</si>
  <si>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</si>
  <si>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</si>
  <si>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</si>
  <si>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</si>
  <si>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</si>
  <si>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</si>
  <si>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</si>
  <si>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</si>
  <si>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</si>
  <si>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</si>
  <si>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</si>
  <si>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</si>
  <si>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</si>
  <si>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</si>
  <si>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</si>
  <si>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</si>
  <si>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</si>
  <si>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</si>
  <si>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</si>
  <si>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</si>
  <si>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</si>
  <si>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</si>
  <si>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</si>
  <si>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</si>
  <si>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</si>
  <si>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</si>
  <si>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</si>
  <si>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</si>
  <si>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</si>
  <si>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</si>
  <si>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</si>
  <si>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</si>
  <si>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</si>
  <si>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</si>
  <si>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</si>
  <si>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</si>
  <si>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</si>
  <si>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</si>
  <si>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</si>
  <si>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</si>
  <si>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</si>
  <si>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</si>
  <si>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</si>
  <si>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</si>
  <si>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</si>
  <si>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</si>
  <si>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</si>
  <si>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</si>
  <si>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</si>
  <si>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</si>
  <si>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</si>
  <si>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</si>
  <si>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</si>
  <si>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</si>
  <si>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</si>
  <si>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</si>
  <si>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</si>
  <si>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</si>
  <si>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</si>
  <si>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</si>
  <si>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</si>
  <si>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</si>
  <si>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</si>
  <si>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</si>
  <si>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</si>
  <si>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</si>
  <si>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</si>
  <si>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</si>
  <si>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</si>
  <si>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</si>
  <si>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</si>
  <si>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</si>
  <si>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</si>
  <si>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</si>
  <si>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</si>
  <si>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</si>
  <si>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</si>
  <si>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</si>
  <si>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</si>
  <si>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</si>
  <si>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</si>
  <si>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</si>
  <si>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</si>
  <si>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</si>
  <si>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</si>
  <si>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</si>
  <si>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</si>
  <si>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</si>
  <si>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</si>
  <si>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</si>
  <si>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</si>
  <si>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</si>
  <si>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</si>
  <si>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</si>
  <si>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</si>
  <si>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</si>
  <si>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</si>
  <si>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</si>
  <si>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</si>
  <si>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</si>
  <si>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</si>
  <si>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</si>
  <si>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</si>
  <si>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</si>
  <si>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</si>
  <si>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</si>
  <si>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</si>
  <si>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</si>
  <si>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</si>
  <si>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</si>
  <si>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</si>
  <si>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</si>
  <si>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</si>
  <si>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</si>
  <si>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</si>
  <si>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</si>
  <si>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</si>
  <si>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</si>
  <si>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</si>
  <si>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</si>
  <si>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</si>
  <si>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</si>
  <si>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</si>
  <si>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</si>
  <si>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</si>
  <si>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</si>
  <si>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</si>
  <si>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</si>
  <si>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</si>
  <si>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</si>
  <si>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</si>
  <si>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</si>
  <si>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</si>
  <si>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</si>
  <si>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</si>
  <si>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</si>
  <si>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</si>
  <si>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</si>
  <si>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</si>
  <si>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</si>
  <si>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</si>
  <si>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</si>
  <si>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</si>
  <si>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</si>
  <si>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</si>
  <si>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</si>
  <si>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</si>
  <si>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</si>
  <si>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</si>
  <si>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</si>
  <si>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</si>
  <si>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</si>
  <si>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</si>
  <si>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</si>
  <si>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</si>
  <si>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</si>
  <si>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</si>
  <si>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</si>
  <si>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</si>
  <si>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</si>
  <si>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</si>
  <si>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</si>
  <si>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</si>
  <si>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</si>
  <si>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</si>
  <si>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</si>
  <si>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</si>
  <si>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</si>
  <si>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</si>
  <si>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</si>
  <si>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</si>
  <si>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</si>
  <si>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</si>
  <si>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</si>
  <si>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</si>
  <si>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</si>
  <si>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</si>
  <si>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</si>
  <si>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</si>
  <si>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</si>
  <si>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</si>
  <si>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</si>
  <si>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</si>
  <si>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</si>
  <si>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</si>
  <si>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</si>
  <si>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</si>
  <si>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</si>
  <si>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</si>
  <si>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</si>
  <si>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</si>
  <si>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</si>
  <si>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</si>
  <si>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</si>
  <si>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</si>
  <si>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</si>
  <si>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</si>
  <si>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</si>
  <si>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</si>
  <si>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</si>
  <si>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</si>
  <si>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</si>
  <si>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</si>
  <si>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</si>
  <si>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</si>
  <si>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</si>
  <si>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</si>
  <si>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</si>
  <si>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</si>
  <si>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</si>
  <si>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</si>
  <si>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</si>
  <si>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</si>
  <si>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</si>
  <si>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</si>
  <si>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</si>
  <si>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</si>
  <si>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</si>
  <si>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</si>
  <si>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</si>
  <si>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</si>
  <si>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</si>
  <si>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</si>
  <si>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</si>
  <si>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</si>
  <si>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</si>
  <si>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</si>
  <si>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</si>
  <si>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</si>
  <si>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</si>
  <si>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</si>
  <si>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</si>
  <si>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</si>
  <si>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</si>
  <si>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</si>
  <si>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</si>
  <si>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</si>
  <si>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</si>
  <si>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</si>
  <si>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</si>
  <si>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</si>
  <si>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</si>
  <si>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</si>
  <si>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</si>
  <si>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</si>
  <si>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</si>
  <si>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</si>
  <si>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</si>
  <si>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</si>
  <si>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</si>
  <si>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</si>
  <si>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</si>
  <si>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</si>
  <si>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</si>
  <si>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</si>
  <si>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</si>
  <si>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</si>
  <si>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</si>
  <si>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</si>
  <si>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</si>
  <si>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</si>
  <si>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</si>
  <si>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</si>
  <si>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</si>
  <si>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</si>
  <si>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</si>
  <si>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</si>
  <si>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</si>
  <si>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</si>
  <si>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</si>
  <si>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</si>
  <si>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</si>
  <si>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</si>
  <si>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</si>
  <si>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</si>
  <si>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</si>
  <si>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</si>
  <si>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</si>
  <si>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</si>
  <si>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</si>
  <si>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</si>
  <si>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</si>
  <si>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</si>
  <si>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</si>
  <si>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</si>
  <si>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</si>
  <si>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</si>
  <si>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</si>
  <si>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</si>
  <si>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</si>
  <si>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</si>
  <si>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</si>
  <si>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</si>
  <si>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</si>
  <si>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</si>
  <si>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</si>
  <si>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</si>
  <si>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</si>
  <si>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</si>
  <si>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</si>
  <si>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</si>
  <si>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</si>
  <si>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</si>
  <si>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</si>
  <si>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</si>
  <si>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</si>
  <si>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</si>
  <si>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</si>
  <si>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</si>
  <si>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</si>
  <si>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</si>
  <si>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</si>
  <si>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</si>
  <si>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</si>
  <si>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</si>
  <si>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</si>
  <si>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</si>
  <si>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</si>
  <si>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</si>
  <si>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</si>
  <si>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</si>
  <si>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</si>
  <si>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</si>
  <si>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</si>
  <si>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</si>
  <si>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</si>
  <si>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</si>
  <si>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</si>
  <si>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</si>
  <si>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</si>
  <si>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</si>
  <si>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</si>
  <si>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</si>
  <si>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</si>
  <si>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</si>
  <si>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</si>
  <si>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</si>
  <si>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</si>
  <si>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</si>
  <si>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</si>
  <si>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</si>
  <si>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</si>
  <si>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</si>
  <si>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</si>
  <si>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</si>
  <si>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</si>
  <si>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</si>
  <si>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</si>
  <si>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</si>
  <si>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</si>
  <si>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</si>
  <si>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</si>
  <si>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</si>
  <si>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</si>
  <si>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</si>
  <si>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</si>
  <si>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</si>
  <si>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</si>
  <si>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</si>
  <si>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</si>
  <si>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</si>
  <si>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</si>
  <si>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</si>
  <si>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</si>
  <si>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</si>
  <si>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</si>
  <si>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</si>
  <si>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</si>
  <si>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</si>
  <si>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</si>
  <si>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</si>
  <si>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</si>
  <si>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</si>
  <si>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</si>
  <si>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</si>
  <si>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</si>
  <si>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</si>
  <si>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</si>
  <si>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</si>
  <si>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</si>
  <si>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</si>
  <si>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</si>
  <si>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</si>
  <si>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</si>
  <si>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</si>
  <si>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</si>
  <si>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</si>
  <si>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</si>
  <si>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</si>
  <si>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</si>
  <si>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</si>
  <si>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</si>
  <si>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</si>
  <si>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</si>
  <si>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</si>
  <si>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</si>
  <si>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</si>
  <si>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</si>
  <si>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</si>
  <si>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</si>
  <si>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</si>
  <si>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</si>
  <si>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</si>
  <si>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</si>
  <si>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</si>
  <si>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</si>
  <si>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</si>
  <si>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</si>
  <si>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</si>
  <si>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</si>
  <si>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</si>
  <si>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</si>
  <si>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</si>
  <si>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</si>
  <si>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</si>
  <si>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</si>
  <si>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</si>
  <si>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</si>
  <si>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</si>
  <si>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</si>
  <si>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</si>
  <si>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</si>
  <si>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</si>
  <si>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</si>
  <si>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</si>
  <si>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</si>
  <si>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</si>
  <si>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</si>
  <si>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</si>
  <si>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</si>
  <si>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</si>
  <si>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</si>
  <si>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</si>
  <si>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</si>
  <si>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</si>
  <si>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</si>
  <si>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</si>
  <si>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</si>
  <si>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</si>
  <si>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</si>
  <si>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</si>
  <si>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</si>
  <si>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</si>
  <si>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</si>
  <si>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</si>
  <si>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</si>
  <si>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</si>
  <si>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</si>
  <si>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</si>
  <si>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</si>
  <si>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</si>
  <si>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</si>
  <si>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</si>
  <si>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</si>
  <si>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</si>
  <si>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</si>
  <si>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</si>
  <si>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</si>
  <si>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</si>
  <si>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</si>
  <si>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</si>
  <si>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</si>
  <si>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</si>
  <si>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</si>
  <si>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</si>
  <si>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</si>
  <si>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</si>
  <si>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</si>
  <si>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</si>
  <si>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</si>
  <si>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</si>
  <si>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</si>
  <si>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</si>
  <si>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</si>
  <si>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</si>
  <si>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</si>
  <si>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</si>
  <si>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</si>
  <si>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</si>
  <si>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</si>
  <si>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</si>
  <si>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</si>
  <si>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</si>
  <si>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</si>
  <si>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</si>
  <si>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</si>
  <si>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</si>
  <si>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Date Deadline</t>
  </si>
  <si>
    <t>Date Launched at</t>
  </si>
  <si>
    <t>Years</t>
  </si>
  <si>
    <t>Sub Category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</si>
  <si>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</si>
  <si>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</si>
  <si>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</si>
  <si>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</si>
  <si>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</si>
  <si>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</si>
  <si>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</si>
  <si>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</si>
  <si>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</si>
  <si>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</si>
  <si>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</si>
  <si>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</si>
  <si>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</si>
  <si>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</si>
  <si>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</si>
  <si>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</si>
  <si>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</si>
  <si>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Goal</t>
  </si>
  <si>
    <t>Number Successful</t>
  </si>
  <si>
    <t>Numbers Failed</t>
  </si>
  <si>
    <t>Numbers Canceled</t>
  </si>
  <si>
    <t>Total Projects</t>
  </si>
  <si>
    <t>Percentage Successful</t>
  </si>
  <si>
    <t>Percentage Fialed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</si>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</sst>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[data-1-1-3-StarterBook.xlsx]Theatre outcome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Theater</a:t>
            </a:r>
            <a:r>
              <a:rPr lang="en-US" b="1" baseline="0"/>
              <a:t> Outcomes Based on Launch Date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 cmpd="sng">
            <a:solidFill>
              <a:srgbClr val="FF0000"/>
            </a:solidFill>
            <a:prstDash val="solid"/>
            <a:beve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689098392659604E-2"/>
          <c:y val="9.0706344989622045E-2"/>
          <c:w val="0.86584431956742702"/>
          <c:h val="0.83746272132193766"/>
        </c:manualLayout>
      </c:layout>
      <c:lineChart>
        <c:grouping val="standard"/>
        <c:varyColors val="0"/>
        <c:ser>
          <c:idx val="0"/>
          <c:order val="0"/>
          <c:tx>
            <c:strRef>
              <c:f>'Theatre outcome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'Theatre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3-41D4-8720-9AFDA9496E95}"/>
            </c:ext>
          </c:extLst>
        </c:ser>
        <c:ser>
          <c:idx val="1"/>
          <c:order val="1"/>
          <c:tx>
            <c:strRef>
              <c:f>'Theatre outcome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olid"/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'Theatre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3-41D4-8720-9AFDA9496E95}"/>
            </c:ext>
          </c:extLst>
        </c:ser>
        <c:ser>
          <c:idx val="2"/>
          <c:order val="2"/>
          <c:tx>
            <c:strRef>
              <c:f>'Theatre outcome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'Theatre 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'Theatre outcome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3-41D4-8720-9AFDA9496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460888"/>
        <c:axId val="1092461216"/>
      </c:lineChart>
      <c:catAx>
        <c:axId val="109246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61216"/>
        <c:crosses val="autoZero"/>
        <c:auto val="1"/>
        <c:lblAlgn val="ctr"/>
        <c:lblOffset val="100"/>
        <c:noMultiLvlLbl val="0"/>
      </c:catAx>
      <c:valAx>
        <c:axId val="10924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60888"/>
        <c:crosses val="autoZero"/>
        <c:crossBetween val="between"/>
      </c:valAx>
      <c:spPr>
        <a:noFill/>
        <a:ln cap="rnd">
          <a:solidFill>
            <a:srgbClr val="FF0000"/>
          </a:solidFill>
        </a:ln>
        <a:effectLst/>
      </c:spPr>
    </c:plotArea>
    <c:legend>
      <c:legendPos val="r"/>
      <c:layout>
        <c:manualLayout>
          <c:xMode val="edge"/>
          <c:yMode val="edge"/>
          <c:x val="0.80460107583703067"/>
          <c:y val="0.39610742827107087"/>
          <c:w val="8.6415492614043063E-2"/>
          <c:h val="0.11820068720688456"/>
        </c:manualLayout>
      </c:layout>
      <c:overlay val="0"/>
      <c:spPr>
        <a:noFill/>
        <a:ln>
          <a:solidFill>
            <a:srgbClr val="FFC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555969191412286E-2"/>
          <c:y val="0.11944183129507685"/>
          <c:w val="0.93568745875423753"/>
          <c:h val="0.70477132268156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0.72649572649572647</c:v>
                </c:pt>
                <c:pt idx="2">
                  <c:v>0.51764705882352946</c:v>
                </c:pt>
                <c:pt idx="3">
                  <c:v>0.66619718309859155</c:v>
                </c:pt>
                <c:pt idx="4">
                  <c:v>0.25</c:v>
                </c:pt>
                <c:pt idx="5">
                  <c:v>0.75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8-4EBF-A141-27EF1F6CB4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0.27350427350427353</c:v>
                </c:pt>
                <c:pt idx="2">
                  <c:v>0.4823529411764706</c:v>
                </c:pt>
                <c:pt idx="3">
                  <c:v>0.33380281690140845</c:v>
                </c:pt>
                <c:pt idx="4">
                  <c:v>0.75</c:v>
                </c:pt>
                <c:pt idx="5">
                  <c:v>0.25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8-4EBF-A141-27EF1F6CB4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8-4EBF-A141-27EF1F6C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302256"/>
        <c:axId val="1095302584"/>
      </c:lineChart>
      <c:catAx>
        <c:axId val="10953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02584"/>
        <c:crosses val="autoZero"/>
        <c:auto val="1"/>
        <c:lblAlgn val="ctr"/>
        <c:lblOffset val="100"/>
        <c:noMultiLvlLbl val="0"/>
      </c:catAx>
      <c:valAx>
        <c:axId val="10953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68580</xdr:rowOff>
    </xdr:from>
    <xdr:to>
      <xdr:col>21</xdr:col>
      <xdr:colOff>342900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E20D1-D191-4AB5-8C66-4998D7E2E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915670</xdr:colOff>
      <xdr:row>14</xdr:row>
      <xdr:rowOff>99060</xdr:rowOff>
    </xdr:from>
    <xdr:to>
      <xdr:col>14</xdr:col>
      <xdr:colOff>123190</xdr:colOff>
      <xdr:row>39</xdr:row>
      <xdr:rowOff>85090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BDF82-7870-41D5-9747-A249898A0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on, Vishnu" refreshedDate="44726.874665972224" createdVersion="7" refreshedVersion="7" minRefreshableVersion="3" recordCount="4115" xr:uid="{DD74C864-D17E-4D6A-9DA2-41EECB21A10D}">
  <cacheSource type="worksheet">
    <worksheetSource ref="A1:R1048576" sheet="Sheet1"/>
  </cacheSource>
  <cacheFields count="20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Deadline" numFmtId="0">
      <sharedItems containsNonDate="0" containsDate="1" containsString="0" containsBlank="1" minDate="2009-08-10T19:26:00" maxDate="2017-05-03T19:12:00"/>
    </cacheField>
    <cacheField name="launched_at" numFmtId="0">
      <sharedItems containsString="0" containsBlank="1" containsNumber="1" containsInteger="1" minValue="1242532513" maxValue="1489591807"/>
    </cacheField>
    <cacheField name="Date Launched at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19" base="11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" numFmtId="0">
      <sharedItems containsBlank="1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d v="2015-07-23T03:00:00"/>
    <n v="1434931811"/>
    <x v="0"/>
    <b v="0"/>
    <n v="182"/>
    <b v="1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d v="2017-03-02T14:24:43"/>
    <n v="1485872683"/>
    <x v="1"/>
    <b v="0"/>
    <n v="79"/>
    <b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d v="2016-02-15T16:51:23"/>
    <n v="1454691083"/>
    <x v="2"/>
    <b v="0"/>
    <n v="35"/>
    <b v="1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d v="2014-08-07T12:21:47"/>
    <n v="1404822107"/>
    <x v="3"/>
    <b v="0"/>
    <n v="150"/>
    <b v="1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d v="2015-12-19T20:01:19"/>
    <n v="1447963279"/>
    <x v="4"/>
    <b v="0"/>
    <n v="284"/>
    <b v="1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d v="2016-07-29T05:35:00"/>
    <n v="1468362207"/>
    <x v="5"/>
    <b v="0"/>
    <n v="47"/>
    <b v="1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d v="2014-06-14T01:44:10"/>
    <n v="1401846250"/>
    <x v="6"/>
    <b v="0"/>
    <n v="58"/>
    <b v="1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d v="2016-07-05T01:07:47"/>
    <n v="1464224867"/>
    <x v="7"/>
    <b v="0"/>
    <n v="57"/>
    <b v="1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d v="2016-04-15T21:00:00"/>
    <n v="1460155212"/>
    <x v="8"/>
    <b v="0"/>
    <n v="12"/>
    <b v="1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d v="2016-04-17T02:29:04"/>
    <n v="1458268144"/>
    <x v="9"/>
    <b v="0"/>
    <n v="20"/>
    <b v="1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d v="2014-06-25T01:37:59"/>
    <n v="1400636279"/>
    <x v="10"/>
    <b v="0"/>
    <n v="19"/>
    <b v="1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d v="2016-08-22T03:00:00"/>
    <n v="1469126462"/>
    <x v="11"/>
    <b v="0"/>
    <n v="75"/>
    <b v="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d v="2014-07-16T03:00:00"/>
    <n v="1401642425"/>
    <x v="12"/>
    <b v="0"/>
    <n v="827"/>
    <b v="1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d v="2016-06-23T20:27:00"/>
    <n v="1463588109"/>
    <x v="13"/>
    <b v="0"/>
    <n v="51"/>
    <b v="1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d v="2014-07-13T13:59:00"/>
    <n v="1403051888"/>
    <x v="14"/>
    <b v="0"/>
    <n v="41"/>
    <b v="1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d v="2015-09-27T20:14:00"/>
    <n v="1441790658"/>
    <x v="15"/>
    <b v="0"/>
    <n v="98"/>
    <b v="1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d v="2014-06-16T05:30:00"/>
    <n v="1398971211"/>
    <x v="16"/>
    <b v="0"/>
    <n v="70"/>
    <b v="1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d v="2014-11-04T18:33:42"/>
    <n v="1412530422"/>
    <x v="17"/>
    <b v="0"/>
    <n v="36"/>
    <b v="1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d v="2014-09-17T13:00:56"/>
    <n v="1408366856"/>
    <x v="18"/>
    <b v="0"/>
    <n v="342"/>
    <b v="1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d v="2015-07-20T19:35:34"/>
    <n v="1434828934"/>
    <x v="19"/>
    <b v="0"/>
    <n v="22"/>
    <b v="1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d v="2015-09-13T18:11:52"/>
    <n v="1436983912"/>
    <x v="20"/>
    <b v="0"/>
    <n v="25"/>
    <b v="1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d v="2014-09-26T15:03:09"/>
    <n v="1409151789"/>
    <x v="21"/>
    <b v="0"/>
    <n v="101"/>
    <b v="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d v="2015-01-01T07:59:00"/>
    <n v="1418766740"/>
    <x v="22"/>
    <b v="0"/>
    <n v="8"/>
    <b v="1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d v="2015-04-30T15:20:00"/>
    <n v="1428086501"/>
    <x v="23"/>
    <b v="0"/>
    <n v="23"/>
    <b v="1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d v="2015-09-15T19:39:00"/>
    <n v="1439494863"/>
    <x v="24"/>
    <b v="0"/>
    <n v="574"/>
    <b v="1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d v="2016-01-09T00:36:01"/>
    <n v="1447115761"/>
    <x v="25"/>
    <b v="0"/>
    <n v="14"/>
    <b v="1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d v="2014-08-17T12:22:24"/>
    <n v="1404822144"/>
    <x v="26"/>
    <b v="0"/>
    <n v="19"/>
    <b v="1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d v="2014-11-16T04:57:13"/>
    <n v="1413518233"/>
    <x v="27"/>
    <b v="0"/>
    <n v="150"/>
    <b v="1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d v="2015-12-16T23:08:04"/>
    <n v="1447715284"/>
    <x v="28"/>
    <b v="0"/>
    <n v="71"/>
    <b v="1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d v="2014-07-22T16:09:28"/>
    <n v="1403453368"/>
    <x v="29"/>
    <b v="0"/>
    <n v="117"/>
    <b v="1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d v="2014-08-21T07:01:55"/>
    <n v="1406012515"/>
    <x v="30"/>
    <b v="0"/>
    <n v="53"/>
    <b v="1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d v="2016-01-25T19:00:34"/>
    <n v="1452193234"/>
    <x v="31"/>
    <b v="0"/>
    <n v="1"/>
    <b v="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d v="2016-05-13T03:59:00"/>
    <n v="1459523017"/>
    <x v="32"/>
    <b v="0"/>
    <n v="89"/>
    <b v="1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d v="2015-11-08T16:51:41"/>
    <n v="1444405901"/>
    <x v="33"/>
    <b v="0"/>
    <n v="64"/>
    <b v="1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d v="2014-08-05T07:43:21"/>
    <n v="1405928601"/>
    <x v="34"/>
    <b v="0"/>
    <n v="68"/>
    <b v="1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d v="2015-04-28T00:00:00"/>
    <n v="1428130814"/>
    <x v="35"/>
    <b v="0"/>
    <n v="28"/>
    <b v="1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d v="2015-04-04T06:22:05"/>
    <n v="1425540125"/>
    <x v="36"/>
    <b v="0"/>
    <n v="44"/>
    <b v="1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d v="2015-02-27T16:37:59"/>
    <n v="1422463079"/>
    <x v="37"/>
    <b v="0"/>
    <n v="253"/>
    <b v="1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d v="2013-05-11T01:22:24"/>
    <n v="1365643344"/>
    <x v="38"/>
    <b v="0"/>
    <n v="66"/>
    <b v="1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d v="2014-05-25T22:59:00"/>
    <n v="1398388068"/>
    <x v="39"/>
    <b v="0"/>
    <n v="217"/>
    <b v="1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d v="2014-06-19T04:00:00"/>
    <n v="1401426488"/>
    <x v="40"/>
    <b v="0"/>
    <n v="16"/>
    <b v="1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d v="2014-10-05T13:39:14"/>
    <n v="1409924354"/>
    <x v="41"/>
    <b v="0"/>
    <n v="19"/>
    <b v="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d v="2014-12-28T15:20:26"/>
    <n v="1417188026"/>
    <x v="42"/>
    <b v="0"/>
    <n v="169"/>
    <b v="1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d v="2014-07-13T00:00:00"/>
    <n v="1402599486"/>
    <x v="43"/>
    <b v="0"/>
    <n v="263"/>
    <b v="1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d v="2014-10-07T02:22:17"/>
    <n v="1408760537"/>
    <x v="44"/>
    <b v="0"/>
    <n v="15"/>
    <b v="1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d v="2016-04-27T14:58:27"/>
    <n v="1459177107"/>
    <x v="45"/>
    <b v="0"/>
    <n v="61"/>
    <b v="1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d v="2015-12-15T23:09:34"/>
    <n v="1447628974"/>
    <x v="46"/>
    <b v="0"/>
    <n v="45"/>
    <b v="1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d v="2014-12-19T20:40:07"/>
    <n v="1413834007"/>
    <x v="47"/>
    <b v="0"/>
    <n v="70"/>
    <b v="1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d v="2015-03-01T12:00:00"/>
    <n v="1422534260"/>
    <x v="48"/>
    <b v="0"/>
    <n v="38"/>
    <b v="1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d v="2015-10-24T04:14:05"/>
    <n v="1443068045"/>
    <x v="49"/>
    <b v="0"/>
    <n v="87"/>
    <b v="1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d v="2015-01-30T17:00:00"/>
    <n v="1419271458"/>
    <x v="50"/>
    <b v="0"/>
    <n v="22"/>
    <b v="1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d v="2015-08-10T22:17:17"/>
    <n v="1436653037"/>
    <x v="51"/>
    <b v="0"/>
    <n v="119"/>
    <b v="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d v="2014-07-17T16:50:46"/>
    <n v="1403023846"/>
    <x v="52"/>
    <b v="0"/>
    <n v="52"/>
    <b v="1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d v="2014-04-04T22:00:00"/>
    <n v="1395407445"/>
    <x v="53"/>
    <b v="0"/>
    <n v="117"/>
    <b v="1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d v="2015-12-25T17:07:01"/>
    <n v="1448471221"/>
    <x v="54"/>
    <b v="0"/>
    <n v="52"/>
    <b v="1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d v="2016-05-27T23:15:16"/>
    <n v="1462576516"/>
    <x v="55"/>
    <b v="0"/>
    <n v="86"/>
    <b v="1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d v="2015-06-08T16:00:00"/>
    <n v="1432559424"/>
    <x v="56"/>
    <b v="0"/>
    <n v="174"/>
    <b v="1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d v="2015-04-25T19:59:22"/>
    <n v="1427399962"/>
    <x v="57"/>
    <b v="0"/>
    <n v="69"/>
    <b v="1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d v="2014-11-19T18:52:52"/>
    <n v="1413827572"/>
    <x v="58"/>
    <b v="0"/>
    <n v="75"/>
    <b v="1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d v="2015-09-14T21:00:00"/>
    <n v="1439530776"/>
    <x v="59"/>
    <b v="0"/>
    <n v="33"/>
    <b v="1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d v="2014-03-23T00:00:00"/>
    <n v="1393882717"/>
    <x v="60"/>
    <b v="0"/>
    <n v="108"/>
    <b v="1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d v="2013-06-06T19:32:37"/>
    <n v="1368646357"/>
    <x v="61"/>
    <b v="0"/>
    <n v="23"/>
    <b v="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d v="2013-03-03T19:11:18"/>
    <n v="1360177878"/>
    <x v="62"/>
    <b v="0"/>
    <n v="48"/>
    <b v="1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d v="2013-12-28T04:59:00"/>
    <n v="1386194013"/>
    <x v="63"/>
    <b v="0"/>
    <n v="64"/>
    <b v="1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d v="2013-07-08T00:26:21"/>
    <n v="1370651181"/>
    <x v="64"/>
    <b v="0"/>
    <n v="24"/>
    <b v="1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d v="2014-08-11T05:59:00"/>
    <n v="1405453354"/>
    <x v="65"/>
    <b v="0"/>
    <n v="57"/>
    <b v="1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d v="2016-07-18T20:23:40"/>
    <n v="1466281420"/>
    <x v="66"/>
    <b v="0"/>
    <n v="26"/>
    <b v="1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d v="2012-07-15T14:00:04"/>
    <n v="1339768804"/>
    <x v="67"/>
    <b v="0"/>
    <n v="20"/>
    <b v="1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d v="2014-02-23T13:39:51"/>
    <n v="1390570791"/>
    <x v="68"/>
    <b v="0"/>
    <n v="36"/>
    <b v="1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d v="2011-10-02T06:59:00"/>
    <n v="1314765025"/>
    <x v="69"/>
    <b v="0"/>
    <n v="178"/>
    <b v="1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d v="2011-09-04T21:30:45"/>
    <n v="1309987845"/>
    <x v="70"/>
    <b v="0"/>
    <n v="17"/>
    <b v="1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d v="2012-05-28T06:30:57"/>
    <n v="1333002657"/>
    <x v="71"/>
    <b v="0"/>
    <n v="32"/>
    <b v="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d v="2012-11-15T00:00:00"/>
    <n v="1351210481"/>
    <x v="72"/>
    <b v="0"/>
    <n v="41"/>
    <b v="1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d v="2011-05-03T03:59:00"/>
    <n v="1297620584"/>
    <x v="73"/>
    <b v="0"/>
    <n v="18"/>
    <b v="1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d v="2016-01-21T11:41:35"/>
    <n v="1450784495"/>
    <x v="74"/>
    <b v="0"/>
    <n v="29"/>
    <b v="1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d v="2013-04-23T05:01:12"/>
    <n v="1364101272"/>
    <x v="75"/>
    <b v="0"/>
    <n v="47"/>
    <b v="1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d v="2011-12-27T17:35:58"/>
    <n v="1319819758"/>
    <x v="76"/>
    <b v="0"/>
    <n v="15"/>
    <b v="1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d v="2012-05-21T02:59:00"/>
    <n v="1332991717"/>
    <x v="77"/>
    <b v="0"/>
    <n v="26"/>
    <b v="1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d v="2016-09-01T17:32:01"/>
    <n v="1471887121"/>
    <x v="78"/>
    <b v="0"/>
    <n v="35"/>
    <b v="1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d v="2014-04-25T18:38:13"/>
    <n v="1395859093"/>
    <x v="79"/>
    <b v="0"/>
    <n v="41"/>
    <b v="1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d v="2013-12-10T02:00:56"/>
    <n v="1383616856"/>
    <x v="80"/>
    <b v="0"/>
    <n v="47"/>
    <b v="1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d v="2012-07-14T03:02:00"/>
    <n v="1341892127"/>
    <x v="81"/>
    <b v="0"/>
    <n v="28"/>
    <b v="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d v="2011-10-09T19:41:01"/>
    <n v="1315597261"/>
    <x v="82"/>
    <b v="0"/>
    <n v="100"/>
    <b v="1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d v="2015-02-22T11:30:00"/>
    <n v="1423320389"/>
    <x v="83"/>
    <b v="0"/>
    <n v="13"/>
    <b v="1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d v="2011-05-15T18:11:26"/>
    <n v="1302891086"/>
    <x v="84"/>
    <b v="0"/>
    <n v="7"/>
    <b v="1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d v="2011-09-23T03:00:37"/>
    <n v="1314154837"/>
    <x v="85"/>
    <b v="0"/>
    <n v="21"/>
    <b v="1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d v="2015-12-27T14:20:45"/>
    <n v="1444828845"/>
    <x v="86"/>
    <b v="0"/>
    <n v="17"/>
    <b v="1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d v="2010-06-03T01:41:00"/>
    <n v="1274705803"/>
    <x v="87"/>
    <b v="0"/>
    <n v="25"/>
    <b v="1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d v="2014-06-22T15:48:51"/>
    <n v="1401205731"/>
    <x v="88"/>
    <b v="0"/>
    <n v="60"/>
    <b v="1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d v="2013-06-02T18:03:12"/>
    <n v="1368036192"/>
    <x v="89"/>
    <b v="0"/>
    <n v="56"/>
    <b v="1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d v="2011-07-12T07:08:19"/>
    <n v="1307862499"/>
    <x v="90"/>
    <b v="0"/>
    <n v="16"/>
    <b v="1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d v="2011-05-17T09:39:24"/>
    <n v="1300354764"/>
    <x v="91"/>
    <b v="0"/>
    <n v="46"/>
    <b v="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d v="2017-02-01T08:00:00"/>
    <n v="1481949983"/>
    <x v="92"/>
    <b v="0"/>
    <n v="43"/>
    <b v="1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d v="2012-07-03T21:00:00"/>
    <n v="1338928537"/>
    <x v="93"/>
    <b v="0"/>
    <n v="15"/>
    <b v="1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d v="2014-04-07T17:13:42"/>
    <n v="1395162822"/>
    <x v="94"/>
    <b v="0"/>
    <n v="12"/>
    <b v="1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d v="2012-02-26T00:07:21"/>
    <n v="1327622841"/>
    <x v="95"/>
    <b v="0"/>
    <n v="21"/>
    <b v="1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d v="2010-08-01T03:00:00"/>
    <n v="1274889241"/>
    <x v="96"/>
    <b v="0"/>
    <n v="34"/>
    <b v="1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d v="2011-07-12T03:14:42"/>
    <n v="1307848482"/>
    <x v="97"/>
    <b v="0"/>
    <n v="8"/>
    <b v="1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d v="2012-12-07T23:30:00"/>
    <n v="1351796674"/>
    <x v="98"/>
    <b v="0"/>
    <n v="60"/>
    <b v="1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d v="2014-01-22T21:39:59"/>
    <n v="1387834799"/>
    <x v="99"/>
    <b v="0"/>
    <n v="39"/>
    <b v="1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d v="2012-11-04T19:04:46"/>
    <n v="1350324286"/>
    <x v="100"/>
    <b v="0"/>
    <n v="26"/>
    <b v="1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d v="2013-01-24T18:38:30"/>
    <n v="1356979110"/>
    <x v="101"/>
    <b v="0"/>
    <n v="35"/>
    <b v="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d v="2010-12-23T03:08:53"/>
    <n v="1290481733"/>
    <x v="102"/>
    <b v="0"/>
    <n v="65"/>
    <b v="1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d v="2014-03-07T19:20:30"/>
    <n v="1392232830"/>
    <x v="103"/>
    <b v="0"/>
    <n v="49"/>
    <b v="1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d v="2011-04-03T01:00:00"/>
    <n v="1299775266"/>
    <x v="104"/>
    <b v="0"/>
    <n v="10"/>
    <b v="1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d v="2016-05-14T00:00:00"/>
    <n v="1461605020"/>
    <x v="105"/>
    <b v="0"/>
    <n v="60"/>
    <b v="1"/>
    <x v="0"/>
    <s v="shorts"/>
    <x v="2"/>
  </r>
  <r>
    <n v="106"/>
    <s v="LOST WEEKEND"/>
    <s v="A Boy. A Girl. A Car. A Serial Killer."/>
    <n v="5000"/>
    <n v="5025"/>
    <x v="0"/>
    <s v="US"/>
    <s v="USD"/>
    <n v="1333391901"/>
    <d v="2012-04-02T18:38:21"/>
    <n v="1332182301"/>
    <x v="106"/>
    <b v="0"/>
    <n v="27"/>
    <b v="1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d v="2011-04-24T23:34:47"/>
    <n v="1301787287"/>
    <x v="107"/>
    <b v="0"/>
    <n v="69"/>
    <b v="1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d v="2013-05-31T14:42:50"/>
    <n v="1364827370"/>
    <x v="108"/>
    <b v="0"/>
    <n v="47"/>
    <b v="1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d v="2011-02-26T00:37:10"/>
    <n v="1296088630"/>
    <x v="109"/>
    <b v="0"/>
    <n v="47"/>
    <b v="1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d v="2013-11-14T05:59:00"/>
    <n v="1381445253"/>
    <x v="110"/>
    <b v="0"/>
    <n v="26"/>
    <b v="1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d v="2015-05-31T07:59:47"/>
    <n v="1430467187"/>
    <x v="111"/>
    <b v="0"/>
    <n v="53"/>
    <b v="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d v="2014-04-13T02:00:00"/>
    <n v="1395277318"/>
    <x v="112"/>
    <b v="0"/>
    <n v="81"/>
    <b v="1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d v="2011-08-06T15:00:00"/>
    <n v="1311963128"/>
    <x v="113"/>
    <b v="0"/>
    <n v="78"/>
    <b v="1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d v="2012-01-13T06:34:48"/>
    <n v="1321252488"/>
    <x v="114"/>
    <b v="0"/>
    <n v="35"/>
    <b v="1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d v="2012-02-04T17:44:04"/>
    <n v="1326217444"/>
    <x v="115"/>
    <b v="0"/>
    <n v="22"/>
    <b v="1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d v="2011-04-08T10:55:55"/>
    <n v="1298289355"/>
    <x v="116"/>
    <b v="0"/>
    <n v="57"/>
    <b v="1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d v="2010-06-09T19:00:00"/>
    <n v="1268337744"/>
    <x v="117"/>
    <b v="0"/>
    <n v="27"/>
    <b v="1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d v="2011-07-29T01:17:16"/>
    <n v="1309310236"/>
    <x v="118"/>
    <b v="0"/>
    <n v="39"/>
    <b v="1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d v="2011-08-13T23:00:00"/>
    <n v="1310693986"/>
    <x v="119"/>
    <b v="0"/>
    <n v="37"/>
    <b v="1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d v="2016-10-03T01:11:47"/>
    <n v="1472865107"/>
    <x v="120"/>
    <b v="0"/>
    <n v="1"/>
    <b v="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d v="2015-04-18T10:16:00"/>
    <n v="1427993710"/>
    <x v="121"/>
    <b v="0"/>
    <n v="1"/>
    <b v="0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d v="2016-10-10T10:21:47"/>
    <n v="1470910907"/>
    <x v="122"/>
    <b v="0"/>
    <n v="0"/>
    <b v="0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d v="2014-10-28T22:00:00"/>
    <n v="1411411564"/>
    <x v="123"/>
    <b v="0"/>
    <n v="6"/>
    <b v="0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d v="2015-05-15T22:17:22"/>
    <n v="1429568242"/>
    <x v="124"/>
    <b v="0"/>
    <n v="0"/>
    <b v="0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d v="2017-02-03T23:51:20"/>
    <n v="1480981880"/>
    <x v="125"/>
    <b v="0"/>
    <n v="6"/>
    <b v="0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d v="2015-06-11T02:00:00"/>
    <n v="1431353337"/>
    <x v="126"/>
    <b v="0"/>
    <n v="13"/>
    <b v="0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d v="2015-04-03T13:59:01"/>
    <n v="1425481141"/>
    <x v="127"/>
    <b v="0"/>
    <n v="4"/>
    <b v="0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d v="2016-10-20T05:28:13"/>
    <n v="1473917293"/>
    <x v="128"/>
    <b v="0"/>
    <n v="6"/>
    <b v="0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d v="2014-10-30T22:29:43"/>
    <n v="1409524183"/>
    <x v="129"/>
    <b v="0"/>
    <n v="0"/>
    <b v="0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d v="2014-06-16T20:16:00"/>
    <n v="1400536692"/>
    <x v="130"/>
    <b v="0"/>
    <n v="0"/>
    <b v="0"/>
    <x v="0"/>
    <s v="science fiction"/>
    <x v="3"/>
  </r>
  <r>
    <n v="131"/>
    <s v="I (Canceled)"/>
    <s v="I"/>
    <n v="1200"/>
    <n v="0"/>
    <x v="1"/>
    <s v="US"/>
    <s v="USD"/>
    <n v="1467763200"/>
    <d v="2016-07-06T00:00:00"/>
    <n v="1466453161"/>
    <x v="131"/>
    <b v="0"/>
    <n v="0"/>
    <b v="0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d v="2014-11-07T20:30:07"/>
    <n v="1411500607"/>
    <x v="132"/>
    <b v="0"/>
    <n v="81"/>
    <b v="0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d v="2016-05-31T17:31:00"/>
    <n v="1462130584"/>
    <x v="133"/>
    <b v="0"/>
    <n v="0"/>
    <b v="0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d v="2015-09-04T17:00:00"/>
    <n v="1438811418"/>
    <x v="134"/>
    <b v="0"/>
    <n v="0"/>
    <b v="0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d v="2014-07-01T19:00:00"/>
    <n v="1401354597"/>
    <x v="135"/>
    <b v="0"/>
    <n v="5"/>
    <b v="0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d v="2015-05-16T10:16:00"/>
    <n v="1427968234"/>
    <x v="136"/>
    <b v="0"/>
    <n v="0"/>
    <b v="0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d v="2015-10-12T13:46:33"/>
    <n v="1440337593"/>
    <x v="137"/>
    <b v="0"/>
    <n v="0"/>
    <b v="0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d v="2015-08-01T04:59:00"/>
    <n v="1435731041"/>
    <x v="138"/>
    <b v="0"/>
    <n v="58"/>
    <b v="0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d v="2015-07-12T22:06:12"/>
    <n v="1435874772"/>
    <x v="139"/>
    <b v="0"/>
    <n v="1"/>
    <b v="0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d v="2015-03-20T03:45:32"/>
    <n v="1424234732"/>
    <x v="140"/>
    <b v="0"/>
    <n v="0"/>
    <b v="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d v="2015-05-31T03:40:23"/>
    <n v="1429155623"/>
    <x v="141"/>
    <b v="0"/>
    <n v="28"/>
    <b v="0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d v="2014-11-16T22:26:18"/>
    <n v="1414358778"/>
    <x v="142"/>
    <b v="0"/>
    <n v="1"/>
    <b v="0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d v="2016-09-03T05:55:00"/>
    <n v="1467941542"/>
    <x v="143"/>
    <b v="0"/>
    <n v="0"/>
    <b v="0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d v="2015-04-13T17:17:52"/>
    <n v="1423765072"/>
    <x v="144"/>
    <b v="0"/>
    <n v="37"/>
    <b v="0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d v="2015-08-11T13:00:52"/>
    <n v="1436965252"/>
    <x v="145"/>
    <b v="0"/>
    <n v="9"/>
    <b v="0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d v="2017-01-18T00:23:18"/>
    <n v="1479514998"/>
    <x v="146"/>
    <b v="0"/>
    <n v="3"/>
    <b v="0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d v="2015-01-08T18:18:00"/>
    <n v="1417026340"/>
    <x v="147"/>
    <b v="0"/>
    <n v="0"/>
    <b v="0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d v="2016-02-27T06:45:36"/>
    <n v="1453963536"/>
    <x v="148"/>
    <b v="0"/>
    <n v="2"/>
    <b v="0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d v="2014-12-25T08:00:00"/>
    <n v="1416888470"/>
    <x v="149"/>
    <b v="0"/>
    <n v="6"/>
    <b v="0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d v="2015-05-26T03:53:02"/>
    <n v="1427428382"/>
    <x v="150"/>
    <b v="0"/>
    <n v="67"/>
    <b v="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d v="2015-06-18T13:13:11"/>
    <n v="1429449191"/>
    <x v="151"/>
    <b v="0"/>
    <n v="5"/>
    <b v="0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d v="2014-09-23T01:51:40"/>
    <n v="1408845100"/>
    <x v="152"/>
    <b v="0"/>
    <n v="2"/>
    <b v="0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d v="2014-12-02T15:04:04"/>
    <n v="1413900244"/>
    <x v="153"/>
    <b v="0"/>
    <n v="10"/>
    <b v="0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d v="2015-06-03T13:08:15"/>
    <n v="1429621695"/>
    <x v="154"/>
    <b v="0"/>
    <n v="3"/>
    <b v="0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d v="2015-07-23T13:25:35"/>
    <n v="1434201935"/>
    <x v="155"/>
    <b v="0"/>
    <n v="4"/>
    <b v="0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d v="2014-08-03T02:59:56"/>
    <n v="1401850796"/>
    <x v="156"/>
    <b v="0"/>
    <n v="15"/>
    <b v="0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d v="2016-02-26T21:52:52"/>
    <n v="1453931572"/>
    <x v="157"/>
    <b v="0"/>
    <n v="2"/>
    <b v="0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d v="2014-10-22T01:50:28"/>
    <n v="1411350628"/>
    <x v="158"/>
    <b v="0"/>
    <n v="0"/>
    <b v="0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d v="2016-07-03T10:25:45"/>
    <n v="1464085545"/>
    <x v="159"/>
    <b v="0"/>
    <n v="1"/>
    <b v="0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d v="2015-08-15T21:54:51"/>
    <n v="1434491691"/>
    <x v="160"/>
    <b v="0"/>
    <n v="0"/>
    <b v="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d v="2014-07-02T16:29:55"/>
    <n v="1401726595"/>
    <x v="161"/>
    <b v="0"/>
    <n v="1"/>
    <b v="0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d v="2014-08-16T23:42:00"/>
    <n v="1405393356"/>
    <x v="162"/>
    <b v="0"/>
    <n v="10"/>
    <b v="0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d v="2015-10-01T00:00:00"/>
    <n v="1440716654"/>
    <x v="163"/>
    <b v="0"/>
    <n v="0"/>
    <b v="0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d v="2014-09-19T18:18:21"/>
    <n v="1405966701"/>
    <x v="164"/>
    <b v="0"/>
    <n v="7"/>
    <b v="0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d v="2016-01-12T15:48:44"/>
    <n v="1450021724"/>
    <x v="165"/>
    <b v="0"/>
    <n v="0"/>
    <b v="0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d v="2017-01-16T01:49:22"/>
    <n v="1481939362"/>
    <x v="166"/>
    <b v="0"/>
    <n v="1"/>
    <b v="0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d v="2015-08-04T22:15:35"/>
    <n v="1433542535"/>
    <x v="167"/>
    <b v="0"/>
    <n v="2"/>
    <b v="0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d v="2015-03-19T19:02:50"/>
    <n v="1424203370"/>
    <x v="168"/>
    <b v="0"/>
    <n v="3"/>
    <b v="0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d v="2014-10-18T12:07:39"/>
    <n v="1411042059"/>
    <x v="169"/>
    <b v="0"/>
    <n v="10"/>
    <b v="0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d v="2015-08-30T05:28:00"/>
    <n v="1438385283"/>
    <x v="170"/>
    <b v="0"/>
    <n v="10"/>
    <b v="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d v="2016-08-12T04:20:14"/>
    <n v="1465791614"/>
    <x v="171"/>
    <b v="0"/>
    <n v="1"/>
    <b v="0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d v="2015-03-19T08:28:43"/>
    <n v="1423733323"/>
    <x v="172"/>
    <b v="0"/>
    <n v="0"/>
    <b v="0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d v="2015-02-28T13:45:08"/>
    <n v="1422539108"/>
    <x v="173"/>
    <b v="0"/>
    <n v="0"/>
    <b v="0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d v="2015-05-08T18:12:56"/>
    <n v="1425924776"/>
    <x v="174"/>
    <b v="0"/>
    <n v="0"/>
    <b v="0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d v="2014-08-29T18:40:11"/>
    <n v="1407177611"/>
    <x v="175"/>
    <b v="0"/>
    <n v="26"/>
    <b v="0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d v="2015-08-05T19:46:39"/>
    <n v="1436211999"/>
    <x v="176"/>
    <b v="0"/>
    <n v="0"/>
    <b v="0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d v="2015-03-24T00:08:46"/>
    <n v="1425690526"/>
    <x v="177"/>
    <b v="0"/>
    <n v="7"/>
    <b v="0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d v="2015-11-26T23:55:45"/>
    <n v="1445986545"/>
    <x v="178"/>
    <b v="0"/>
    <n v="0"/>
    <b v="0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d v="2016-03-04T01:55:55"/>
    <n v="1454464555"/>
    <x v="179"/>
    <b v="0"/>
    <n v="2"/>
    <b v="0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d v="2015-04-13T19:00:00"/>
    <n v="1425512843"/>
    <x v="180"/>
    <b v="0"/>
    <n v="13"/>
    <b v="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d v="2015-06-22T17:48:15"/>
    <n v="1432403295"/>
    <x v="181"/>
    <b v="0"/>
    <n v="4"/>
    <b v="0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d v="2017-01-07T00:17:12"/>
    <n v="1481156232"/>
    <x v="182"/>
    <b v="0"/>
    <n v="0"/>
    <b v="0"/>
    <x v="0"/>
    <s v="drama"/>
    <x v="2"/>
  </r>
  <r>
    <n v="183"/>
    <s v="Three Little Words"/>
    <s v="Don't kill me until I meet my Dad"/>
    <n v="12500"/>
    <n v="4482"/>
    <x v="2"/>
    <s v="GB"/>
    <s v="GBP"/>
    <n v="1417033610"/>
    <d v="2014-11-26T20:26:50"/>
    <n v="1414438010"/>
    <x v="183"/>
    <b v="0"/>
    <n v="12"/>
    <b v="0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d v="2014-09-01T03:59:00"/>
    <n v="1404586762"/>
    <x v="184"/>
    <b v="0"/>
    <n v="2"/>
    <b v="0"/>
    <x v="0"/>
    <s v="drama"/>
    <x v="3"/>
  </r>
  <r>
    <n v="185"/>
    <s v="BLANK Short Movie"/>
    <s v="Love has no boundaries!"/>
    <n v="40000"/>
    <n v="2200"/>
    <x v="2"/>
    <s v="NO"/>
    <s v="NOK"/>
    <n v="1471557139"/>
    <d v="2016-08-18T21:52:19"/>
    <n v="1468965139"/>
    <x v="185"/>
    <b v="0"/>
    <n v="10"/>
    <b v="0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d v="2017-03-03T20:00:00"/>
    <n v="1485977434"/>
    <x v="186"/>
    <b v="0"/>
    <n v="0"/>
    <b v="0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d v="2015-07-21T06:59:00"/>
    <n v="1435383457"/>
    <x v="187"/>
    <b v="0"/>
    <n v="5"/>
    <b v="0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d v="2014-09-05T04:23:35"/>
    <n v="1407299015"/>
    <x v="188"/>
    <b v="0"/>
    <n v="0"/>
    <b v="0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d v="2016-09-03T16:34:37"/>
    <n v="1467736477"/>
    <x v="189"/>
    <b v="0"/>
    <n v="5"/>
    <b v="0"/>
    <x v="0"/>
    <s v="drama"/>
    <x v="2"/>
  </r>
  <r>
    <n v="190"/>
    <s v="REGIONRAT, the movie"/>
    <s v="Because hope can be a 4 letter word"/>
    <n v="12000"/>
    <n v="50"/>
    <x v="2"/>
    <s v="US"/>
    <s v="USD"/>
    <n v="1466091446"/>
    <d v="2016-06-16T15:37:26"/>
    <n v="1465227446"/>
    <x v="190"/>
    <b v="0"/>
    <n v="1"/>
    <b v="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d v="2015-10-02T10:35:38"/>
    <n v="1440326138"/>
    <x v="191"/>
    <b v="0"/>
    <n v="3"/>
    <b v="0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d v="2014-10-17T19:00:32"/>
    <n v="1410980432"/>
    <x v="192"/>
    <b v="0"/>
    <n v="3"/>
    <b v="0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d v="2014-11-28T23:26:06"/>
    <n v="1412029566"/>
    <x v="193"/>
    <b v="0"/>
    <n v="0"/>
    <b v="0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d v="2016-03-06T23:55:31"/>
    <n v="1452124531"/>
    <x v="194"/>
    <b v="0"/>
    <n v="3"/>
    <b v="0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d v="2015-07-10T16:05:32"/>
    <n v="1431360332"/>
    <x v="195"/>
    <b v="0"/>
    <n v="0"/>
    <b v="0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d v="2015-10-10T21:00:00"/>
    <n v="1442062898"/>
    <x v="196"/>
    <b v="0"/>
    <n v="19"/>
    <b v="0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d v="2017-02-17T21:00:00"/>
    <n v="1483734100"/>
    <x v="197"/>
    <b v="0"/>
    <n v="8"/>
    <b v="0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d v="2014-10-05T09:12:02"/>
    <n v="1409908322"/>
    <x v="198"/>
    <b v="0"/>
    <n v="6"/>
    <b v="0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d v="2016-09-01T02:58:22"/>
    <n v="1470106702"/>
    <x v="199"/>
    <b v="0"/>
    <n v="0"/>
    <b v="0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d v="2014-09-15T02:00:03"/>
    <n v="1408154403"/>
    <x v="200"/>
    <b v="0"/>
    <n v="18"/>
    <b v="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d v="2015-02-08T19:38:49"/>
    <n v="1421696329"/>
    <x v="201"/>
    <b v="0"/>
    <n v="7"/>
    <b v="0"/>
    <x v="0"/>
    <s v="drama"/>
    <x v="0"/>
  </r>
  <r>
    <n v="202"/>
    <s v="Modern Gangsters"/>
    <s v="new web series created by jonney terry"/>
    <n v="6000"/>
    <n v="0"/>
    <x v="2"/>
    <s v="US"/>
    <s v="USD"/>
    <n v="1444337940"/>
    <d v="2015-10-08T20:59:00"/>
    <n v="1441750564"/>
    <x v="202"/>
    <b v="0"/>
    <n v="0"/>
    <b v="0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d v="2015-01-29T20:21:04"/>
    <n v="1417378864"/>
    <x v="203"/>
    <b v="0"/>
    <n v="8"/>
    <b v="0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d v="2016-08-04T14:00:03"/>
    <n v="1467727203"/>
    <x v="204"/>
    <b v="0"/>
    <n v="1293"/>
    <b v="0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d v="2015-10-06T15:10:22"/>
    <n v="1441120222"/>
    <x v="205"/>
    <b v="0"/>
    <n v="17"/>
    <b v="0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d v="2016-08-06T00:06:23"/>
    <n v="1468627583"/>
    <x v="206"/>
    <b v="0"/>
    <n v="0"/>
    <b v="0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d v="2015-01-04T04:43:58"/>
    <n v="1417754638"/>
    <x v="207"/>
    <b v="0"/>
    <n v="13"/>
    <b v="0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d v="2014-12-16T08:52:47"/>
    <n v="1416127967"/>
    <x v="208"/>
    <b v="0"/>
    <n v="0"/>
    <b v="0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d v="2015-07-10T22:08:55"/>
    <n v="1433974135"/>
    <x v="209"/>
    <b v="0"/>
    <n v="0"/>
    <b v="0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d v="2015-10-01T05:00:00"/>
    <n v="1441157592"/>
    <x v="210"/>
    <b v="0"/>
    <n v="33"/>
    <b v="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d v="2015-09-19T03:50:17"/>
    <n v="1440042617"/>
    <x v="211"/>
    <b v="0"/>
    <n v="12"/>
    <b v="0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d v="2016-04-16T20:08:40"/>
    <n v="1455656920"/>
    <x v="212"/>
    <b v="0"/>
    <n v="1"/>
    <b v="0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d v="2015-08-16T14:06:41"/>
    <n v="1437142547"/>
    <x v="213"/>
    <b v="0"/>
    <n v="1"/>
    <b v="0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d v="2015-03-06T15:22:29"/>
    <n v="1420471349"/>
    <x v="214"/>
    <b v="0"/>
    <n v="1"/>
    <b v="0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d v="2016-02-17T23:59:00"/>
    <n v="1452058282"/>
    <x v="215"/>
    <b v="0"/>
    <n v="1"/>
    <b v="0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d v="2015-04-22T22:00:37"/>
    <n v="1425423637"/>
    <x v="216"/>
    <b v="0"/>
    <n v="84"/>
    <b v="0"/>
    <x v="0"/>
    <s v="drama"/>
    <x v="0"/>
  </r>
  <r>
    <n v="217"/>
    <s v="Bitch"/>
    <s v="A roadmovie by paw"/>
    <n v="100000"/>
    <n v="11943"/>
    <x v="2"/>
    <s v="SE"/>
    <s v="SEK"/>
    <n v="1419780149"/>
    <d v="2014-12-28T15:22:29"/>
    <n v="1417101749"/>
    <x v="217"/>
    <b v="0"/>
    <n v="38"/>
    <b v="0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d v="2015-05-15T15:04:49"/>
    <n v="1426518289"/>
    <x v="218"/>
    <b v="0"/>
    <n v="1"/>
    <b v="0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d v="2016-04-01T06:59:00"/>
    <n v="1456732225"/>
    <x v="219"/>
    <b v="0"/>
    <n v="76"/>
    <b v="0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d v="2015-08-20T20:06:00"/>
    <n v="1436542030"/>
    <x v="220"/>
    <b v="0"/>
    <n v="3"/>
    <b v="0"/>
    <x v="0"/>
    <s v="drama"/>
    <x v="0"/>
  </r>
  <r>
    <n v="221"/>
    <s v="Archetypes"/>
    <s v="Film about Schizophrenia with Surreal Twists!"/>
    <n v="50000"/>
    <n v="0"/>
    <x v="2"/>
    <s v="US"/>
    <s v="USD"/>
    <n v="1427569564"/>
    <d v="2015-03-28T19:06:04"/>
    <n v="1422389164"/>
    <x v="221"/>
    <b v="0"/>
    <n v="0"/>
    <b v="0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d v="2015-03-27T02:39:00"/>
    <n v="1422383318"/>
    <x v="222"/>
    <b v="0"/>
    <n v="2"/>
    <b v="0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d v="2016-05-22T01:05:00"/>
    <n v="1461287350"/>
    <x v="223"/>
    <b v="0"/>
    <n v="0"/>
    <b v="0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d v="2015-07-10T05:38:46"/>
    <n v="1431322726"/>
    <x v="224"/>
    <b v="0"/>
    <n v="0"/>
    <b v="0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d v="2016-04-08T22:04:14"/>
    <n v="1457564654"/>
    <x v="225"/>
    <b v="0"/>
    <n v="0"/>
    <b v="0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d v="2015-05-31T09:29:00"/>
    <n v="1428854344"/>
    <x v="226"/>
    <b v="0"/>
    <n v="2"/>
    <b v="0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d v="2015-07-09T21:27:21"/>
    <n v="1433885241"/>
    <x v="227"/>
    <b v="0"/>
    <n v="0"/>
    <b v="0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d v="2015-06-01T16:28:25"/>
    <n v="1427992105"/>
    <x v="228"/>
    <b v="0"/>
    <n v="0"/>
    <b v="0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d v="2016-02-13T22:24:57"/>
    <n v="1452810297"/>
    <x v="229"/>
    <b v="0"/>
    <n v="0"/>
    <b v="0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d v="2015-06-04T18:39:11"/>
    <n v="1430851151"/>
    <x v="230"/>
    <b v="0"/>
    <n v="2"/>
    <b v="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d v="2016-01-02T23:00:51"/>
    <n v="1449183651"/>
    <x v="231"/>
    <b v="0"/>
    <n v="0"/>
    <b v="0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d v="2015-02-27T19:49:06"/>
    <n v="1422474546"/>
    <x v="232"/>
    <b v="0"/>
    <n v="7"/>
    <b v="0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d v="2016-09-29T21:52:52"/>
    <n v="1472593972"/>
    <x v="233"/>
    <b v="0"/>
    <n v="0"/>
    <b v="0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d v="2015-06-21T00:50:59"/>
    <n v="1431391859"/>
    <x v="234"/>
    <b v="0"/>
    <n v="5"/>
    <b v="0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d v="2015-07-09T21:48:17"/>
    <n v="1433886497"/>
    <x v="235"/>
    <b v="0"/>
    <n v="0"/>
    <b v="0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d v="2016-01-05T00:00:00"/>
    <n v="1447380099"/>
    <x v="236"/>
    <b v="0"/>
    <n v="0"/>
    <b v="0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d v="2016-03-08T13:51:09"/>
    <n v="1452261069"/>
    <x v="237"/>
    <b v="0"/>
    <n v="1"/>
    <b v="0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d v="2016-12-30T09:00:00"/>
    <n v="1481324760"/>
    <x v="238"/>
    <b v="0"/>
    <n v="0"/>
    <b v="0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d v="2015-11-08T12:00:00"/>
    <n v="1445308730"/>
    <x v="239"/>
    <b v="0"/>
    <n v="5"/>
    <b v="0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d v="2013-05-05T17:00:11"/>
    <n v="1363885211"/>
    <x v="240"/>
    <b v="1"/>
    <n v="137"/>
    <b v="1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d v="2014-12-21T16:45:04"/>
    <n v="1415292304"/>
    <x v="241"/>
    <b v="1"/>
    <n v="376"/>
    <b v="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d v="2011-12-20T11:49:50"/>
    <n v="1321357790"/>
    <x v="242"/>
    <b v="1"/>
    <n v="202"/>
    <b v="1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d v="2014-02-22T01:08:24"/>
    <n v="1390439304"/>
    <x v="243"/>
    <b v="1"/>
    <n v="328"/>
    <b v="1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d v="2010-03-16T07:06:00"/>
    <n v="1265269559"/>
    <x v="244"/>
    <b v="1"/>
    <n v="84"/>
    <b v="1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d v="2012-08-16T01:16:25"/>
    <n v="1342487785"/>
    <x v="245"/>
    <b v="1"/>
    <n v="96"/>
    <b v="1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d v="2010-12-18T09:43:25"/>
    <n v="1288341805"/>
    <x v="246"/>
    <b v="1"/>
    <n v="223"/>
    <b v="1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d v="2010-10-16T03:39:00"/>
    <n v="1284042614"/>
    <x v="247"/>
    <b v="1"/>
    <n v="62"/>
    <b v="1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d v="2012-01-07T18:35:09"/>
    <n v="1322073309"/>
    <x v="248"/>
    <b v="1"/>
    <n v="146"/>
    <b v="1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d v="2010-08-22T17:40:00"/>
    <n v="1275603020"/>
    <x v="249"/>
    <b v="1"/>
    <n v="235"/>
    <b v="1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d v="2013-06-06T13:34:51"/>
    <n v="1367933691"/>
    <x v="250"/>
    <b v="1"/>
    <n v="437"/>
    <b v="1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d v="2012-05-16T19:00:00"/>
    <n v="1334429646"/>
    <x v="251"/>
    <b v="1"/>
    <n v="77"/>
    <b v="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d v="2010-06-01T03:59:00"/>
    <n v="1269878058"/>
    <x v="252"/>
    <b v="1"/>
    <n v="108"/>
    <b v="1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d v="2012-02-15T15:37:15"/>
    <n v="1326728235"/>
    <x v="253"/>
    <b v="1"/>
    <n v="7"/>
    <b v="1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d v="2015-10-17T02:00:00"/>
    <n v="1442443910"/>
    <x v="254"/>
    <b v="1"/>
    <n v="314"/>
    <b v="1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d v="2011-03-16T11:38:02"/>
    <n v="1297687082"/>
    <x v="255"/>
    <b v="1"/>
    <n v="188"/>
    <b v="1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d v="2013-03-16T18:27:47"/>
    <n v="1360866467"/>
    <x v="256"/>
    <b v="1"/>
    <n v="275"/>
    <b v="1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d v="2016-05-19T15:02:42"/>
    <n v="1461078162"/>
    <x v="257"/>
    <b v="1"/>
    <n v="560"/>
    <b v="1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d v="2011-06-18T01:14:26"/>
    <n v="1305767666"/>
    <x v="258"/>
    <b v="1"/>
    <n v="688"/>
    <b v="1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d v="2015-04-08T17:42:49"/>
    <n v="1425922969"/>
    <x v="259"/>
    <b v="1"/>
    <n v="942"/>
    <b v="1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d v="2010-07-17T09:59:00"/>
    <n v="1275415679"/>
    <x v="260"/>
    <b v="1"/>
    <n v="88"/>
    <b v="1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d v="2012-06-07T14:55:00"/>
    <n v="1334783704"/>
    <x v="261"/>
    <b v="1"/>
    <n v="220"/>
    <b v="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d v="2011-02-26T05:57:08"/>
    <n v="1294811828"/>
    <x v="262"/>
    <b v="1"/>
    <n v="145"/>
    <b v="1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d v="2012-09-27T22:54:54"/>
    <n v="1346194494"/>
    <x v="263"/>
    <b v="1"/>
    <n v="963"/>
    <b v="1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d v="2012-05-11T14:53:15"/>
    <n v="1334155995"/>
    <x v="264"/>
    <b v="1"/>
    <n v="91"/>
    <b v="1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d v="2010-05-10T20:16:00"/>
    <n v="1269928430"/>
    <x v="265"/>
    <b v="1"/>
    <n v="58"/>
    <b v="1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d v="2010-04-23T03:51:00"/>
    <n v="1264565507"/>
    <x v="266"/>
    <b v="1"/>
    <n v="36"/>
    <b v="1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d v="2014-06-25T10:51:39"/>
    <n v="1401101499"/>
    <x v="267"/>
    <b v="1"/>
    <n v="165"/>
    <b v="1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d v="2011-11-07T04:39:38"/>
    <n v="1316749178"/>
    <x v="268"/>
    <b v="1"/>
    <n v="111"/>
    <b v="1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d v="2017-02-22T04:43:42"/>
    <n v="1485146622"/>
    <x v="269"/>
    <b v="1"/>
    <n v="1596"/>
    <b v="1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d v="2011-05-25T04:00:00"/>
    <n v="1301950070"/>
    <x v="270"/>
    <b v="1"/>
    <n v="61"/>
    <b v="1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d v="2014-01-02T08:00:00"/>
    <n v="1386123861"/>
    <x v="271"/>
    <b v="1"/>
    <n v="287"/>
    <b v="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d v="2010-04-28T18:49:00"/>
    <n v="1267220191"/>
    <x v="272"/>
    <b v="1"/>
    <n v="65"/>
    <b v="1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d v="2011-07-03T11:57:46"/>
    <n v="1307102266"/>
    <x v="273"/>
    <b v="1"/>
    <n v="118"/>
    <b v="1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d v="2012-04-05T06:59:00"/>
    <n v="1330638829"/>
    <x v="274"/>
    <b v="1"/>
    <n v="113"/>
    <b v="1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d v="2012-11-10T01:46:06"/>
    <n v="1349916366"/>
    <x v="275"/>
    <b v="1"/>
    <n v="332"/>
    <b v="1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d v="2012-04-28T00:57:54"/>
    <n v="1330394274"/>
    <x v="276"/>
    <b v="1"/>
    <n v="62"/>
    <b v="1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d v="2015-05-23T21:23:39"/>
    <n v="1429824219"/>
    <x v="277"/>
    <b v="1"/>
    <n v="951"/>
    <b v="1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d v="2012-10-12T00:58:59"/>
    <n v="1347411539"/>
    <x v="278"/>
    <b v="1"/>
    <n v="415"/>
    <b v="1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d v="2017-02-27T02:01:00"/>
    <n v="1485237096"/>
    <x v="279"/>
    <b v="1"/>
    <n v="305"/>
    <b v="1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d v="2014-05-30T14:10:35"/>
    <n v="1397571035"/>
    <x v="280"/>
    <b v="1"/>
    <n v="2139"/>
    <b v="1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d v="2009-08-10T19:26:00"/>
    <n v="1242532513"/>
    <x v="281"/>
    <b v="1"/>
    <n v="79"/>
    <b v="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d v="2010-02-22T22:00:00"/>
    <n v="1263679492"/>
    <x v="282"/>
    <b v="1"/>
    <n v="179"/>
    <b v="1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d v="2011-06-01T04:59:00"/>
    <n v="1305219744"/>
    <x v="283"/>
    <b v="1"/>
    <n v="202"/>
    <b v="1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d v="2012-01-21T17:43:00"/>
    <n v="1325007780"/>
    <x v="284"/>
    <b v="1"/>
    <n v="760"/>
    <b v="1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d v="2013-09-19T18:08:48"/>
    <n v="1377022128"/>
    <x v="285"/>
    <b v="1"/>
    <n v="563"/>
    <b v="1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d v="2013-03-25T18:35:24"/>
    <n v="1360352124"/>
    <x v="286"/>
    <b v="1"/>
    <n v="135"/>
    <b v="1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d v="2012-11-02T04:00:00"/>
    <n v="1349160018"/>
    <x v="287"/>
    <b v="1"/>
    <n v="290"/>
    <b v="1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d v="2012-06-26T04:03:13"/>
    <n v="1337659393"/>
    <x v="288"/>
    <b v="1"/>
    <n v="447"/>
    <b v="1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d v="2013-11-02T10:57:14"/>
    <n v="1380797834"/>
    <x v="289"/>
    <b v="1"/>
    <n v="232"/>
    <b v="1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d v="2011-02-02T07:59:00"/>
    <n v="1292316697"/>
    <x v="290"/>
    <b v="1"/>
    <n v="168"/>
    <b v="1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d v="2013-05-01T00:01:00"/>
    <n v="1365791246"/>
    <x v="291"/>
    <b v="1"/>
    <n v="128"/>
    <b v="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d v="2011-10-29T03:59:00"/>
    <n v="1317064599"/>
    <x v="292"/>
    <b v="1"/>
    <n v="493"/>
    <b v="1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d v="2014-04-20T16:01:54"/>
    <n v="1395417714"/>
    <x v="293"/>
    <b v="1"/>
    <n v="131"/>
    <b v="1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d v="2010-07-19T16:00:00"/>
    <n v="1276480894"/>
    <x v="294"/>
    <b v="1"/>
    <n v="50"/>
    <b v="1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d v="2013-11-01T00:00:00"/>
    <n v="1378080409"/>
    <x v="295"/>
    <b v="1"/>
    <n v="665"/>
    <b v="1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d v="2012-09-07T11:24:43"/>
    <n v="1344857083"/>
    <x v="296"/>
    <b v="1"/>
    <n v="129"/>
    <b v="1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d v="2015-05-01T03:59:00"/>
    <n v="1427390901"/>
    <x v="297"/>
    <b v="1"/>
    <n v="142"/>
    <b v="1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d v="2014-05-09T21:00:00"/>
    <n v="1394536048"/>
    <x v="298"/>
    <b v="1"/>
    <n v="2436"/>
    <b v="1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d v="2010-11-17T06:24:20"/>
    <n v="1287379460"/>
    <x v="299"/>
    <b v="1"/>
    <n v="244"/>
    <b v="1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d v="2011-04-24T23:02:18"/>
    <n v="1301007738"/>
    <x v="300"/>
    <b v="1"/>
    <n v="298"/>
    <b v="1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d v="2013-03-19T16:42:15"/>
    <n v="1360258935"/>
    <x v="301"/>
    <b v="1"/>
    <n v="251"/>
    <b v="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d v="2012-02-24T20:33:58"/>
    <n v="1327523638"/>
    <x v="302"/>
    <b v="1"/>
    <n v="108"/>
    <b v="1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d v="2012-06-02T01:42:26"/>
    <n v="1336009346"/>
    <x v="303"/>
    <b v="1"/>
    <n v="82"/>
    <b v="1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d v="2012-09-01T02:00:00"/>
    <n v="1343096197"/>
    <x v="304"/>
    <b v="1"/>
    <n v="74"/>
    <b v="1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d v="2012-03-10T15:07:29"/>
    <n v="1328800049"/>
    <x v="305"/>
    <b v="1"/>
    <n v="189"/>
    <b v="1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d v="2013-03-20T19:05:33"/>
    <n v="1362081933"/>
    <x v="306"/>
    <b v="1"/>
    <n v="80"/>
    <b v="1"/>
    <x v="0"/>
    <s v="documentary"/>
    <x v="4"/>
  </r>
  <r>
    <n v="307"/>
    <s v="Grammar Revolution"/>
    <s v="Why is grammar important?"/>
    <n v="22000"/>
    <n v="24490"/>
    <x v="0"/>
    <s v="US"/>
    <s v="USD"/>
    <n v="1360276801"/>
    <d v="2013-02-07T22:40:01"/>
    <n v="1357684801"/>
    <x v="307"/>
    <b v="1"/>
    <n v="576"/>
    <b v="1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d v="2011-03-10T16:40:10"/>
    <n v="1295887210"/>
    <x v="308"/>
    <b v="1"/>
    <n v="202"/>
    <b v="1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d v="2012-09-03T18:02:14"/>
    <n v="1344880934"/>
    <x v="309"/>
    <b v="1"/>
    <n v="238"/>
    <b v="1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d v="2011-10-20T02:00:00"/>
    <n v="1317788623"/>
    <x v="310"/>
    <b v="1"/>
    <n v="36"/>
    <b v="1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d v="2012-01-01T07:59:00"/>
    <n v="1321852592"/>
    <x v="311"/>
    <b v="1"/>
    <n v="150"/>
    <b v="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d v="2013-04-14T21:03:52"/>
    <n v="1363381432"/>
    <x v="312"/>
    <b v="1"/>
    <n v="146"/>
    <b v="1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d v="2010-08-11T15:59:00"/>
    <n v="1277702894"/>
    <x v="313"/>
    <b v="1"/>
    <n v="222"/>
    <b v="1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d v="2013-03-01T19:59:48"/>
    <n v="1359575988"/>
    <x v="314"/>
    <b v="1"/>
    <n v="120"/>
    <b v="1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d v="2012-08-22T18:32:14"/>
    <n v="1343068334"/>
    <x v="315"/>
    <b v="1"/>
    <n v="126"/>
    <b v="1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d v="2014-12-11T04:59:00"/>
    <n v="1415398197"/>
    <x v="316"/>
    <b v="1"/>
    <n v="158"/>
    <b v="1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d v="2013-12-11T16:14:43"/>
    <n v="1384186483"/>
    <x v="317"/>
    <b v="1"/>
    <n v="316"/>
    <b v="1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d v="2013-03-26T23:55:51"/>
    <n v="1361753751"/>
    <x v="318"/>
    <b v="1"/>
    <n v="284"/>
    <b v="1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d v="2010-02-02T07:59:00"/>
    <n v="1257538029"/>
    <x v="319"/>
    <b v="1"/>
    <n v="51"/>
    <b v="1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d v="2015-12-22T23:00:00"/>
    <n v="1448284433"/>
    <x v="320"/>
    <b v="1"/>
    <n v="158"/>
    <b v="1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d v="2016-11-08T11:43:06"/>
    <n v="1475577786"/>
    <x v="321"/>
    <b v="1"/>
    <n v="337"/>
    <b v="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d v="2016-05-13T13:40:48"/>
    <n v="1460554848"/>
    <x v="322"/>
    <b v="1"/>
    <n v="186"/>
    <b v="1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d v="2016-12-21T07:59:00"/>
    <n v="1479886966"/>
    <x v="323"/>
    <b v="1"/>
    <n v="58"/>
    <b v="1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d v="2015-08-01T15:01:48"/>
    <n v="1435590108"/>
    <x v="324"/>
    <b v="1"/>
    <n v="82"/>
    <b v="1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d v="2016-12-20T04:30:33"/>
    <n v="1479184233"/>
    <x v="325"/>
    <b v="1"/>
    <n v="736"/>
    <b v="1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d v="2017-03-14T22:57:00"/>
    <n v="1486625606"/>
    <x v="326"/>
    <b v="1"/>
    <n v="1151"/>
    <b v="1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d v="2015-03-22T08:00:00"/>
    <n v="1424669929"/>
    <x v="327"/>
    <b v="1"/>
    <n v="34"/>
    <b v="1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d v="2015-11-01T04:00:00"/>
    <n v="1443739388"/>
    <x v="328"/>
    <b v="1"/>
    <n v="498"/>
    <b v="1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d v="2015-11-07T04:00:00"/>
    <n v="1444821127"/>
    <x v="329"/>
    <b v="1"/>
    <n v="167"/>
    <b v="1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d v="2013-05-17T03:59:00"/>
    <n v="1366028563"/>
    <x v="330"/>
    <b v="1"/>
    <n v="340"/>
    <b v="1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d v="2016-06-17T13:57:14"/>
    <n v="1463493434"/>
    <x v="331"/>
    <b v="1"/>
    <n v="438"/>
    <b v="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d v="2015-10-28T08:00:00"/>
    <n v="1442420377"/>
    <x v="332"/>
    <b v="1"/>
    <n v="555"/>
    <b v="1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d v="2016-04-07T14:16:31"/>
    <n v="1457450191"/>
    <x v="333"/>
    <b v="1"/>
    <n v="266"/>
    <b v="1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d v="2015-05-15T19:00:00"/>
    <n v="1428423757"/>
    <x v="334"/>
    <b v="1"/>
    <n v="69"/>
    <b v="1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d v="2015-05-08T22:00:00"/>
    <n v="1428428515"/>
    <x v="335"/>
    <b v="1"/>
    <n v="80"/>
    <b v="1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d v="2015-11-13T15:18:38"/>
    <n v="1444832318"/>
    <x v="336"/>
    <b v="1"/>
    <n v="493"/>
    <b v="1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d v="2015-03-14T02:05:08"/>
    <n v="1423710308"/>
    <x v="337"/>
    <b v="1"/>
    <n v="31"/>
    <b v="1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d v="2016-09-03T01:00:00"/>
    <n v="1468001290"/>
    <x v="338"/>
    <b v="1"/>
    <n v="236"/>
    <b v="1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d v="2015-04-29T18:14:28"/>
    <n v="1427739268"/>
    <x v="339"/>
    <b v="1"/>
    <n v="89"/>
    <b v="1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d v="2017-03-08T21:00:00"/>
    <n v="1486397007"/>
    <x v="340"/>
    <b v="1"/>
    <n v="299"/>
    <b v="1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d v="2014-10-01T03:59:00"/>
    <n v="1410555998"/>
    <x v="341"/>
    <b v="1"/>
    <n v="55"/>
    <b v="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d v="2016-04-29T18:44:25"/>
    <n v="1459363465"/>
    <x v="342"/>
    <b v="1"/>
    <n v="325"/>
    <b v="1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d v="2014-11-14T03:00:00"/>
    <n v="1413308545"/>
    <x v="343"/>
    <b v="1"/>
    <n v="524"/>
    <b v="1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d v="2015-06-01T02:20:00"/>
    <n v="1429312694"/>
    <x v="344"/>
    <b v="1"/>
    <n v="285"/>
    <b v="1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d v="2015-05-20T22:39:50"/>
    <n v="1429569590"/>
    <x v="345"/>
    <b v="1"/>
    <n v="179"/>
    <b v="1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d v="2015-10-14T12:00:21"/>
    <n v="1442232021"/>
    <x v="346"/>
    <b v="1"/>
    <n v="188"/>
    <b v="1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d v="2015-11-14T12:53:29"/>
    <n v="1444910009"/>
    <x v="347"/>
    <b v="1"/>
    <n v="379"/>
    <b v="1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d v="2015-08-21T14:05:16"/>
    <n v="1437573916"/>
    <x v="348"/>
    <b v="1"/>
    <n v="119"/>
    <b v="1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d v="2017-02-24T11:58:28"/>
    <n v="1485345508"/>
    <x v="349"/>
    <b v="1"/>
    <n v="167"/>
    <b v="1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d v="2016-09-11T03:59:00"/>
    <n v="1470274509"/>
    <x v="350"/>
    <b v="1"/>
    <n v="221"/>
    <b v="1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d v="2016-04-07T22:09:14"/>
    <n v="1456614554"/>
    <x v="351"/>
    <b v="1"/>
    <n v="964"/>
    <b v="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d v="2014-10-08T04:01:08"/>
    <n v="1410148868"/>
    <x v="352"/>
    <b v="1"/>
    <n v="286"/>
    <b v="1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d v="2015-11-19T20:00:19"/>
    <n v="1445367619"/>
    <x v="353"/>
    <b v="1"/>
    <n v="613"/>
    <b v="1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d v="2016-04-08T18:52:01"/>
    <n v="1457553121"/>
    <x v="354"/>
    <b v="1"/>
    <n v="29"/>
    <b v="1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d v="2014-12-01T08:03:14"/>
    <n v="1414738994"/>
    <x v="355"/>
    <b v="1"/>
    <n v="165"/>
    <b v="1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d v="2016-03-16T18:16:33"/>
    <n v="1455563793"/>
    <x v="356"/>
    <b v="1"/>
    <n v="97"/>
    <b v="1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d v="2015-04-24T05:19:57"/>
    <n v="1426396797"/>
    <x v="357"/>
    <b v="1"/>
    <n v="303"/>
    <b v="1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d v="2016-06-15T15:00:00"/>
    <n v="1463517521"/>
    <x v="358"/>
    <b v="1"/>
    <n v="267"/>
    <b v="1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d v="2014-11-14T05:12:00"/>
    <n v="1414028490"/>
    <x v="359"/>
    <b v="1"/>
    <n v="302"/>
    <b v="1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d v="2015-07-23T03:11:00"/>
    <n v="1433799180"/>
    <x v="360"/>
    <b v="0"/>
    <n v="87"/>
    <b v="1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d v="2014-11-23T01:01:46"/>
    <n v="1414108906"/>
    <x v="361"/>
    <b v="0"/>
    <n v="354"/>
    <b v="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d v="2014-08-08T00:00:00"/>
    <n v="1405573391"/>
    <x v="362"/>
    <b v="0"/>
    <n v="86"/>
    <b v="1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d v="2010-05-02T19:22:00"/>
    <n v="1268934736"/>
    <x v="363"/>
    <b v="0"/>
    <n v="26"/>
    <b v="1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d v="2014-06-21T03:59:00"/>
    <n v="1400704672"/>
    <x v="364"/>
    <b v="0"/>
    <n v="113"/>
    <b v="1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d v="2014-02-28T14:33:19"/>
    <n v="1391005999"/>
    <x v="365"/>
    <b v="0"/>
    <n v="65"/>
    <b v="1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d v="2012-05-20T19:01:58"/>
    <n v="1334948518"/>
    <x v="366"/>
    <b v="0"/>
    <n v="134"/>
    <b v="1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d v="2013-05-01T04:59:00"/>
    <n v="1363960278"/>
    <x v="367"/>
    <b v="0"/>
    <n v="119"/>
    <b v="1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d v="2015-03-15T13:32:02"/>
    <n v="1423405922"/>
    <x v="368"/>
    <b v="0"/>
    <n v="159"/>
    <b v="1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d v="2012-01-15T13:14:29"/>
    <n v="1324041269"/>
    <x v="369"/>
    <b v="0"/>
    <n v="167"/>
    <b v="1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d v="2017-01-06T19:05:00"/>
    <n v="1481137500"/>
    <x v="370"/>
    <b v="0"/>
    <n v="43"/>
    <b v="1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d v="2013-02-01T18:25:39"/>
    <n v="1355855139"/>
    <x v="371"/>
    <b v="0"/>
    <n v="1062"/>
    <b v="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d v="2016-04-05T16:00:00"/>
    <n v="1456408244"/>
    <x v="372"/>
    <b v="0"/>
    <n v="9"/>
    <b v="1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d v="2012-07-18T21:53:18"/>
    <n v="1340056398"/>
    <x v="373"/>
    <b v="0"/>
    <n v="89"/>
    <b v="1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d v="2011-09-16T21:20:31"/>
    <n v="1312320031"/>
    <x v="374"/>
    <b v="0"/>
    <n v="174"/>
    <b v="1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d v="2014-03-01T17:18:00"/>
    <n v="1390088311"/>
    <x v="375"/>
    <b v="0"/>
    <n v="14"/>
    <b v="1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d v="2016-08-25T10:51:56"/>
    <n v="1469443916"/>
    <x v="376"/>
    <b v="0"/>
    <n v="48"/>
    <b v="1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d v="2015-11-14T07:01:00"/>
    <n v="1444888868"/>
    <x v="377"/>
    <b v="0"/>
    <n v="133"/>
    <b v="1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d v="2016-01-25T23:52:00"/>
    <n v="1451655808"/>
    <x v="378"/>
    <b v="0"/>
    <n v="83"/>
    <b v="1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d v="2012-05-03T16:31:12"/>
    <n v="1332174672"/>
    <x v="379"/>
    <b v="0"/>
    <n v="149"/>
    <b v="1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d v="2016-01-23T17:16:32"/>
    <n v="1451409392"/>
    <x v="380"/>
    <b v="0"/>
    <n v="49"/>
    <b v="1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d v="2012-07-30T05:00:00"/>
    <n v="1340642717"/>
    <x v="381"/>
    <b v="0"/>
    <n v="251"/>
    <b v="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d v="2012-09-06T17:01:40"/>
    <n v="1345741300"/>
    <x v="382"/>
    <b v="0"/>
    <n v="22"/>
    <b v="1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d v="2014-05-19T02:49:19"/>
    <n v="1398480559"/>
    <x v="383"/>
    <b v="0"/>
    <n v="48"/>
    <b v="1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d v="2015-01-06T18:45:47"/>
    <n v="1417977947"/>
    <x v="384"/>
    <b v="0"/>
    <n v="383"/>
    <b v="1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d v="2014-11-21T15:01:41"/>
    <n v="1413986501"/>
    <x v="385"/>
    <b v="0"/>
    <n v="237"/>
    <b v="1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d v="2015-08-10T22:49:51"/>
    <n v="1437950991"/>
    <x v="386"/>
    <b v="0"/>
    <n v="13"/>
    <b v="1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d v="2015-08-15T06:00:00"/>
    <n v="1436976858"/>
    <x v="387"/>
    <b v="0"/>
    <n v="562"/>
    <b v="1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d v="2016-07-28T01:49:40"/>
    <n v="1467078580"/>
    <x v="388"/>
    <b v="0"/>
    <n v="71"/>
    <b v="1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d v="2014-03-07T22:59:00"/>
    <n v="1391477450"/>
    <x v="389"/>
    <b v="0"/>
    <n v="1510"/>
    <b v="1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d v="2015-05-08T00:52:52"/>
    <n v="1429318372"/>
    <x v="390"/>
    <b v="0"/>
    <n v="14"/>
    <b v="1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d v="2011-12-18T00:59:00"/>
    <n v="1321578051"/>
    <x v="391"/>
    <b v="0"/>
    <n v="193"/>
    <b v="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d v="2011-09-08T03:00:00"/>
    <n v="1312823571"/>
    <x v="392"/>
    <b v="0"/>
    <n v="206"/>
    <b v="1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d v="2013-10-10T17:00:52"/>
    <n v="1378746052"/>
    <x v="393"/>
    <b v="0"/>
    <n v="351"/>
    <b v="1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d v="2016-04-17T18:38:02"/>
    <n v="1455737882"/>
    <x v="394"/>
    <b v="0"/>
    <n v="50"/>
    <b v="1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d v="2012-04-27T21:32:00"/>
    <n v="1332452960"/>
    <x v="395"/>
    <b v="0"/>
    <n v="184"/>
    <b v="1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d v="2012-07-07T13:33:26"/>
    <n v="1340372006"/>
    <x v="396"/>
    <b v="0"/>
    <n v="196"/>
    <b v="1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d v="2010-09-01T03:44:00"/>
    <n v="1279651084"/>
    <x v="397"/>
    <b v="0"/>
    <n v="229"/>
    <b v="1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d v="2015-04-29T19:02:06"/>
    <n v="1426446126"/>
    <x v="398"/>
    <b v="0"/>
    <n v="67"/>
    <b v="1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d v="2016-12-14T12:00:00"/>
    <n v="1479070867"/>
    <x v="399"/>
    <b v="0"/>
    <n v="95"/>
    <b v="1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d v="2014-05-17T03:30:00"/>
    <n v="1397661347"/>
    <x v="400"/>
    <b v="0"/>
    <n v="62"/>
    <b v="1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d v="2011-08-07T20:12:50"/>
    <n v="1310155970"/>
    <x v="401"/>
    <b v="0"/>
    <n v="73"/>
    <b v="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d v="2015-11-05T13:56:57"/>
    <n v="1444913817"/>
    <x v="402"/>
    <b v="0"/>
    <n v="43"/>
    <b v="1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d v="2011-08-10T07:08:00"/>
    <n v="1308900441"/>
    <x v="403"/>
    <b v="0"/>
    <n v="70"/>
    <b v="1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d v="2014-02-05T23:04:00"/>
    <n v="1389107062"/>
    <x v="404"/>
    <b v="0"/>
    <n v="271"/>
    <b v="1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d v="2014-03-06T02:02:19"/>
    <n v="1391479339"/>
    <x v="405"/>
    <b v="0"/>
    <n v="55"/>
    <b v="1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d v="2011-05-09T05:59:00"/>
    <n v="1301975637"/>
    <x v="406"/>
    <b v="0"/>
    <n v="35"/>
    <b v="1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d v="2011-11-19T21:54:10"/>
    <n v="1316552050"/>
    <x v="407"/>
    <b v="0"/>
    <n v="22"/>
    <b v="1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d v="2013-11-05T18:39:50"/>
    <n v="1380217190"/>
    <x v="408"/>
    <b v="0"/>
    <n v="38"/>
    <b v="1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d v="2016-07-22T20:42:24"/>
    <n v="1466628144"/>
    <x v="409"/>
    <b v="0"/>
    <n v="15"/>
    <b v="1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d v="2015-06-18T23:33:17"/>
    <n v="1429486397"/>
    <x v="410"/>
    <b v="0"/>
    <n v="7"/>
    <b v="1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d v="2013-12-22T05:00:00"/>
    <n v="1384920804"/>
    <x v="411"/>
    <b v="0"/>
    <n v="241"/>
    <b v="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d v="2012-07-25T17:49:38"/>
    <n v="1341856178"/>
    <x v="412"/>
    <b v="0"/>
    <n v="55"/>
    <b v="1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d v="2012-07-19T21:03:31"/>
    <n v="1340139811"/>
    <x v="413"/>
    <b v="0"/>
    <n v="171"/>
    <b v="1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d v="2013-10-12T01:31:05"/>
    <n v="1378949465"/>
    <x v="414"/>
    <b v="0"/>
    <n v="208"/>
    <b v="1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d v="2014-10-17T12:00:00"/>
    <n v="1411417602"/>
    <x v="415"/>
    <b v="0"/>
    <n v="21"/>
    <b v="1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d v="2014-02-08T09:30:31"/>
    <n v="1389259831"/>
    <x v="416"/>
    <b v="0"/>
    <n v="25"/>
    <b v="1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d v="2013-04-08T04:33:00"/>
    <n v="1364426260"/>
    <x v="417"/>
    <b v="0"/>
    <n v="52"/>
    <b v="1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d v="2015-07-23T06:46:37"/>
    <n v="1435041997"/>
    <x v="418"/>
    <b v="0"/>
    <n v="104"/>
    <b v="1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d v="2013-06-29T20:13:07"/>
    <n v="1367352787"/>
    <x v="419"/>
    <b v="0"/>
    <n v="73"/>
    <b v="1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d v="2014-03-14T04:40:31"/>
    <n v="1392183631"/>
    <x v="420"/>
    <b v="0"/>
    <n v="3"/>
    <b v="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d v="2015-08-21T11:47:36"/>
    <n v="1434973656"/>
    <x v="421"/>
    <b v="0"/>
    <n v="6"/>
    <b v="0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d v="2014-09-11T06:14:57"/>
    <n v="1407824097"/>
    <x v="422"/>
    <b v="0"/>
    <n v="12"/>
    <b v="0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d v="2013-06-05T22:13:50"/>
    <n v="1367878430"/>
    <x v="423"/>
    <b v="0"/>
    <n v="13"/>
    <b v="0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d v="2012-03-26T08:01:39"/>
    <n v="1327568499"/>
    <x v="424"/>
    <b v="0"/>
    <n v="5"/>
    <b v="0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d v="2015-11-27T21:40:04"/>
    <n v="1443472804"/>
    <x v="425"/>
    <b v="0"/>
    <n v="2"/>
    <b v="0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d v="2016-03-01T17:05:14"/>
    <n v="1454259914"/>
    <x v="426"/>
    <b v="0"/>
    <n v="8"/>
    <b v="0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d v="2015-10-22T18:59:00"/>
    <n v="1444340940"/>
    <x v="427"/>
    <b v="0"/>
    <n v="0"/>
    <b v="0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d v="2014-06-16T22:00:00"/>
    <n v="1400523845"/>
    <x v="428"/>
    <b v="0"/>
    <n v="13"/>
    <b v="0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d v="2009-11-27T04:59:00"/>
    <n v="1252964282"/>
    <x v="429"/>
    <b v="0"/>
    <n v="0"/>
    <b v="0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d v="2013-09-11T02:34:27"/>
    <n v="1377570867"/>
    <x v="430"/>
    <b v="0"/>
    <n v="5"/>
    <b v="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d v="2016-07-05T20:54:43"/>
    <n v="1465160083"/>
    <x v="431"/>
    <b v="0"/>
    <n v="8"/>
    <b v="0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d v="2015-10-21T17:26:21"/>
    <n v="1440264381"/>
    <x v="432"/>
    <b v="0"/>
    <n v="8"/>
    <b v="0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d v="2015-10-11T15:07:02"/>
    <n v="1439392022"/>
    <x v="433"/>
    <b v="0"/>
    <n v="0"/>
    <b v="0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d v="2013-12-01T21:01:42"/>
    <n v="1383076902"/>
    <x v="434"/>
    <b v="0"/>
    <n v="2"/>
    <b v="0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d v="2013-09-13T17:56:20"/>
    <n v="1376502980"/>
    <x v="435"/>
    <b v="0"/>
    <n v="3"/>
    <b v="0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d v="2013-07-31T08:41:53"/>
    <n v="1372668113"/>
    <x v="436"/>
    <b v="0"/>
    <n v="0"/>
    <b v="0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d v="2016-10-08T07:38:46"/>
    <n v="1470728326"/>
    <x v="437"/>
    <b v="0"/>
    <n v="0"/>
    <b v="0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d v="2015-11-18T07:15:58"/>
    <n v="1445235358"/>
    <x v="438"/>
    <b v="0"/>
    <n v="11"/>
    <b v="0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d v="2014-10-17T18:16:58"/>
    <n v="1412705818"/>
    <x v="439"/>
    <b v="0"/>
    <n v="0"/>
    <b v="0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d v="2016-03-24T22:39:13"/>
    <n v="1456270753"/>
    <x v="440"/>
    <b v="0"/>
    <n v="1"/>
    <b v="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d v="2013-11-02T19:03:16"/>
    <n v="1380826996"/>
    <x v="441"/>
    <b v="0"/>
    <n v="0"/>
    <b v="0"/>
    <x v="0"/>
    <s v="animation"/>
    <x v="4"/>
  </r>
  <r>
    <n v="442"/>
    <s v="The Paranormal Idiot"/>
    <s v="Doomsday is here"/>
    <n v="17000"/>
    <n v="6691"/>
    <x v="2"/>
    <s v="US"/>
    <s v="USD"/>
    <n v="1424380783"/>
    <d v="2015-02-19T21:19:43"/>
    <n v="1421788783"/>
    <x v="442"/>
    <b v="0"/>
    <n v="17"/>
    <b v="0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d v="2014-02-10T00:21:41"/>
    <n v="1389399701"/>
    <x v="443"/>
    <b v="0"/>
    <n v="2"/>
    <b v="0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d v="2012-02-15T21:46:01"/>
    <n v="1324158361"/>
    <x v="444"/>
    <b v="0"/>
    <n v="1"/>
    <b v="0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d v="2015-05-21T08:02:55"/>
    <n v="1430899375"/>
    <x v="445"/>
    <b v="0"/>
    <n v="2"/>
    <b v="0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d v="2015-03-04T02:00:20"/>
    <n v="1422842420"/>
    <x v="446"/>
    <b v="0"/>
    <n v="16"/>
    <b v="0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d v="2013-03-23T12:19:23"/>
    <n v="1361884763"/>
    <x v="447"/>
    <b v="0"/>
    <n v="1"/>
    <b v="0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d v="2014-05-14T18:11:35"/>
    <n v="1398363095"/>
    <x v="448"/>
    <b v="0"/>
    <n v="4"/>
    <b v="0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d v="2013-10-17T13:38:05"/>
    <n v="1379425085"/>
    <x v="449"/>
    <b v="0"/>
    <n v="5"/>
    <b v="0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d v="2014-02-14T22:43:20"/>
    <n v="1389825800"/>
    <x v="450"/>
    <b v="0"/>
    <n v="7"/>
    <b v="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d v="2014-01-25T17:09:51"/>
    <n v="1388077791"/>
    <x v="451"/>
    <b v="0"/>
    <n v="0"/>
    <b v="0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d v="2015-05-13T16:53:35"/>
    <n v="1428944015"/>
    <x v="452"/>
    <b v="0"/>
    <n v="12"/>
    <b v="0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d v="2015-02-19T19:47:59"/>
    <n v="1422992879"/>
    <x v="453"/>
    <b v="0"/>
    <n v="2"/>
    <b v="0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d v="2014-11-26T13:14:00"/>
    <n v="1414343571"/>
    <x v="454"/>
    <b v="0"/>
    <n v="5"/>
    <b v="0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d v="2012-04-17T00:31:00"/>
    <n v="1330733022"/>
    <x v="455"/>
    <b v="0"/>
    <n v="2"/>
    <b v="0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d v="2013-10-22T03:59:00"/>
    <n v="1380559201"/>
    <x v="456"/>
    <b v="0"/>
    <n v="3"/>
    <b v="0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d v="2014-08-16T18:25:12"/>
    <n v="1405621512"/>
    <x v="457"/>
    <b v="0"/>
    <n v="0"/>
    <b v="0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d v="2013-05-14T16:47:40"/>
    <n v="1365958060"/>
    <x v="458"/>
    <b v="0"/>
    <n v="49"/>
    <b v="0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d v="2011-11-13T16:22:07"/>
    <n v="1316013727"/>
    <x v="459"/>
    <b v="0"/>
    <n v="1"/>
    <b v="0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d v="2014-06-01T04:00:00"/>
    <n v="1398862875"/>
    <x v="460"/>
    <b v="0"/>
    <n v="2"/>
    <b v="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d v="2013-06-02T20:19:27"/>
    <n v="1368476367"/>
    <x v="461"/>
    <b v="0"/>
    <n v="0"/>
    <b v="0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d v="2011-08-10T03:02:21"/>
    <n v="1307761341"/>
    <x v="462"/>
    <b v="0"/>
    <n v="0"/>
    <b v="0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d v="2011-09-24T17:02:33"/>
    <n v="1311699753"/>
    <x v="463"/>
    <b v="0"/>
    <n v="11"/>
    <b v="0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d v="2016-05-18T20:22:15"/>
    <n v="1461874935"/>
    <x v="464"/>
    <b v="0"/>
    <n v="1"/>
    <b v="0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d v="2014-06-27T02:52:54"/>
    <n v="1402455174"/>
    <x v="465"/>
    <b v="0"/>
    <n v="8"/>
    <b v="0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d v="2012-09-07T22:37:44"/>
    <n v="1344465464"/>
    <x v="466"/>
    <b v="0"/>
    <n v="5"/>
    <b v="0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d v="2012-09-28T16:18:54"/>
    <n v="1344961134"/>
    <x v="467"/>
    <b v="0"/>
    <n v="39"/>
    <b v="0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d v="2012-07-11T03:51:05"/>
    <n v="1336795283"/>
    <x v="468"/>
    <b v="0"/>
    <n v="0"/>
    <b v="0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d v="2014-09-05T23:45:24"/>
    <n v="1404776724"/>
    <x v="469"/>
    <b v="0"/>
    <n v="0"/>
    <b v="0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d v="2014-01-16T04:00:00"/>
    <n v="1385524889"/>
    <x v="470"/>
    <b v="0"/>
    <n v="2"/>
    <b v="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d v="2014-04-19T16:19:39"/>
    <n v="1394039979"/>
    <x v="471"/>
    <b v="0"/>
    <n v="170"/>
    <b v="0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d v="2014-08-23T22:08:38"/>
    <n v="1406239718"/>
    <x v="472"/>
    <b v="0"/>
    <n v="5"/>
    <b v="0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d v="2014-09-17T16:45:19"/>
    <n v="1408380319"/>
    <x v="473"/>
    <b v="0"/>
    <n v="14"/>
    <b v="0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d v="2017-02-17T07:53:49"/>
    <n v="1484726029"/>
    <x v="474"/>
    <b v="0"/>
    <n v="1"/>
    <b v="0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d v="2015-05-06T02:04:03"/>
    <n v="1428285843"/>
    <x v="475"/>
    <b v="0"/>
    <n v="0"/>
    <b v="0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d v="2014-06-03T03:59:00"/>
    <n v="1398727441"/>
    <x v="476"/>
    <b v="0"/>
    <n v="124"/>
    <b v="0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d v="2012-05-18T20:02:14"/>
    <n v="1332187334"/>
    <x v="477"/>
    <b v="0"/>
    <n v="0"/>
    <b v="0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d v="2015-04-01T20:51:49"/>
    <n v="1425333109"/>
    <x v="478"/>
    <b v="0"/>
    <n v="0"/>
    <b v="0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d v="2014-11-21T10:47:15"/>
    <n v="1411379235"/>
    <x v="479"/>
    <b v="0"/>
    <n v="55"/>
    <b v="0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d v="2013-08-09T12:00:15"/>
    <n v="1373457615"/>
    <x v="480"/>
    <b v="0"/>
    <n v="140"/>
    <b v="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d v="2012-10-10T16:08:09"/>
    <n v="1347293289"/>
    <x v="481"/>
    <b v="0"/>
    <n v="21"/>
    <b v="0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d v="2016-04-14T14:34:00"/>
    <n v="1458336690"/>
    <x v="482"/>
    <b v="0"/>
    <n v="1"/>
    <b v="0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d v="2013-01-29T04:44:32"/>
    <n v="1354250672"/>
    <x v="483"/>
    <b v="0"/>
    <n v="147"/>
    <b v="0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d v="2015-11-05T23:32:52"/>
    <n v="1443220372"/>
    <x v="484"/>
    <b v="0"/>
    <n v="11"/>
    <b v="0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d v="2013-05-17T12:08:19"/>
    <n v="1366200499"/>
    <x v="485"/>
    <b v="0"/>
    <n v="125"/>
    <b v="0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d v="2014-06-01T22:37:19"/>
    <n v="1399070239"/>
    <x v="486"/>
    <b v="0"/>
    <n v="1"/>
    <b v="0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d v="2016-12-25T15:16:34"/>
    <n v="1477491394"/>
    <x v="487"/>
    <b v="0"/>
    <n v="0"/>
    <b v="0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d v="2017-01-09T01:18:20"/>
    <n v="1481332700"/>
    <x v="488"/>
    <b v="0"/>
    <n v="0"/>
    <b v="0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d v="2012-01-05T11:33:00"/>
    <n v="1323084816"/>
    <x v="489"/>
    <b v="0"/>
    <n v="3"/>
    <b v="0"/>
    <x v="0"/>
    <s v="animation"/>
    <x v="6"/>
  </r>
  <r>
    <n v="490"/>
    <s v="PROJECT IS CANCELLED"/>
    <s v="Cancelled"/>
    <n v="1000"/>
    <n v="0"/>
    <x v="2"/>
    <s v="US"/>
    <s v="USD"/>
    <n v="1345677285"/>
    <d v="2012-08-22T23:14:45"/>
    <n v="1343085285"/>
    <x v="490"/>
    <b v="0"/>
    <n v="0"/>
    <b v="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d v="2016-01-27T23:34:59"/>
    <n v="1451345699"/>
    <x v="491"/>
    <b v="0"/>
    <n v="0"/>
    <b v="0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d v="2016-10-13T00:50:30"/>
    <n v="1471135830"/>
    <x v="492"/>
    <b v="0"/>
    <n v="0"/>
    <b v="0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d v="2015-05-20T17:25:38"/>
    <n v="1429550738"/>
    <x v="493"/>
    <b v="0"/>
    <n v="0"/>
    <b v="0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d v="2014-07-03T03:00:00"/>
    <n v="1402343765"/>
    <x v="494"/>
    <b v="0"/>
    <n v="3"/>
    <b v="0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d v="2015-07-16T19:51:45"/>
    <n v="1434484305"/>
    <x v="495"/>
    <b v="0"/>
    <n v="0"/>
    <b v="0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d v="2014-02-10T22:21:14"/>
    <n v="1386886874"/>
    <x v="496"/>
    <b v="0"/>
    <n v="1"/>
    <b v="0"/>
    <x v="0"/>
    <s v="animation"/>
    <x v="4"/>
  </r>
  <r>
    <n v="497"/>
    <s v="Galaxy Probe Kids"/>
    <s v="live-action/animated series pilot."/>
    <n v="4480"/>
    <n v="30"/>
    <x v="2"/>
    <s v="US"/>
    <s v="USD"/>
    <n v="1419483600"/>
    <d v="2014-12-25T05:00:00"/>
    <n v="1414889665"/>
    <x v="497"/>
    <b v="0"/>
    <n v="3"/>
    <b v="0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d v="2011-12-23T18:17:29"/>
    <n v="1321035449"/>
    <x v="498"/>
    <b v="0"/>
    <n v="22"/>
    <b v="0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d v="2009-10-12T20:59:00"/>
    <n v="1250630968"/>
    <x v="499"/>
    <b v="0"/>
    <n v="26"/>
    <b v="0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d v="2010-05-08T22:16:00"/>
    <n v="1268255751"/>
    <x v="500"/>
    <b v="0"/>
    <n v="4"/>
    <b v="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d v="2011-07-09T05:37:31"/>
    <n v="1307597851"/>
    <x v="501"/>
    <b v="0"/>
    <n v="0"/>
    <b v="0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d v="2012-03-18T12:17:05"/>
    <n v="1329484625"/>
    <x v="502"/>
    <b v="0"/>
    <n v="4"/>
    <b v="0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d v="2015-01-17T12:38:23"/>
    <n v="1418906303"/>
    <x v="503"/>
    <b v="0"/>
    <n v="9"/>
    <b v="0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d v="2012-04-10T22:36:27"/>
    <n v="1328916987"/>
    <x v="504"/>
    <b v="0"/>
    <n v="5"/>
    <b v="0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d v="2015-12-25T02:21:26"/>
    <n v="1447122086"/>
    <x v="505"/>
    <b v="0"/>
    <n v="14"/>
    <b v="0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d v="2013-08-10T13:15:20"/>
    <n v="1373548520"/>
    <x v="506"/>
    <b v="0"/>
    <n v="1"/>
    <b v="0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d v="2012-10-19T23:00:57"/>
    <n v="1346799657"/>
    <x v="507"/>
    <b v="0"/>
    <n v="10"/>
    <b v="0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d v="2012-05-25T14:14:00"/>
    <n v="1332808501"/>
    <x v="508"/>
    <b v="0"/>
    <n v="3"/>
    <b v="0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d v="2015-06-28T15:09:30"/>
    <n v="1432912170"/>
    <x v="509"/>
    <b v="0"/>
    <n v="1"/>
    <b v="0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d v="2016-03-01T04:13:59"/>
    <n v="1454213639"/>
    <x v="510"/>
    <b v="0"/>
    <n v="0"/>
    <b v="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d v="2013-04-06T06:16:22"/>
    <n v="1362640582"/>
    <x v="511"/>
    <b v="0"/>
    <n v="5"/>
    <b v="0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d v="2016-11-20T18:48:47"/>
    <n v="1475776127"/>
    <x v="512"/>
    <b v="0"/>
    <n v="2"/>
    <b v="0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d v="2016-08-15T07:00:00"/>
    <n v="1467387705"/>
    <x v="513"/>
    <b v="0"/>
    <n v="68"/>
    <b v="0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d v="2014-08-09T14:44:07"/>
    <n v="1405003447"/>
    <x v="514"/>
    <b v="0"/>
    <n v="3"/>
    <b v="0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d v="2015-12-29T11:46:41"/>
    <n v="1447933601"/>
    <x v="515"/>
    <b v="0"/>
    <n v="34"/>
    <b v="0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d v="2015-05-27T18:41:20"/>
    <n v="1427568080"/>
    <x v="516"/>
    <b v="0"/>
    <n v="0"/>
    <b v="0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d v="2017-02-02T14:46:01"/>
    <n v="1483454761"/>
    <x v="517"/>
    <b v="0"/>
    <n v="3"/>
    <b v="0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d v="2015-09-06T14:46:00"/>
    <n v="1438958824"/>
    <x v="518"/>
    <b v="0"/>
    <n v="0"/>
    <b v="0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d v="2012-12-05T09:23:41"/>
    <n v="1352107421"/>
    <x v="519"/>
    <b v="0"/>
    <n v="70"/>
    <b v="0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d v="2015-12-10T16:51:01"/>
    <n v="1447174261"/>
    <x v="520"/>
    <b v="0"/>
    <n v="34"/>
    <b v="1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d v="2016-11-01T04:59:00"/>
    <n v="1475460819"/>
    <x v="521"/>
    <b v="0"/>
    <n v="56"/>
    <b v="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d v="2016-03-20T23:58:45"/>
    <n v="1456793925"/>
    <x v="522"/>
    <b v="0"/>
    <n v="31"/>
    <b v="1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d v="2015-09-21T03:11:16"/>
    <n v="1440213076"/>
    <x v="523"/>
    <b v="0"/>
    <n v="84"/>
    <b v="1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d v="2016-06-01T17:12:49"/>
    <n v="1462209169"/>
    <x v="524"/>
    <b v="0"/>
    <n v="130"/>
    <b v="1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d v="2014-09-13T09:37:21"/>
    <n v="1406713041"/>
    <x v="525"/>
    <b v="0"/>
    <n v="12"/>
    <b v="1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d v="2015-08-07T17:00:00"/>
    <n v="1436278344"/>
    <x v="526"/>
    <b v="0"/>
    <n v="23"/>
    <b v="1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d v="2017-02-17T16:05:00"/>
    <n v="1484715366"/>
    <x v="527"/>
    <b v="0"/>
    <n v="158"/>
    <b v="1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d v="2015-06-21T21:20:00"/>
    <n v="1433109907"/>
    <x v="528"/>
    <b v="0"/>
    <n v="30"/>
    <b v="1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d v="2017-01-11T05:00:00"/>
    <n v="1482281094"/>
    <x v="529"/>
    <b v="0"/>
    <n v="18"/>
    <b v="1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d v="2015-06-24T02:00:00"/>
    <n v="1433254268"/>
    <x v="530"/>
    <b v="0"/>
    <n v="29"/>
    <b v="1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d v="2016-12-17T06:59:00"/>
    <n v="1478050429"/>
    <x v="531"/>
    <b v="0"/>
    <n v="31"/>
    <b v="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d v="2016-05-13T00:10:08"/>
    <n v="1460506208"/>
    <x v="532"/>
    <b v="0"/>
    <n v="173"/>
    <b v="1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d v="2016-05-16T10:26:05"/>
    <n v="1461320765"/>
    <x v="533"/>
    <b v="0"/>
    <n v="17"/>
    <b v="1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d v="2015-11-01T23:00:00"/>
    <n v="1443036470"/>
    <x v="534"/>
    <b v="0"/>
    <n v="48"/>
    <b v="1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d v="2017-01-06T13:05:05"/>
    <n v="1481115905"/>
    <x v="535"/>
    <b v="0"/>
    <n v="59"/>
    <b v="1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d v="2015-08-03T18:00:00"/>
    <n v="1435133807"/>
    <x v="536"/>
    <b v="0"/>
    <n v="39"/>
    <b v="1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d v="2015-11-04T19:26:31"/>
    <n v="1444069591"/>
    <x v="537"/>
    <b v="0"/>
    <n v="59"/>
    <b v="1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d v="2016-05-13T19:04:23"/>
    <n v="1460574263"/>
    <x v="538"/>
    <b v="0"/>
    <n v="60"/>
    <b v="1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d v="2016-07-05T01:11:47"/>
    <n v="1465866707"/>
    <x v="539"/>
    <b v="0"/>
    <n v="20"/>
    <b v="1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d v="2015-02-04T19:36:46"/>
    <n v="1420486606"/>
    <x v="540"/>
    <b v="0"/>
    <n v="1"/>
    <b v="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d v="2015-10-29T01:07:14"/>
    <n v="1443488834"/>
    <x v="541"/>
    <b v="0"/>
    <n v="1"/>
    <b v="0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d v="2016-05-03T16:41:56"/>
    <n v="1457113316"/>
    <x v="542"/>
    <b v="0"/>
    <n v="1"/>
    <b v="0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d v="2014-11-01T02:12:42"/>
    <n v="1412215962"/>
    <x v="543"/>
    <b v="0"/>
    <n v="2"/>
    <b v="0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d v="2016-07-04T15:46:00"/>
    <n v="1465055160"/>
    <x v="544"/>
    <b v="0"/>
    <n v="2"/>
    <b v="0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d v="2015-11-15T15:13:09"/>
    <n v="1444140789"/>
    <x v="545"/>
    <b v="0"/>
    <n v="34"/>
    <b v="0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d v="2015-10-17T16:01:55"/>
    <n v="1441209715"/>
    <x v="546"/>
    <b v="0"/>
    <n v="2"/>
    <b v="0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d v="2016-02-10T16:42:44"/>
    <n v="1452530564"/>
    <x v="547"/>
    <b v="0"/>
    <n v="0"/>
    <b v="0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d v="2015-10-29T21:40:48"/>
    <n v="1443562848"/>
    <x v="548"/>
    <b v="0"/>
    <n v="1"/>
    <b v="0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d v="2015-07-08T15:17:02"/>
    <n v="1433776622"/>
    <x v="549"/>
    <b v="0"/>
    <n v="8"/>
    <b v="0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d v="2017-01-31T05:00:00"/>
    <n v="1484756245"/>
    <x v="550"/>
    <b v="0"/>
    <n v="4"/>
    <b v="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d v="2015-08-01T17:53:00"/>
    <n v="1434609424"/>
    <x v="551"/>
    <b v="0"/>
    <n v="28"/>
    <b v="0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d v="2016-01-09T14:48:16"/>
    <n v="1447166896"/>
    <x v="552"/>
    <b v="0"/>
    <n v="0"/>
    <b v="0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d v="2014-11-14T18:16:31"/>
    <n v="1413393391"/>
    <x v="553"/>
    <b v="0"/>
    <n v="6"/>
    <b v="0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d v="2014-10-19T16:26:12"/>
    <n v="1411143972"/>
    <x v="554"/>
    <b v="0"/>
    <n v="22"/>
    <b v="0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d v="2016-06-12T08:29:03"/>
    <n v="1463128143"/>
    <x v="555"/>
    <b v="0"/>
    <n v="0"/>
    <b v="0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d v="2016-01-06T20:38:37"/>
    <n v="1449520717"/>
    <x v="556"/>
    <b v="0"/>
    <n v="1"/>
    <b v="0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d v="2016-12-02T23:36:43"/>
    <n v="1478126203"/>
    <x v="557"/>
    <b v="0"/>
    <n v="20"/>
    <b v="0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d v="2015-03-24T20:11:45"/>
    <n v="1424639505"/>
    <x v="558"/>
    <b v="0"/>
    <n v="0"/>
    <b v="0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d v="2015-12-13T06:47:40"/>
    <n v="1447397260"/>
    <x v="559"/>
    <b v="0"/>
    <n v="1"/>
    <b v="0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d v="2014-12-17T18:30:45"/>
    <n v="1416249045"/>
    <x v="560"/>
    <b v="0"/>
    <n v="3"/>
    <b v="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d v="2015-10-26T15:48:33"/>
    <n v="1442850513"/>
    <x v="561"/>
    <b v="0"/>
    <n v="2"/>
    <b v="0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d v="2016-12-18T09:20:15"/>
    <n v="1479460815"/>
    <x v="562"/>
    <b v="0"/>
    <n v="0"/>
    <b v="0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d v="2015-02-17T01:40:47"/>
    <n v="1421545247"/>
    <x v="563"/>
    <b v="0"/>
    <n v="2"/>
    <b v="0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d v="2016-03-12T22:37:55"/>
    <n v="1455230275"/>
    <x v="564"/>
    <b v="0"/>
    <n v="1"/>
    <b v="0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d v="2015-07-10T18:50:49"/>
    <n v="1433962249"/>
    <x v="565"/>
    <b v="0"/>
    <n v="0"/>
    <b v="0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d v="2016-07-14T16:25:33"/>
    <n v="1465921533"/>
    <x v="566"/>
    <b v="0"/>
    <n v="1"/>
    <b v="0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d v="2015-01-01T20:13:14"/>
    <n v="1417551194"/>
    <x v="567"/>
    <b v="0"/>
    <n v="0"/>
    <b v="0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d v="2016-01-16T11:00:00"/>
    <n v="1449785223"/>
    <x v="568"/>
    <b v="0"/>
    <n v="5"/>
    <b v="0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d v="2016-01-01T20:20:12"/>
    <n v="1449087612"/>
    <x v="569"/>
    <b v="0"/>
    <n v="1"/>
    <b v="0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d v="2016-02-18T19:09:29"/>
    <n v="1453230569"/>
    <x v="570"/>
    <b v="0"/>
    <n v="1"/>
    <b v="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d v="2015-07-27T03:59:00"/>
    <n v="1436297723"/>
    <x v="571"/>
    <b v="0"/>
    <n v="2"/>
    <b v="0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d v="2015-11-04T18:11:28"/>
    <n v="1444065088"/>
    <x v="572"/>
    <b v="0"/>
    <n v="0"/>
    <b v="0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d v="2015-01-18T01:12:00"/>
    <n v="1416445931"/>
    <x v="573"/>
    <b v="0"/>
    <n v="9"/>
    <b v="0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d v="2016-10-19T10:38:27"/>
    <n v="1474281507"/>
    <x v="574"/>
    <b v="0"/>
    <n v="4"/>
    <b v="0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d v="2015-06-13T16:37:23"/>
    <n v="1431621443"/>
    <x v="575"/>
    <b v="0"/>
    <n v="4"/>
    <b v="0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d v="2015-03-28T10:19:12"/>
    <n v="1422357552"/>
    <x v="576"/>
    <b v="0"/>
    <n v="1"/>
    <b v="0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d v="2016-05-20T14:08:22"/>
    <n v="1458569302"/>
    <x v="577"/>
    <b v="0"/>
    <n v="1"/>
    <b v="0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d v="2015-09-07T13:53:13"/>
    <n v="1439560393"/>
    <x v="578"/>
    <b v="0"/>
    <n v="7"/>
    <b v="0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d v="2014-12-25T20:27:03"/>
    <n v="1416947223"/>
    <x v="579"/>
    <b v="0"/>
    <n v="5"/>
    <b v="0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d v="2016-09-22T21:47:47"/>
    <n v="1471988867"/>
    <x v="580"/>
    <b v="0"/>
    <n v="1"/>
    <b v="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d v="2015-08-02T00:18:24"/>
    <n v="1435882704"/>
    <x v="581"/>
    <b v="0"/>
    <n v="0"/>
    <b v="0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d v="2015-03-15T18:00:00"/>
    <n v="1424454319"/>
    <x v="582"/>
    <b v="0"/>
    <n v="0"/>
    <b v="0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d v="2015-03-19T21:31:27"/>
    <n v="1424212287"/>
    <x v="583"/>
    <b v="0"/>
    <n v="1"/>
    <b v="0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d v="2015-03-16T16:11:56"/>
    <n v="1423933916"/>
    <x v="584"/>
    <b v="0"/>
    <n v="2"/>
    <b v="0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d v="2015-12-01T00:00:00"/>
    <n v="1444123377"/>
    <x v="585"/>
    <b v="0"/>
    <n v="0"/>
    <b v="0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d v="2015-02-15T20:30:07"/>
    <n v="1421440207"/>
    <x v="586"/>
    <b v="0"/>
    <n v="4"/>
    <b v="0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d v="2015-04-16T18:10:33"/>
    <n v="1426615833"/>
    <x v="587"/>
    <b v="0"/>
    <n v="7"/>
    <b v="0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d v="2016-11-17T19:28:06"/>
    <n v="1474223286"/>
    <x v="588"/>
    <b v="0"/>
    <n v="2"/>
    <b v="0"/>
    <x v="2"/>
    <s v="web"/>
    <x v="2"/>
  </r>
  <r>
    <n v="589"/>
    <s v="Get Neighborly"/>
    <s v="Services closer than you think..."/>
    <n v="7500"/>
    <n v="1"/>
    <x v="2"/>
    <s v="US"/>
    <s v="USD"/>
    <n v="1436366699"/>
    <d v="2015-07-08T14:44:59"/>
    <n v="1435070699"/>
    <x v="589"/>
    <b v="0"/>
    <n v="1"/>
    <b v="0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d v="2016-02-08T13:01:00"/>
    <n v="1452259131"/>
    <x v="590"/>
    <b v="0"/>
    <n v="9"/>
    <b v="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d v="2015-07-22T13:02:10"/>
    <n v="1434978130"/>
    <x v="591"/>
    <b v="0"/>
    <n v="2"/>
    <b v="0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d v="2014-12-03T05:34:20"/>
    <n v="1414992860"/>
    <x v="592"/>
    <b v="0"/>
    <n v="1"/>
    <b v="0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d v="2015-04-06T15:15:45"/>
    <n v="1425744945"/>
    <x v="593"/>
    <b v="0"/>
    <n v="7"/>
    <b v="0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d v="2016-04-16T18:43:26"/>
    <n v="1458240206"/>
    <x v="594"/>
    <b v="0"/>
    <n v="2"/>
    <b v="0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d v="2015-05-04T01:40:38"/>
    <n v="1426815638"/>
    <x v="595"/>
    <b v="0"/>
    <n v="8"/>
    <b v="0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d v="2016-11-02T21:31:32"/>
    <n v="1475530292"/>
    <x v="596"/>
    <b v="0"/>
    <n v="2"/>
    <b v="0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d v="2016-07-31T16:00:00"/>
    <n v="1466787335"/>
    <x v="597"/>
    <b v="0"/>
    <n v="2"/>
    <b v="0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d v="2014-12-05T00:03:01"/>
    <n v="1415145781"/>
    <x v="598"/>
    <b v="0"/>
    <n v="7"/>
    <b v="0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d v="2015-03-08T15:16:00"/>
    <n v="1423769402"/>
    <x v="599"/>
    <b v="0"/>
    <n v="2"/>
    <b v="0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d v="2015-05-09T19:09:22"/>
    <n v="1426014562"/>
    <x v="600"/>
    <b v="0"/>
    <n v="1"/>
    <b v="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d v="2014-12-26T20:35:39"/>
    <n v="1417034139"/>
    <x v="601"/>
    <b v="0"/>
    <n v="6"/>
    <b v="0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d v="2015-06-18T19:03:35"/>
    <n v="1432062215"/>
    <x v="602"/>
    <b v="0"/>
    <n v="0"/>
    <b v="0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d v="2014-08-14T15:20:23"/>
    <n v="1405437623"/>
    <x v="603"/>
    <b v="0"/>
    <n v="13"/>
    <b v="0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d v="2014-08-28T00:50:56"/>
    <n v="1406595056"/>
    <x v="604"/>
    <b v="0"/>
    <n v="0"/>
    <b v="0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d v="2015-08-23T08:35:08"/>
    <n v="1436430908"/>
    <x v="605"/>
    <b v="0"/>
    <n v="8"/>
    <b v="0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d v="2015-05-24T15:00:00"/>
    <n v="1428507409"/>
    <x v="606"/>
    <b v="0"/>
    <n v="1"/>
    <b v="0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d v="2015-11-22T20:48:56"/>
    <n v="1445629736"/>
    <x v="607"/>
    <b v="0"/>
    <n v="0"/>
    <b v="0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d v="2015-06-15T22:06:20"/>
    <n v="1431813980"/>
    <x v="608"/>
    <b v="0"/>
    <n v="5"/>
    <b v="0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d v="2015-11-29T01:49:04"/>
    <n v="1446166144"/>
    <x v="609"/>
    <b v="0"/>
    <n v="1"/>
    <b v="0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d v="2015-04-22T19:56:26"/>
    <n v="1427140586"/>
    <x v="610"/>
    <b v="0"/>
    <n v="0"/>
    <b v="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d v="2016-01-19T13:27:17"/>
    <n v="1448026037"/>
    <x v="611"/>
    <b v="0"/>
    <n v="0"/>
    <b v="0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d v="2016-09-02T00:45:46"/>
    <n v="1470185146"/>
    <x v="612"/>
    <b v="0"/>
    <n v="0"/>
    <b v="0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d v="2015-10-01T04:59:00"/>
    <n v="1441022120"/>
    <x v="613"/>
    <b v="0"/>
    <n v="121"/>
    <b v="0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d v="2016-06-24T01:29:00"/>
    <n v="1464139740"/>
    <x v="614"/>
    <b v="0"/>
    <n v="0"/>
    <b v="0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d v="2015-09-25T02:55:59"/>
    <n v="1440557759"/>
    <x v="615"/>
    <b v="0"/>
    <n v="0"/>
    <b v="0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d v="2017-02-25T09:01:47"/>
    <n v="1485421307"/>
    <x v="616"/>
    <b v="0"/>
    <n v="0"/>
    <b v="0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d v="2015-05-08T08:14:03"/>
    <n v="1427184843"/>
    <x v="617"/>
    <b v="0"/>
    <n v="3"/>
    <b v="0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d v="2015-12-09T19:26:43"/>
    <n v="1447097203"/>
    <x v="618"/>
    <b v="0"/>
    <n v="0"/>
    <b v="0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d v="2014-11-25T16:36:30"/>
    <n v="1411745790"/>
    <x v="619"/>
    <b v="0"/>
    <n v="1"/>
    <b v="0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d v="2014-08-25T17:12:18"/>
    <n v="1405098738"/>
    <x v="620"/>
    <b v="0"/>
    <n v="1"/>
    <b v="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d v="2016-07-07T23:42:17"/>
    <n v="1465342937"/>
    <x v="621"/>
    <b v="0"/>
    <n v="3"/>
    <b v="0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d v="2016-07-01T18:35:38"/>
    <n v="1465670138"/>
    <x v="622"/>
    <b v="0"/>
    <n v="9"/>
    <b v="0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d v="2015-05-28T00:13:17"/>
    <n v="1430179997"/>
    <x v="623"/>
    <b v="0"/>
    <n v="0"/>
    <b v="0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d v="2015-05-14T23:44:01"/>
    <n v="1429055041"/>
    <x v="624"/>
    <b v="0"/>
    <n v="0"/>
    <b v="0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d v="2017-03-26T20:29:37"/>
    <n v="1487971777"/>
    <x v="625"/>
    <b v="0"/>
    <n v="0"/>
    <b v="0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d v="2015-08-15T13:22:00"/>
    <n v="1436793939"/>
    <x v="626"/>
    <b v="0"/>
    <n v="39"/>
    <b v="0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d v="2016-03-14T23:00:00"/>
    <n v="1452842511"/>
    <x v="627"/>
    <b v="0"/>
    <n v="1"/>
    <b v="0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d v="2014-07-13T16:37:37"/>
    <n v="1402677457"/>
    <x v="628"/>
    <b v="0"/>
    <n v="0"/>
    <b v="0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d v="2016-05-14T15:18:28"/>
    <n v="1460647108"/>
    <x v="629"/>
    <b v="0"/>
    <n v="3"/>
    <b v="0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d v="2015-09-06T05:10:00"/>
    <n v="1438959121"/>
    <x v="630"/>
    <b v="0"/>
    <n v="1"/>
    <b v="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d v="2016-05-28T18:32:09"/>
    <n v="1461954729"/>
    <x v="631"/>
    <b v="0"/>
    <n v="9"/>
    <b v="0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d v="2015-11-25T16:49:25"/>
    <n v="1445874565"/>
    <x v="632"/>
    <b v="0"/>
    <n v="0"/>
    <b v="0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d v="2016-06-17T23:00:00"/>
    <n v="1463469062"/>
    <x v="633"/>
    <b v="0"/>
    <n v="25"/>
    <b v="0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d v="2015-02-26T22:17:09"/>
    <n v="1422397029"/>
    <x v="634"/>
    <b v="0"/>
    <n v="1"/>
    <b v="0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d v="2015-04-12T02:12:42"/>
    <n v="1426212762"/>
    <x v="635"/>
    <b v="0"/>
    <n v="1"/>
    <b v="0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d v="2015-06-06T10:47:00"/>
    <n v="1430996150"/>
    <x v="636"/>
    <b v="0"/>
    <n v="1"/>
    <b v="0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d v="2017-02-25T23:04:00"/>
    <n v="1485558318"/>
    <x v="637"/>
    <b v="0"/>
    <n v="0"/>
    <b v="0"/>
    <x v="2"/>
    <s v="web"/>
    <x v="1"/>
  </r>
  <r>
    <n v="638"/>
    <s v="W (Canceled)"/>
    <s v="O0"/>
    <n v="200000"/>
    <n v="18"/>
    <x v="1"/>
    <s v="DE"/>
    <s v="EUR"/>
    <n v="1490447662"/>
    <d v="2017-03-25T13:14:22"/>
    <n v="1485267262"/>
    <x v="638"/>
    <b v="0"/>
    <n v="6"/>
    <b v="0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d v="2014-10-13T13:59:55"/>
    <n v="1408024795"/>
    <x v="639"/>
    <b v="0"/>
    <n v="1"/>
    <b v="0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d v="2016-11-24T23:00:00"/>
    <n v="1478685915"/>
    <x v="640"/>
    <b v="0"/>
    <n v="2"/>
    <b v="1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d v="2015-08-13T13:40:48"/>
    <n v="1436881248"/>
    <x v="641"/>
    <b v="0"/>
    <n v="315"/>
    <b v="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d v="2015-08-19T15:37:54"/>
    <n v="1436888274"/>
    <x v="642"/>
    <b v="0"/>
    <n v="2174"/>
    <b v="1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d v="2015-05-31T15:24:35"/>
    <n v="1428333875"/>
    <x v="643"/>
    <b v="0"/>
    <n v="152"/>
    <b v="1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d v="2014-10-29T01:00:00"/>
    <n v="1410883139"/>
    <x v="644"/>
    <b v="0"/>
    <n v="1021"/>
    <b v="1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d v="2016-08-12T00:37:54"/>
    <n v="1468370274"/>
    <x v="645"/>
    <b v="0"/>
    <n v="237"/>
    <b v="1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d v="2014-08-11T20:27:47"/>
    <n v="1405196867"/>
    <x v="646"/>
    <b v="0"/>
    <n v="27"/>
    <b v="1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d v="2016-03-17T17:25:49"/>
    <n v="1455647149"/>
    <x v="647"/>
    <b v="0"/>
    <n v="17"/>
    <b v="1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d v="2014-10-14T16:38:28"/>
    <n v="1410280708"/>
    <x v="648"/>
    <b v="0"/>
    <n v="27"/>
    <b v="1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d v="2014-09-16T21:53:33"/>
    <n v="1409090013"/>
    <x v="649"/>
    <b v="0"/>
    <n v="82"/>
    <b v="1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d v="2014-12-19T01:53:04"/>
    <n v="1413766384"/>
    <x v="650"/>
    <b v="0"/>
    <n v="48"/>
    <b v="1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d v="2014-12-13T00:25:11"/>
    <n v="1415838311"/>
    <x v="651"/>
    <b v="0"/>
    <n v="105"/>
    <b v="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d v="2016-12-01T17:34:10"/>
    <n v="1478018050"/>
    <x v="652"/>
    <b v="0"/>
    <n v="28"/>
    <b v="1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d v="2015-08-20T14:50:40"/>
    <n v="1436885440"/>
    <x v="653"/>
    <b v="0"/>
    <n v="1107"/>
    <b v="1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d v="2015-07-08T22:58:33"/>
    <n v="1433804313"/>
    <x v="654"/>
    <b v="0"/>
    <n v="1013"/>
    <b v="1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d v="2015-03-12T21:58:32"/>
    <n v="1423609112"/>
    <x v="655"/>
    <b v="0"/>
    <n v="274"/>
    <b v="1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d v="2016-04-17T18:18:39"/>
    <n v="1455736719"/>
    <x v="656"/>
    <b v="0"/>
    <n v="87"/>
    <b v="1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d v="2015-12-23T20:17:52"/>
    <n v="1448309872"/>
    <x v="657"/>
    <b v="0"/>
    <n v="99"/>
    <b v="1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d v="2015-07-26T18:00:00"/>
    <n v="1435117889"/>
    <x v="658"/>
    <b v="0"/>
    <n v="276"/>
    <b v="1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d v="2015-08-23T14:14:55"/>
    <n v="1437747295"/>
    <x v="659"/>
    <b v="0"/>
    <n v="21"/>
    <b v="1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d v="2014-11-09T18:47:59"/>
    <n v="1412963279"/>
    <x v="660"/>
    <b v="0"/>
    <n v="18"/>
    <b v="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d v="2016-10-23T15:29:19"/>
    <n v="1474644559"/>
    <x v="661"/>
    <b v="0"/>
    <n v="9"/>
    <b v="0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d v="2015-01-16T10:30:47"/>
    <n v="1418812247"/>
    <x v="662"/>
    <b v="0"/>
    <n v="4"/>
    <b v="0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d v="2015-07-18T20:14:16"/>
    <n v="1434658456"/>
    <x v="663"/>
    <b v="0"/>
    <n v="7"/>
    <b v="0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d v="2015-04-13T15:59:35"/>
    <n v="1426348775"/>
    <x v="664"/>
    <b v="0"/>
    <n v="29"/>
    <b v="0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d v="2017-01-13T17:04:21"/>
    <n v="1479143061"/>
    <x v="665"/>
    <b v="0"/>
    <n v="12"/>
    <b v="0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d v="2014-08-17T19:58:18"/>
    <n v="1405713498"/>
    <x v="666"/>
    <b v="0"/>
    <n v="4"/>
    <b v="0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d v="2016-10-29T08:57:43"/>
    <n v="1474275463"/>
    <x v="667"/>
    <b v="0"/>
    <n v="28"/>
    <b v="0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d v="2015-05-11T19:57:02"/>
    <n v="1427486222"/>
    <x v="668"/>
    <b v="0"/>
    <n v="25"/>
    <b v="0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d v="2016-07-06T15:00:58"/>
    <n v="1465225258"/>
    <x v="669"/>
    <b v="0"/>
    <n v="28"/>
    <b v="0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d v="2016-06-19T08:10:00"/>
    <n v="1463418120"/>
    <x v="670"/>
    <b v="0"/>
    <n v="310"/>
    <b v="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d v="2015-01-14T04:00:00"/>
    <n v="1418315852"/>
    <x v="671"/>
    <b v="0"/>
    <n v="15"/>
    <b v="0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d v="2015-01-01T04:59:00"/>
    <n v="1417410964"/>
    <x v="672"/>
    <b v="0"/>
    <n v="215"/>
    <b v="0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d v="2014-09-01T20:10:17"/>
    <n v="1405714217"/>
    <x v="673"/>
    <b v="0"/>
    <n v="3"/>
    <b v="0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d v="2014-08-12T02:47:07"/>
    <n v="1402627627"/>
    <x v="674"/>
    <b v="0"/>
    <n v="2"/>
    <b v="0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d v="2015-01-01T06:59:00"/>
    <n v="1417558804"/>
    <x v="675"/>
    <b v="0"/>
    <n v="26"/>
    <b v="0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d v="2015-02-07T18:26:21"/>
    <n v="1420741581"/>
    <x v="676"/>
    <b v="0"/>
    <n v="24"/>
    <b v="0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d v="2016-06-28T09:41:35"/>
    <n v="1463218895"/>
    <x v="677"/>
    <b v="0"/>
    <n v="96"/>
    <b v="0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d v="2016-05-21T09:02:18"/>
    <n v="1461229338"/>
    <x v="678"/>
    <b v="0"/>
    <n v="17"/>
    <b v="0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d v="2016-09-03T16:41:49"/>
    <n v="1467736909"/>
    <x v="679"/>
    <b v="0"/>
    <n v="94"/>
    <b v="0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d v="2014-09-17T12:02:11"/>
    <n v="1407931331"/>
    <x v="680"/>
    <b v="0"/>
    <n v="129"/>
    <b v="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d v="2016-10-26T19:20:04"/>
    <n v="1474917604"/>
    <x v="681"/>
    <b v="0"/>
    <n v="1"/>
    <b v="0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d v="2017-03-14T17:22:02"/>
    <n v="1486923722"/>
    <x v="682"/>
    <b v="0"/>
    <n v="4"/>
    <b v="0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d v="2016-10-31T21:36:04"/>
    <n v="1474493764"/>
    <x v="683"/>
    <b v="0"/>
    <n v="3"/>
    <b v="0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d v="2014-07-25T03:00:00"/>
    <n v="1403176891"/>
    <x v="684"/>
    <b v="0"/>
    <n v="135"/>
    <b v="0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d v="2015-01-12T20:47:52"/>
    <n v="1417207672"/>
    <x v="685"/>
    <b v="0"/>
    <n v="10"/>
    <b v="0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d v="2015-08-03T16:09:30"/>
    <n v="1436026170"/>
    <x v="686"/>
    <b v="0"/>
    <n v="0"/>
    <b v="0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d v="2017-02-05T18:00:53"/>
    <n v="1481133653"/>
    <x v="687"/>
    <b v="0"/>
    <n v="6"/>
    <b v="0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d v="2015-10-15T02:30:53"/>
    <n v="1442284253"/>
    <x v="688"/>
    <b v="0"/>
    <n v="36"/>
    <b v="0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d v="2016-12-08T04:59:00"/>
    <n v="1478016097"/>
    <x v="689"/>
    <b v="0"/>
    <n v="336"/>
    <b v="0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d v="2016-09-09T06:00:00"/>
    <n v="1469718841"/>
    <x v="690"/>
    <b v="0"/>
    <n v="34"/>
    <b v="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d v="2015-07-01T00:40:46"/>
    <n v="1433292046"/>
    <x v="691"/>
    <b v="0"/>
    <n v="10"/>
    <b v="0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d v="2016-12-22T09:01:03"/>
    <n v="1479805263"/>
    <x v="692"/>
    <b v="0"/>
    <n v="201"/>
    <b v="0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d v="2015-04-30T19:23:47"/>
    <n v="1427829827"/>
    <x v="693"/>
    <b v="0"/>
    <n v="296"/>
    <b v="0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d v="2017-02-01T15:55:59"/>
    <n v="1483372559"/>
    <x v="694"/>
    <b v="0"/>
    <n v="7"/>
    <b v="0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d v="2014-10-31T12:30:20"/>
    <n v="1412166620"/>
    <x v="695"/>
    <b v="0"/>
    <n v="7"/>
    <b v="0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d v="2014-07-25T22:15:02"/>
    <n v="1403734502"/>
    <x v="696"/>
    <b v="0"/>
    <n v="1"/>
    <b v="0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d v="2016-02-03T12:33:09"/>
    <n v="1453206789"/>
    <x v="697"/>
    <b v="0"/>
    <n v="114"/>
    <b v="0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d v="2014-09-18T02:00:00"/>
    <n v="1408141245"/>
    <x v="698"/>
    <b v="0"/>
    <n v="29"/>
    <b v="0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d v="2013-11-22T16:00:00"/>
    <n v="1381923548"/>
    <x v="699"/>
    <b v="0"/>
    <n v="890"/>
    <b v="0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d v="2017-01-10T16:31:21"/>
    <n v="1481473881"/>
    <x v="700"/>
    <b v="0"/>
    <n v="31"/>
    <b v="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d v="2014-07-23T15:54:40"/>
    <n v="1403538880"/>
    <x v="701"/>
    <b v="0"/>
    <n v="21"/>
    <b v="0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d v="2016-11-24T18:26:27"/>
    <n v="1477416387"/>
    <x v="702"/>
    <b v="0"/>
    <n v="37"/>
    <b v="0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d v="2017-01-31T23:32:00"/>
    <n v="1481150949"/>
    <x v="703"/>
    <b v="0"/>
    <n v="7"/>
    <b v="0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d v="2017-02-20T04:37:48"/>
    <n v="1482381468"/>
    <x v="704"/>
    <b v="0"/>
    <n v="4"/>
    <b v="0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d v="2017-01-21T11:47:58"/>
    <n v="1482407278"/>
    <x v="705"/>
    <b v="0"/>
    <n v="5"/>
    <b v="0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d v="2016-12-14T18:39:00"/>
    <n v="1478130783"/>
    <x v="706"/>
    <b v="0"/>
    <n v="0"/>
    <b v="0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d v="2017-01-01T15:55:27"/>
    <n v="1479830127"/>
    <x v="707"/>
    <b v="0"/>
    <n v="456"/>
    <b v="0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d v="2014-09-13T13:56:40"/>
    <n v="1405432600"/>
    <x v="708"/>
    <b v="0"/>
    <n v="369"/>
    <b v="0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d v="2014-12-05T00:59:19"/>
    <n v="1415149159"/>
    <x v="709"/>
    <b v="0"/>
    <n v="2"/>
    <b v="0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d v="2014-08-20T00:44:00"/>
    <n v="1405640302"/>
    <x v="710"/>
    <b v="0"/>
    <n v="0"/>
    <b v="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d v="2016-12-14T12:01:08"/>
    <n v="1478257268"/>
    <x v="711"/>
    <b v="0"/>
    <n v="338"/>
    <b v="0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d v="2016-02-14T16:20:32"/>
    <n v="1452874832"/>
    <x v="712"/>
    <b v="0"/>
    <n v="4"/>
    <b v="0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d v="2016-06-05T12:42:12"/>
    <n v="1462538532"/>
    <x v="713"/>
    <b v="0"/>
    <n v="1"/>
    <b v="0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d v="2017-02-28T18:54:42"/>
    <n v="1483124082"/>
    <x v="714"/>
    <b v="0"/>
    <n v="28"/>
    <b v="0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d v="2015-11-05T03:10:40"/>
    <n v="1443233440"/>
    <x v="715"/>
    <b v="0"/>
    <n v="12"/>
    <b v="0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d v="2014-12-01T00:00:00"/>
    <n v="1414511307"/>
    <x v="716"/>
    <b v="0"/>
    <n v="16"/>
    <b v="0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d v="2014-09-05T20:30:02"/>
    <n v="1407357002"/>
    <x v="717"/>
    <b v="0"/>
    <n v="4"/>
    <b v="0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d v="2017-02-18T05:59:00"/>
    <n v="1484684247"/>
    <x v="718"/>
    <b v="0"/>
    <n v="4"/>
    <b v="0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d v="2016-02-23T00:57:56"/>
    <n v="1454979476"/>
    <x v="719"/>
    <b v="0"/>
    <n v="10"/>
    <b v="0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d v="2012-01-29T15:34:51"/>
    <n v="1325432091"/>
    <x v="720"/>
    <b v="0"/>
    <n v="41"/>
    <b v="1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d v="2014-08-01T13:43:27"/>
    <n v="1403012607"/>
    <x v="721"/>
    <b v="0"/>
    <n v="119"/>
    <b v="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d v="2012-04-08T18:19:38"/>
    <n v="1331320778"/>
    <x v="722"/>
    <b v="0"/>
    <n v="153"/>
    <b v="1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d v="2015-07-30T03:59:00"/>
    <n v="1435606549"/>
    <x v="723"/>
    <b v="0"/>
    <n v="100"/>
    <b v="1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d v="2011-06-30T15:19:23"/>
    <n v="1306855163"/>
    <x v="724"/>
    <b v="0"/>
    <n v="143"/>
    <b v="1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d v="2015-12-13T15:01:52"/>
    <n v="1447426912"/>
    <x v="725"/>
    <b v="0"/>
    <n v="140"/>
    <b v="1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d v="2013-04-12T01:01:27"/>
    <n v="1363136487"/>
    <x v="726"/>
    <b v="0"/>
    <n v="35"/>
    <b v="1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d v="2013-01-14T21:20:00"/>
    <n v="1354580949"/>
    <x v="727"/>
    <b v="0"/>
    <n v="149"/>
    <b v="1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d v="2011-08-21T20:05:57"/>
    <n v="1310069157"/>
    <x v="728"/>
    <b v="0"/>
    <n v="130"/>
    <b v="1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d v="2012-09-19T04:27:41"/>
    <n v="1342844861"/>
    <x v="729"/>
    <b v="0"/>
    <n v="120"/>
    <b v="1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d v="2011-12-07T17:53:11"/>
    <n v="1320688391"/>
    <x v="730"/>
    <b v="0"/>
    <n v="265"/>
    <b v="1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d v="2012-01-22T06:00:00"/>
    <n v="1322852747"/>
    <x v="731"/>
    <b v="0"/>
    <n v="71"/>
    <b v="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d v="2013-09-29T10:11:01"/>
    <n v="1375265461"/>
    <x v="732"/>
    <b v="0"/>
    <n v="13"/>
    <b v="1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d v="2013-12-20T10:04:52"/>
    <n v="1384941892"/>
    <x v="733"/>
    <b v="0"/>
    <n v="169"/>
    <b v="1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d v="2015-05-09T05:00:00"/>
    <n v="1428465420"/>
    <x v="734"/>
    <b v="0"/>
    <n v="57"/>
    <b v="1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d v="2014-12-04T00:39:00"/>
    <n v="1414975346"/>
    <x v="735"/>
    <b v="0"/>
    <n v="229"/>
    <b v="1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d v="2013-11-21T04:59:00"/>
    <n v="1383327440"/>
    <x v="736"/>
    <b v="0"/>
    <n v="108"/>
    <b v="1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d v="2014-02-14T20:00:00"/>
    <n v="1390890987"/>
    <x v="737"/>
    <b v="0"/>
    <n v="108"/>
    <b v="1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d v="2014-12-01T04:59:00"/>
    <n v="1414765794"/>
    <x v="738"/>
    <b v="0"/>
    <n v="41"/>
    <b v="1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d v="2014-08-11T12:03:49"/>
    <n v="1404907429"/>
    <x v="739"/>
    <b v="0"/>
    <n v="139"/>
    <b v="1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d v="2015-06-21T03:31:22"/>
    <n v="1433647882"/>
    <x v="740"/>
    <b v="0"/>
    <n v="19"/>
    <b v="1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d v="2013-06-11T15:33:26"/>
    <n v="1367940806"/>
    <x v="741"/>
    <b v="0"/>
    <n v="94"/>
    <b v="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d v="2014-03-21T21:01:52"/>
    <n v="1392847312"/>
    <x v="742"/>
    <b v="0"/>
    <n v="23"/>
    <b v="1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d v="2012-04-16T21:00:00"/>
    <n v="1332435685"/>
    <x v="743"/>
    <b v="0"/>
    <n v="15"/>
    <b v="1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d v="2012-12-13T22:58:23"/>
    <n v="1352847503"/>
    <x v="744"/>
    <b v="0"/>
    <n v="62"/>
    <b v="1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d v="2013-05-03T13:44:05"/>
    <n v="1364996645"/>
    <x v="745"/>
    <b v="0"/>
    <n v="74"/>
    <b v="1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d v="2012-09-23T03:59:00"/>
    <n v="1346806909"/>
    <x v="746"/>
    <b v="0"/>
    <n v="97"/>
    <b v="1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d v="2015-01-15T10:54:00"/>
    <n v="1418649019"/>
    <x v="747"/>
    <b v="0"/>
    <n v="55"/>
    <b v="1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d v="2014-08-10T20:19:26"/>
    <n v="1405109966"/>
    <x v="748"/>
    <b v="0"/>
    <n v="44"/>
    <b v="1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d v="2017-01-28T22:35:30"/>
    <n v="1483050930"/>
    <x v="749"/>
    <b v="0"/>
    <n v="110"/>
    <b v="1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d v="2013-02-24T21:04:32"/>
    <n v="1359147872"/>
    <x v="750"/>
    <b v="0"/>
    <n v="59"/>
    <b v="1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d v="2011-08-04T15:07:55"/>
    <n v="1308496075"/>
    <x v="751"/>
    <b v="0"/>
    <n v="62"/>
    <b v="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d v="2016-10-16T11:00:00"/>
    <n v="1474884417"/>
    <x v="752"/>
    <b v="0"/>
    <n v="105"/>
    <b v="1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d v="2015-02-14T14:09:51"/>
    <n v="1421330991"/>
    <x v="753"/>
    <b v="0"/>
    <n v="26"/>
    <b v="1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d v="2013-01-05T17:58:41"/>
    <n v="1354816721"/>
    <x v="754"/>
    <b v="0"/>
    <n v="49"/>
    <b v="1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d v="2013-05-20T00:41:00"/>
    <n v="1366381877"/>
    <x v="755"/>
    <b v="0"/>
    <n v="68"/>
    <b v="1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d v="2011-04-18T17:24:19"/>
    <n v="1297880659"/>
    <x v="756"/>
    <b v="0"/>
    <n v="22"/>
    <b v="1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d v="2012-12-06T01:18:34"/>
    <n v="1353547114"/>
    <x v="757"/>
    <b v="0"/>
    <n v="18"/>
    <b v="1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d v="2010-10-08T20:04:28"/>
    <n v="1283976268"/>
    <x v="758"/>
    <b v="0"/>
    <n v="19"/>
    <b v="1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d v="2014-07-09T07:55:39"/>
    <n v="1401436539"/>
    <x v="759"/>
    <b v="0"/>
    <n v="99"/>
    <b v="1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d v="2016-11-26T19:20:13"/>
    <n v="1477592413"/>
    <x v="760"/>
    <b v="0"/>
    <n v="0"/>
    <b v="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d v="2014-02-02T18:02:06"/>
    <n v="1388772126"/>
    <x v="761"/>
    <b v="0"/>
    <n v="6"/>
    <b v="0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d v="2016-12-04T06:00:00"/>
    <n v="1479328570"/>
    <x v="762"/>
    <b v="0"/>
    <n v="0"/>
    <b v="0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d v="2013-08-15T10:43:28"/>
    <n v="1373971408"/>
    <x v="763"/>
    <b v="0"/>
    <n v="1"/>
    <b v="0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d v="2015-09-10T04:09:21"/>
    <n v="1439266161"/>
    <x v="764"/>
    <b v="0"/>
    <n v="0"/>
    <b v="0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d v="2014-10-19T13:01:24"/>
    <n v="1411131684"/>
    <x v="765"/>
    <b v="0"/>
    <n v="44"/>
    <b v="0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d v="2015-02-16T18:48:03"/>
    <n v="1421520483"/>
    <x v="766"/>
    <b v="0"/>
    <n v="0"/>
    <b v="0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d v="2015-05-21T03:26:50"/>
    <n v="1429586810"/>
    <x v="767"/>
    <b v="0"/>
    <n v="3"/>
    <b v="0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d v="2013-12-16T04:58:10"/>
    <n v="1384577890"/>
    <x v="768"/>
    <b v="0"/>
    <n v="0"/>
    <b v="0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d v="2013-12-26T23:54:54"/>
    <n v="1385510094"/>
    <x v="769"/>
    <b v="0"/>
    <n v="52"/>
    <b v="0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d v="2013-02-24T23:59:29"/>
    <n v="1358294369"/>
    <x v="770"/>
    <b v="0"/>
    <n v="0"/>
    <b v="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d v="2016-01-30T19:46:42"/>
    <n v="1449863202"/>
    <x v="771"/>
    <b v="0"/>
    <n v="1"/>
    <b v="0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d v="2009-11-01T03:59:00"/>
    <n v="1252718519"/>
    <x v="772"/>
    <b v="0"/>
    <n v="1"/>
    <b v="0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d v="2015-05-10T23:01:00"/>
    <n v="1428341985"/>
    <x v="773"/>
    <b v="0"/>
    <n v="2"/>
    <b v="0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d v="2014-02-23T18:43:38"/>
    <n v="1390589018"/>
    <x v="774"/>
    <b v="0"/>
    <n v="9"/>
    <b v="0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d v="2011-12-16T01:26:35"/>
    <n v="1321406795"/>
    <x v="775"/>
    <b v="0"/>
    <n v="5"/>
    <b v="0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d v="2015-10-11T05:00:00"/>
    <n v="1441297645"/>
    <x v="776"/>
    <b v="0"/>
    <n v="57"/>
    <b v="0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d v="2013-07-31T23:32:57"/>
    <n v="1372721577"/>
    <x v="777"/>
    <b v="0"/>
    <n v="3"/>
    <b v="0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d v="2014-04-30T16:51:20"/>
    <n v="1396284680"/>
    <x v="778"/>
    <b v="0"/>
    <n v="1"/>
    <b v="0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d v="2010-10-15T04:00:00"/>
    <n v="1284567905"/>
    <x v="779"/>
    <b v="0"/>
    <n v="6"/>
    <b v="0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d v="2011-05-03T16:10:25"/>
    <n v="1301847025"/>
    <x v="780"/>
    <b v="0"/>
    <n v="27"/>
    <b v="1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d v="2013-06-08T00:01:14"/>
    <n v="1368057674"/>
    <x v="781"/>
    <b v="0"/>
    <n v="25"/>
    <b v="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d v="2012-08-25T18:11:42"/>
    <n v="1343326302"/>
    <x v="782"/>
    <b v="0"/>
    <n v="14"/>
    <b v="1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d v="2012-04-27T22:00:00"/>
    <n v="1332182049"/>
    <x v="783"/>
    <b v="0"/>
    <n v="35"/>
    <b v="1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d v="2014-03-17T02:35:19"/>
    <n v="1391571319"/>
    <x v="784"/>
    <b v="0"/>
    <n v="10"/>
    <b v="1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d v="2013-02-28T14:15:15"/>
    <n v="1359468915"/>
    <x v="785"/>
    <b v="0"/>
    <n v="29"/>
    <b v="1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d v="2012-05-11T15:47:00"/>
    <n v="1331774434"/>
    <x v="786"/>
    <b v="0"/>
    <n v="44"/>
    <b v="1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d v="2013-11-01T15:03:46"/>
    <n v="1380726226"/>
    <x v="787"/>
    <b v="0"/>
    <n v="17"/>
    <b v="1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d v="2012-07-07T03:59:00"/>
    <n v="1338336588"/>
    <x v="788"/>
    <b v="0"/>
    <n v="34"/>
    <b v="1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d v="2013-01-21T07:59:00"/>
    <n v="1357187280"/>
    <x v="789"/>
    <b v="0"/>
    <n v="14"/>
    <b v="1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d v="2013-02-01T01:08:59"/>
    <n v="1357088939"/>
    <x v="790"/>
    <b v="0"/>
    <n v="156"/>
    <b v="1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d v="2013-11-13T05:59:00"/>
    <n v="1381430646"/>
    <x v="791"/>
    <b v="0"/>
    <n v="128"/>
    <b v="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d v="2013-11-07T21:58:03"/>
    <n v="1381265883"/>
    <x v="792"/>
    <b v="0"/>
    <n v="60"/>
    <b v="1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d v="2013-07-03T04:59:00"/>
    <n v="1371491244"/>
    <x v="793"/>
    <b v="0"/>
    <n v="32"/>
    <b v="1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d v="2011-09-05T17:06:00"/>
    <n v="1310438737"/>
    <x v="794"/>
    <b v="0"/>
    <n v="53"/>
    <b v="1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d v="2012-04-07T04:59:00"/>
    <n v="1330094566"/>
    <x v="795"/>
    <b v="0"/>
    <n v="184"/>
    <b v="1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d v="2013-09-15T21:10:00"/>
    <n v="1376687485"/>
    <x v="796"/>
    <b v="0"/>
    <n v="90"/>
    <b v="1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d v="2012-04-29T04:00:00"/>
    <n v="1332978688"/>
    <x v="797"/>
    <b v="0"/>
    <n v="71"/>
    <b v="1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d v="2014-09-30T14:09:47"/>
    <n v="1409494187"/>
    <x v="798"/>
    <b v="0"/>
    <n v="87"/>
    <b v="1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d v="2012-04-27T16:00:46"/>
    <n v="1332950446"/>
    <x v="799"/>
    <b v="0"/>
    <n v="28"/>
    <b v="1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d v="2014-09-11T10:24:14"/>
    <n v="1407839054"/>
    <x v="800"/>
    <b v="0"/>
    <n v="56"/>
    <b v="1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d v="2011-07-01T19:05:20"/>
    <n v="1306955120"/>
    <x v="801"/>
    <b v="0"/>
    <n v="51"/>
    <b v="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d v="2012-09-17T04:05:00"/>
    <n v="1343867524"/>
    <x v="802"/>
    <b v="0"/>
    <n v="75"/>
    <b v="1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d v="2011-05-29T01:00:00"/>
    <n v="1304376478"/>
    <x v="803"/>
    <b v="0"/>
    <n v="38"/>
    <b v="1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d v="2011-07-23T03:59:00"/>
    <n v="1309919526"/>
    <x v="804"/>
    <b v="0"/>
    <n v="18"/>
    <b v="1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d v="2011-07-16T23:00:00"/>
    <n v="1306525512"/>
    <x v="805"/>
    <b v="0"/>
    <n v="54"/>
    <b v="1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d v="2011-09-07T16:35:39"/>
    <n v="1312821339"/>
    <x v="806"/>
    <b v="0"/>
    <n v="71"/>
    <b v="1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d v="2017-03-01T02:00:00"/>
    <n v="1485270311"/>
    <x v="807"/>
    <b v="0"/>
    <n v="57"/>
    <b v="1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d v="2014-12-22T04:59:00"/>
    <n v="1416363886"/>
    <x v="808"/>
    <b v="0"/>
    <n v="43"/>
    <b v="1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d v="2014-01-19T20:00:30"/>
    <n v="1387569630"/>
    <x v="809"/>
    <b v="0"/>
    <n v="52"/>
    <b v="1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d v="2012-09-01T01:21:02"/>
    <n v="1343870462"/>
    <x v="810"/>
    <b v="0"/>
    <n v="27"/>
    <b v="1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d v="2013-07-10T16:52:00"/>
    <n v="1371569202"/>
    <x v="811"/>
    <b v="0"/>
    <n v="12"/>
    <b v="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d v="2013-03-01T13:58:00"/>
    <n v="1357604752"/>
    <x v="812"/>
    <b v="0"/>
    <n v="33"/>
    <b v="1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d v="2012-07-20T23:02:45"/>
    <n v="1340233365"/>
    <x v="813"/>
    <b v="0"/>
    <n v="96"/>
    <b v="1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d v="2011-05-31T18:04:00"/>
    <n v="1305568201"/>
    <x v="814"/>
    <b v="0"/>
    <n v="28"/>
    <b v="1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d v="2014-11-01T22:01:43"/>
    <n v="1412287303"/>
    <x v="815"/>
    <b v="0"/>
    <n v="43"/>
    <b v="1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d v="2013-04-09T06:30:00"/>
    <n v="1362776043"/>
    <x v="816"/>
    <b v="0"/>
    <n v="205"/>
    <b v="1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d v="2012-03-11T04:59:00"/>
    <n v="1326810211"/>
    <x v="817"/>
    <b v="0"/>
    <n v="23"/>
    <b v="1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d v="2012-08-07T17:01:00"/>
    <n v="1343682681"/>
    <x v="818"/>
    <b v="0"/>
    <n v="19"/>
    <b v="1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d v="2013-12-21T04:44:00"/>
    <n v="1386806254"/>
    <x v="819"/>
    <b v="0"/>
    <n v="14"/>
    <b v="1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d v="2014-06-09T05:00:00"/>
    <n v="1399666342"/>
    <x v="820"/>
    <b v="0"/>
    <n v="38"/>
    <b v="1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d v="2015-05-04T04:01:00"/>
    <n v="1427753265"/>
    <x v="821"/>
    <b v="0"/>
    <n v="78"/>
    <b v="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d v="2012-10-05T22:44:10"/>
    <n v="1346885050"/>
    <x v="822"/>
    <b v="0"/>
    <n v="69"/>
    <b v="1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d v="2015-03-22T22:20:52"/>
    <n v="1424474452"/>
    <x v="823"/>
    <b v="0"/>
    <n v="33"/>
    <b v="1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d v="2010-04-18T06:59:00"/>
    <n v="1268459318"/>
    <x v="824"/>
    <b v="0"/>
    <n v="54"/>
    <b v="1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d v="2012-10-29T07:21:24"/>
    <n v="1349335284"/>
    <x v="825"/>
    <b v="0"/>
    <n v="99"/>
    <b v="1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d v="2012-03-25T23:55:30"/>
    <n v="1330908930"/>
    <x v="826"/>
    <b v="0"/>
    <n v="49"/>
    <b v="1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d v="2012-02-14T19:49:00"/>
    <n v="1326972107"/>
    <x v="827"/>
    <b v="0"/>
    <n v="11"/>
    <b v="1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d v="2012-06-25T16:24:00"/>
    <n v="1339549982"/>
    <x v="828"/>
    <b v="0"/>
    <n v="38"/>
    <b v="1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d v="2016-07-13T19:14:00"/>
    <n v="1463253240"/>
    <x v="829"/>
    <b v="0"/>
    <n v="16"/>
    <b v="1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d v="2013-03-22T11:37:05"/>
    <n v="1361363825"/>
    <x v="830"/>
    <b v="0"/>
    <n v="32"/>
    <b v="1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d v="2012-04-27T15:31:34"/>
    <n v="1332948694"/>
    <x v="831"/>
    <b v="0"/>
    <n v="20"/>
    <b v="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d v="2012-01-21T08:13:00"/>
    <n v="1321978335"/>
    <x v="832"/>
    <b v="0"/>
    <n v="154"/>
    <b v="1"/>
    <x v="4"/>
    <s v="rock"/>
    <x v="6"/>
  </r>
  <r>
    <n v="833"/>
    <s v="Ragman Rolls"/>
    <s v="This is an American rock album."/>
    <n v="6000"/>
    <n v="6100"/>
    <x v="0"/>
    <s v="US"/>
    <s v="USD"/>
    <n v="1397941475"/>
    <d v="2014-04-19T21:04:35"/>
    <n v="1395349475"/>
    <x v="833"/>
    <b v="0"/>
    <n v="41"/>
    <b v="1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d v="2013-07-01T03:59:00"/>
    <n v="1369770292"/>
    <x v="834"/>
    <b v="0"/>
    <n v="75"/>
    <b v="1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d v="2012-05-19T03:00:00"/>
    <n v="1333709958"/>
    <x v="835"/>
    <b v="0"/>
    <n v="40"/>
    <b v="1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d v="2013-10-07T01:21:58"/>
    <n v="1378516918"/>
    <x v="836"/>
    <b v="0"/>
    <n v="46"/>
    <b v="1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d v="2014-05-01T23:57:42"/>
    <n v="1396396662"/>
    <x v="837"/>
    <b v="0"/>
    <n v="62"/>
    <b v="1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d v="2012-01-17T21:33:05"/>
    <n v="1324243985"/>
    <x v="838"/>
    <b v="0"/>
    <n v="61"/>
    <b v="1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d v="2012-09-22T18:19:16"/>
    <n v="1345745956"/>
    <x v="839"/>
    <b v="0"/>
    <n v="96"/>
    <b v="1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d v="2016-09-24T05:26:27"/>
    <n v="1472102787"/>
    <x v="840"/>
    <b v="0"/>
    <n v="190"/>
    <b v="1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d v="2014-11-10T21:07:43"/>
    <n v="1413058063"/>
    <x v="841"/>
    <b v="1"/>
    <n v="94"/>
    <b v="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d v="2013-10-14T03:59:00"/>
    <n v="1378735983"/>
    <x v="842"/>
    <b v="1"/>
    <n v="39"/>
    <b v="1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d v="2016-12-08T08:00:00"/>
    <n v="1479708680"/>
    <x v="843"/>
    <b v="0"/>
    <n v="127"/>
    <b v="1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d v="2014-11-01T04:59:00"/>
    <n v="1411489552"/>
    <x v="844"/>
    <b v="1"/>
    <n v="159"/>
    <b v="1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d v="2016-09-05T03:59:00"/>
    <n v="1469595396"/>
    <x v="845"/>
    <b v="0"/>
    <n v="177"/>
    <b v="1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d v="2014-03-10T14:00:00"/>
    <n v="1393233855"/>
    <x v="846"/>
    <b v="0"/>
    <n v="47"/>
    <b v="1"/>
    <x v="4"/>
    <s v="metal"/>
    <x v="3"/>
  </r>
  <r>
    <n v="847"/>
    <s v="CENTROPYMUSIC"/>
    <s v="MUSIC WITH MEANING!  MUSIC THAT MATTERS!!!"/>
    <n v="10"/>
    <n v="10"/>
    <x v="0"/>
    <s v="US"/>
    <s v="USD"/>
    <n v="1436555376"/>
    <d v="2015-07-10T19:09:36"/>
    <n v="1433963376"/>
    <x v="847"/>
    <b v="0"/>
    <n v="1"/>
    <b v="1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d v="2015-04-14T19:00:33"/>
    <n v="1426446033"/>
    <x v="848"/>
    <b v="0"/>
    <n v="16"/>
    <b v="1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d v="2015-03-16T02:34:24"/>
    <n v="1424057664"/>
    <x v="849"/>
    <b v="0"/>
    <n v="115"/>
    <b v="1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d v="2016-04-25T04:59:00"/>
    <n v="1458762717"/>
    <x v="850"/>
    <b v="0"/>
    <n v="133"/>
    <b v="1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d v="2016-07-31T19:45:00"/>
    <n v="1464815253"/>
    <x v="851"/>
    <b v="0"/>
    <n v="70"/>
    <b v="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d v="2016-10-24T21:00:00"/>
    <n v="1476386395"/>
    <x v="852"/>
    <b v="0"/>
    <n v="62"/>
    <b v="1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d v="2015-02-16T19:58:29"/>
    <n v="1421524709"/>
    <x v="853"/>
    <b v="0"/>
    <n v="10"/>
    <b v="1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d v="2016-12-28T05:05:46"/>
    <n v="1480309546"/>
    <x v="854"/>
    <b v="0"/>
    <n v="499"/>
    <b v="1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d v="2016-07-24T03:00:17"/>
    <n v="1466737217"/>
    <x v="855"/>
    <b v="0"/>
    <n v="47"/>
    <b v="1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d v="2016-10-25T19:00:00"/>
    <n v="1472282956"/>
    <x v="856"/>
    <b v="0"/>
    <n v="28"/>
    <b v="1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d v="2015-11-25T14:57:11"/>
    <n v="1444831031"/>
    <x v="857"/>
    <b v="0"/>
    <n v="24"/>
    <b v="1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d v="2015-04-15T22:59:00"/>
    <n v="1426528418"/>
    <x v="858"/>
    <b v="0"/>
    <n v="76"/>
    <b v="1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d v="2015-06-04T00:00:00"/>
    <n v="1430768468"/>
    <x v="859"/>
    <b v="0"/>
    <n v="98"/>
    <b v="1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d v="2013-11-22T12:35:13"/>
    <n v="1382528113"/>
    <x v="860"/>
    <b v="0"/>
    <n v="48"/>
    <b v="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d v="2016-09-16T23:10:04"/>
    <n v="1471475404"/>
    <x v="861"/>
    <b v="0"/>
    <n v="2"/>
    <b v="0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d v="2013-11-11T14:19:08"/>
    <n v="1381583948"/>
    <x v="862"/>
    <b v="0"/>
    <n v="4"/>
    <b v="0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d v="2012-02-12T02:49:26"/>
    <n v="1326422966"/>
    <x v="863"/>
    <b v="0"/>
    <n v="5"/>
    <b v="0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d v="2013-10-16T09:59:00"/>
    <n v="1379990038"/>
    <x v="864"/>
    <b v="0"/>
    <n v="79"/>
    <b v="0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d v="2013-01-16T18:33:17"/>
    <n v="1353177197"/>
    <x v="865"/>
    <b v="0"/>
    <n v="2"/>
    <b v="0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d v="2015-02-28T15:10:00"/>
    <n v="1421853518"/>
    <x v="866"/>
    <b v="0"/>
    <n v="11"/>
    <b v="0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d v="2009-12-01T04:59:00"/>
    <n v="1254450706"/>
    <x v="867"/>
    <b v="0"/>
    <n v="11"/>
    <b v="0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d v="2014-01-07T00:39:58"/>
    <n v="1386463198"/>
    <x v="868"/>
    <b v="0"/>
    <n v="1"/>
    <b v="0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d v="2013-04-08T19:17:37"/>
    <n v="1362860257"/>
    <x v="869"/>
    <b v="0"/>
    <n v="3"/>
    <b v="0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d v="2013-09-01T00:32:03"/>
    <n v="1375403523"/>
    <x v="870"/>
    <b v="0"/>
    <n v="5"/>
    <b v="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d v="2013-11-29T14:28:15"/>
    <n v="1383139695"/>
    <x v="871"/>
    <b v="0"/>
    <n v="12"/>
    <b v="0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d v="2011-03-10T19:48:47"/>
    <n v="1295898527"/>
    <x v="872"/>
    <b v="0"/>
    <n v="2"/>
    <b v="0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d v="2012-11-11T05:00:40"/>
    <n v="1349150440"/>
    <x v="873"/>
    <b v="0"/>
    <n v="5"/>
    <b v="0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d v="2013-05-04T14:00:34"/>
    <n v="1365084034"/>
    <x v="874"/>
    <b v="0"/>
    <n v="21"/>
    <b v="0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d v="2015-09-21T17:22:11"/>
    <n v="1441128131"/>
    <x v="875"/>
    <b v="0"/>
    <n v="0"/>
    <b v="0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d v="2013-02-04T11:55:27"/>
    <n v="1357127727"/>
    <x v="876"/>
    <b v="0"/>
    <n v="45"/>
    <b v="0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d v="2013-12-19T18:56:00"/>
    <n v="1384887360"/>
    <x v="877"/>
    <b v="0"/>
    <n v="29"/>
    <b v="0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d v="2010-12-23T05:35:24"/>
    <n v="1290490524"/>
    <x v="878"/>
    <b v="0"/>
    <n v="2"/>
    <b v="0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d v="2012-05-29T19:55:05"/>
    <n v="1336506905"/>
    <x v="879"/>
    <b v="0"/>
    <n v="30"/>
    <b v="0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d v="2012-10-30T07:42:18"/>
    <n v="1348731738"/>
    <x v="880"/>
    <b v="0"/>
    <n v="8"/>
    <b v="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d v="2012-01-14T06:01:26"/>
    <n v="1322632886"/>
    <x v="881"/>
    <b v="0"/>
    <n v="1"/>
    <b v="0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d v="2011-09-06T20:39:10"/>
    <n v="1312490350"/>
    <x v="882"/>
    <b v="0"/>
    <n v="14"/>
    <b v="0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d v="2016-03-02T22:27:15"/>
    <n v="1451773635"/>
    <x v="883"/>
    <b v="0"/>
    <n v="24"/>
    <b v="0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d v="2012-05-12T02:31:00"/>
    <n v="1331666146"/>
    <x v="884"/>
    <b v="0"/>
    <n v="2"/>
    <b v="0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d v="2016-12-30T22:35:11"/>
    <n v="1481322911"/>
    <x v="885"/>
    <b v="0"/>
    <n v="21"/>
    <b v="0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d v="2016-09-15T20:53:33"/>
    <n v="1471812813"/>
    <x v="886"/>
    <b v="0"/>
    <n v="7"/>
    <b v="0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d v="2012-05-27T23:00:55"/>
    <n v="1335567655"/>
    <x v="887"/>
    <b v="0"/>
    <n v="0"/>
    <b v="0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d v="2011-09-01T06:00:00"/>
    <n v="1311789885"/>
    <x v="888"/>
    <b v="0"/>
    <n v="4"/>
    <b v="0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d v="2014-10-05T18:49:03"/>
    <n v="1409942943"/>
    <x v="889"/>
    <b v="0"/>
    <n v="32"/>
    <b v="0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d v="2013-11-21T17:46:19"/>
    <n v="1382460379"/>
    <x v="890"/>
    <b v="0"/>
    <n v="4"/>
    <b v="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d v="2014-08-21T00:45:30"/>
    <n v="1405989930"/>
    <x v="891"/>
    <b v="0"/>
    <n v="9"/>
    <b v="0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d v="2010-08-01T04:00:00"/>
    <n v="1273121283"/>
    <x v="892"/>
    <b v="0"/>
    <n v="17"/>
    <b v="0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d v="2015-04-01T20:32:43"/>
    <n v="1425331963"/>
    <x v="893"/>
    <b v="0"/>
    <n v="5"/>
    <b v="0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d v="2016-06-05T23:33:30"/>
    <n v="1462577610"/>
    <x v="894"/>
    <b v="0"/>
    <n v="53"/>
    <b v="0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d v="2010-10-25T03:03:49"/>
    <n v="1284087829"/>
    <x v="895"/>
    <b v="0"/>
    <n v="7"/>
    <b v="0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d v="2015-08-28T04:00:00"/>
    <n v="1438549026"/>
    <x v="896"/>
    <b v="0"/>
    <n v="72"/>
    <b v="0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d v="2012-11-28T17:31:48"/>
    <n v="1351528308"/>
    <x v="897"/>
    <b v="0"/>
    <n v="0"/>
    <b v="0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d v="2012-01-15T18:11:50"/>
    <n v="1322763110"/>
    <x v="898"/>
    <b v="0"/>
    <n v="2"/>
    <b v="0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d v="2011-05-28T02:22:42"/>
    <n v="1302661362"/>
    <x v="899"/>
    <b v="0"/>
    <n v="8"/>
    <b v="0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d v="2016-03-30T19:23:22"/>
    <n v="1456777402"/>
    <x v="900"/>
    <b v="0"/>
    <n v="2"/>
    <b v="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d v="2010-06-08T19:11:00"/>
    <n v="1272050914"/>
    <x v="901"/>
    <b v="0"/>
    <n v="0"/>
    <b v="0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d v="2014-08-30T15:30:00"/>
    <n v="1404947422"/>
    <x v="902"/>
    <b v="0"/>
    <n v="3"/>
    <b v="0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d v="2012-09-23T02:25:00"/>
    <n v="1346180780"/>
    <x v="903"/>
    <b v="0"/>
    <n v="4"/>
    <b v="0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d v="2016-01-03T01:55:37"/>
    <n v="1449194137"/>
    <x v="904"/>
    <b v="0"/>
    <n v="3"/>
    <b v="0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d v="2011-01-24T05:45:26"/>
    <n v="1290663926"/>
    <x v="905"/>
    <b v="0"/>
    <n v="6"/>
    <b v="0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d v="2014-03-13T03:33:10"/>
    <n v="1392093190"/>
    <x v="906"/>
    <b v="0"/>
    <n v="0"/>
    <b v="0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d v="2011-09-11T04:37:03"/>
    <n v="1313123823"/>
    <x v="907"/>
    <b v="0"/>
    <n v="0"/>
    <b v="0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d v="2010-07-27T04:59:00"/>
    <n v="1276283655"/>
    <x v="908"/>
    <b v="0"/>
    <n v="0"/>
    <b v="0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d v="2012-07-23T04:00:00"/>
    <n v="1340296440"/>
    <x v="909"/>
    <b v="0"/>
    <n v="8"/>
    <b v="0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d v="2017-03-03T13:05:19"/>
    <n v="1483362319"/>
    <x v="910"/>
    <b v="0"/>
    <n v="5"/>
    <b v="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d v="2014-01-24T00:07:25"/>
    <n v="1388707645"/>
    <x v="911"/>
    <b v="0"/>
    <n v="0"/>
    <b v="0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d v="2012-12-11T03:37:27"/>
    <n v="1350009447"/>
    <x v="912"/>
    <b v="0"/>
    <n v="2"/>
    <b v="0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d v="2012-05-05T03:20:19"/>
    <n v="1333596019"/>
    <x v="913"/>
    <b v="0"/>
    <n v="24"/>
    <b v="0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d v="2012-08-25T18:19:07"/>
    <n v="1343326747"/>
    <x v="914"/>
    <b v="0"/>
    <n v="0"/>
    <b v="0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d v="2012-03-01T04:59:00"/>
    <n v="1327853914"/>
    <x v="915"/>
    <b v="0"/>
    <n v="9"/>
    <b v="0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d v="2010-10-22T05:00:00"/>
    <n v="1284409734"/>
    <x v="916"/>
    <b v="0"/>
    <n v="0"/>
    <b v="0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d v="2014-07-14T02:30:00"/>
    <n v="1402612730"/>
    <x v="917"/>
    <b v="0"/>
    <n v="1"/>
    <b v="0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d v="2014-12-01T22:59:21"/>
    <n v="1414879161"/>
    <x v="918"/>
    <b v="0"/>
    <n v="10"/>
    <b v="0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d v="2012-12-19T15:24:05"/>
    <n v="1352906645"/>
    <x v="919"/>
    <b v="0"/>
    <n v="1"/>
    <b v="0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d v="2013-11-14T17:07:02"/>
    <n v="1381853222"/>
    <x v="920"/>
    <b v="0"/>
    <n v="0"/>
    <b v="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d v="2011-12-12T05:06:16"/>
    <n v="1320033976"/>
    <x v="921"/>
    <b v="0"/>
    <n v="20"/>
    <b v="0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d v="2014-10-01T12:43:13"/>
    <n v="1409143393"/>
    <x v="922"/>
    <b v="0"/>
    <n v="30"/>
    <b v="0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d v="2014-11-22T00:02:03"/>
    <n v="1414018923"/>
    <x v="923"/>
    <b v="0"/>
    <n v="6"/>
    <b v="0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d v="2013-02-13T22:37:49"/>
    <n v="1358203069"/>
    <x v="924"/>
    <b v="0"/>
    <n v="15"/>
    <b v="0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d v="2013-11-27T22:08:31"/>
    <n v="1382994511"/>
    <x v="925"/>
    <b v="0"/>
    <n v="5"/>
    <b v="0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d v="2010-07-08T22:40:00"/>
    <n v="1276043330"/>
    <x v="926"/>
    <b v="0"/>
    <n v="0"/>
    <b v="0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d v="2012-05-14T19:44:55"/>
    <n v="1334432695"/>
    <x v="927"/>
    <b v="0"/>
    <n v="0"/>
    <b v="0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d v="2012-11-18T00:00:00"/>
    <n v="1348864913"/>
    <x v="928"/>
    <b v="0"/>
    <n v="28"/>
    <b v="0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d v="2012-04-09T04:42:49"/>
    <n v="1331358169"/>
    <x v="929"/>
    <b v="0"/>
    <n v="0"/>
    <b v="0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d v="2010-06-25T21:32:00"/>
    <n v="1273874306"/>
    <x v="930"/>
    <b v="0"/>
    <n v="5"/>
    <b v="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d v="2014-03-16T22:00:00"/>
    <n v="1392021502"/>
    <x v="931"/>
    <b v="0"/>
    <n v="7"/>
    <b v="0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d v="2013-03-22T22:15:45"/>
    <n v="1360106145"/>
    <x v="932"/>
    <b v="0"/>
    <n v="30"/>
    <b v="0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d v="2014-05-12T04:03:29"/>
    <n v="1394683409"/>
    <x v="933"/>
    <b v="0"/>
    <n v="2"/>
    <b v="0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d v="2014-05-04T06:00:00"/>
    <n v="1396633284"/>
    <x v="934"/>
    <b v="0"/>
    <n v="30"/>
    <b v="0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d v="2016-01-29T08:00:29"/>
    <n v="1451462429"/>
    <x v="935"/>
    <b v="0"/>
    <n v="2"/>
    <b v="0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d v="2012-01-18T20:00:00"/>
    <n v="1323131689"/>
    <x v="936"/>
    <b v="0"/>
    <n v="0"/>
    <b v="0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d v="2013-11-03T20:09:17"/>
    <n v="1380913757"/>
    <x v="937"/>
    <b v="0"/>
    <n v="2"/>
    <b v="0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d v="2012-09-02T11:30:48"/>
    <n v="1343993448"/>
    <x v="938"/>
    <b v="0"/>
    <n v="1"/>
    <b v="0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d v="2013-06-30T19:58:00"/>
    <n v="1369246738"/>
    <x v="939"/>
    <b v="0"/>
    <n v="2"/>
    <b v="0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d v="2015-08-11T00:12:06"/>
    <n v="1435363926"/>
    <x v="940"/>
    <b v="0"/>
    <n v="14"/>
    <b v="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d v="2017-02-10T02:19:05"/>
    <n v="1484101145"/>
    <x v="941"/>
    <b v="0"/>
    <n v="31"/>
    <b v="0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d v="2016-02-18T20:14:20"/>
    <n v="1452716060"/>
    <x v="942"/>
    <b v="0"/>
    <n v="16"/>
    <b v="0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d v="2016-11-29T17:01:45"/>
    <n v="1477843305"/>
    <x v="943"/>
    <b v="0"/>
    <n v="12"/>
    <b v="0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d v="2016-04-18T14:00:00"/>
    <n v="1458050450"/>
    <x v="944"/>
    <b v="0"/>
    <n v="96"/>
    <b v="0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d v="2017-02-18T23:59:00"/>
    <n v="1482958626"/>
    <x v="945"/>
    <b v="0"/>
    <n v="16"/>
    <b v="0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d v="2016-09-09T18:00:48"/>
    <n v="1470852048"/>
    <x v="946"/>
    <b v="0"/>
    <n v="5"/>
    <b v="0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d v="2016-06-30T18:45:06"/>
    <n v="1462128306"/>
    <x v="947"/>
    <b v="0"/>
    <n v="0"/>
    <b v="0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d v="2016-03-12T19:52:44"/>
    <n v="1455220364"/>
    <x v="948"/>
    <b v="0"/>
    <n v="8"/>
    <b v="0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d v="2016-02-21T01:02:56"/>
    <n v="1450832576"/>
    <x v="949"/>
    <b v="0"/>
    <n v="7"/>
    <b v="0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d v="2016-01-17T18:01:01"/>
    <n v="1450461661"/>
    <x v="950"/>
    <b v="0"/>
    <n v="24"/>
    <b v="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d v="2016-06-04T15:41:12"/>
    <n v="1461166872"/>
    <x v="951"/>
    <b v="0"/>
    <n v="121"/>
    <b v="0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d v="2016-11-18T15:43:32"/>
    <n v="1476888212"/>
    <x v="952"/>
    <b v="0"/>
    <n v="196"/>
    <b v="0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d v="2015-01-25T03:56:39"/>
    <n v="1419566199"/>
    <x v="953"/>
    <b v="0"/>
    <n v="5"/>
    <b v="0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d v="2015-08-20T20:00:39"/>
    <n v="1436472039"/>
    <x v="954"/>
    <b v="0"/>
    <n v="73"/>
    <b v="0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d v="2016-09-13T07:05:00"/>
    <n v="1470294300"/>
    <x v="955"/>
    <b v="0"/>
    <n v="93"/>
    <b v="0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d v="2015-04-26T20:55:59"/>
    <n v="1424901359"/>
    <x v="956"/>
    <b v="0"/>
    <n v="17"/>
    <b v="0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d v="2016-11-17T14:15:33"/>
    <n v="1476710133"/>
    <x v="957"/>
    <b v="0"/>
    <n v="7"/>
    <b v="0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d v="2015-04-10T04:59:00"/>
    <n v="1426792563"/>
    <x v="958"/>
    <b v="0"/>
    <n v="17"/>
    <b v="0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d v="2015-01-19T04:11:05"/>
    <n v="1419048665"/>
    <x v="959"/>
    <b v="0"/>
    <n v="171"/>
    <b v="0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d v="2017-03-14T14:02:35"/>
    <n v="1485874955"/>
    <x v="960"/>
    <b v="0"/>
    <n v="188"/>
    <b v="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d v="2017-02-20T19:00:00"/>
    <n v="1483634335"/>
    <x v="961"/>
    <b v="0"/>
    <n v="110"/>
    <b v="0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d v="2016-02-11T17:05:53"/>
    <n v="1451927153"/>
    <x v="962"/>
    <b v="0"/>
    <n v="37"/>
    <b v="0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d v="2016-10-17T15:15:19"/>
    <n v="1473693319"/>
    <x v="963"/>
    <b v="0"/>
    <n v="9"/>
    <b v="0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d v="2015-09-01T15:05:19"/>
    <n v="1437663919"/>
    <x v="964"/>
    <b v="0"/>
    <n v="29"/>
    <b v="0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d v="2016-10-26T03:59:00"/>
    <n v="1474676646"/>
    <x v="965"/>
    <b v="0"/>
    <n v="6"/>
    <b v="0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d v="2016-10-06T15:15:32"/>
    <n v="1473174932"/>
    <x v="966"/>
    <b v="0"/>
    <n v="30"/>
    <b v="0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d v="2016-04-22T05:06:14"/>
    <n v="1456121174"/>
    <x v="967"/>
    <b v="0"/>
    <n v="81"/>
    <b v="0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d v="2014-08-15T20:20:34"/>
    <n v="1405542034"/>
    <x v="968"/>
    <b v="0"/>
    <n v="4"/>
    <b v="0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d v="2017-02-09T07:16:47"/>
    <n v="1483773407"/>
    <x v="969"/>
    <b v="0"/>
    <n v="11"/>
    <b v="0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d v="2017-01-23T04:59:00"/>
    <n v="1481951853"/>
    <x v="970"/>
    <b v="0"/>
    <n v="14"/>
    <b v="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d v="2015-06-01T17:01:00"/>
    <n v="1429290060"/>
    <x v="971"/>
    <b v="0"/>
    <n v="5"/>
    <b v="0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d v="2014-09-04T06:59:00"/>
    <n v="1407271598"/>
    <x v="972"/>
    <b v="0"/>
    <n v="45"/>
    <b v="0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d v="2015-11-09T01:21:33"/>
    <n v="1441844493"/>
    <x v="973"/>
    <b v="0"/>
    <n v="8"/>
    <b v="0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d v="2016-03-25T16:59:16"/>
    <n v="1456336756"/>
    <x v="974"/>
    <b v="0"/>
    <n v="3"/>
    <b v="0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d v="2016-06-28T16:43:05"/>
    <n v="1461948185"/>
    <x v="975"/>
    <b v="0"/>
    <n v="24"/>
    <b v="0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d v="2015-08-14T01:24:57"/>
    <n v="1435627497"/>
    <x v="976"/>
    <b v="0"/>
    <n v="18"/>
    <b v="0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d v="2016-02-21T22:36:37"/>
    <n v="1453502197"/>
    <x v="977"/>
    <b v="0"/>
    <n v="12"/>
    <b v="0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d v="2016-02-25T07:25:01"/>
    <n v="1453793101"/>
    <x v="978"/>
    <b v="0"/>
    <n v="123"/>
    <b v="0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d v="2016-06-20T18:59:00"/>
    <n v="1463392828"/>
    <x v="979"/>
    <b v="0"/>
    <n v="96"/>
    <b v="0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d v="2014-11-30T22:42:02"/>
    <n v="1413495722"/>
    <x v="980"/>
    <b v="0"/>
    <n v="31"/>
    <b v="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d v="2014-08-09T22:43:42"/>
    <n v="1405032222"/>
    <x v="981"/>
    <b v="0"/>
    <n v="4"/>
    <b v="0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d v="2016-10-02T18:04:46"/>
    <n v="1472839486"/>
    <x v="982"/>
    <b v="0"/>
    <n v="3"/>
    <b v="0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d v="2016-08-23T20:54:00"/>
    <n v="1469289685"/>
    <x v="983"/>
    <b v="0"/>
    <n v="179"/>
    <b v="0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d v="2015-03-28T01:46:48"/>
    <n v="1424918808"/>
    <x v="984"/>
    <b v="0"/>
    <n v="3"/>
    <b v="0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d v="2015-12-31T23:00:00"/>
    <n v="1449011610"/>
    <x v="985"/>
    <b v="0"/>
    <n v="23"/>
    <b v="0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d v="2016-01-10T00:00:00"/>
    <n v="1447698300"/>
    <x v="986"/>
    <b v="0"/>
    <n v="23"/>
    <b v="0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d v="2014-06-23T07:04:10"/>
    <n v="1400051050"/>
    <x v="987"/>
    <b v="0"/>
    <n v="41"/>
    <b v="0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d v="2016-10-01T08:33:45"/>
    <n v="1472718825"/>
    <x v="988"/>
    <b v="0"/>
    <n v="0"/>
    <b v="0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d v="2016-09-28T22:24:55"/>
    <n v="1472509495"/>
    <x v="989"/>
    <b v="0"/>
    <n v="32"/>
    <b v="0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d v="2014-09-03T18:49:24"/>
    <n v="1407178164"/>
    <x v="990"/>
    <b v="0"/>
    <n v="2"/>
    <b v="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d v="2016-07-12T18:51:00"/>
    <n v="1466186988"/>
    <x v="991"/>
    <b v="0"/>
    <n v="7"/>
    <b v="0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d v="2016-05-07T21:11:59"/>
    <n v="1457475119"/>
    <x v="992"/>
    <b v="0"/>
    <n v="4"/>
    <b v="0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d v="2016-11-12T05:00:00"/>
    <n v="1476054568"/>
    <x v="993"/>
    <b v="0"/>
    <n v="196"/>
    <b v="0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d v="2014-11-30T22:59:00"/>
    <n v="1412835530"/>
    <x v="994"/>
    <b v="0"/>
    <n v="11"/>
    <b v="0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d v="2014-11-29T16:00:00"/>
    <n v="1415140480"/>
    <x v="995"/>
    <b v="0"/>
    <n v="9"/>
    <b v="0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d v="2014-07-27T15:27:00"/>
    <n v="1403902060"/>
    <x v="996"/>
    <b v="0"/>
    <n v="5"/>
    <b v="0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d v="2014-11-28T03:28:17"/>
    <n v="1414549697"/>
    <x v="997"/>
    <b v="0"/>
    <n v="8"/>
    <b v="0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d v="2015-11-19T05:03:21"/>
    <n v="1444017801"/>
    <x v="998"/>
    <b v="0"/>
    <n v="229"/>
    <b v="0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d v="2014-11-13T08:02:00"/>
    <n v="1413270690"/>
    <x v="999"/>
    <b v="0"/>
    <n v="40"/>
    <b v="0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d v="2017-03-15T00:26:00"/>
    <n v="1484357160"/>
    <x v="1000"/>
    <b v="0"/>
    <n v="6"/>
    <b v="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d v="2017-01-30T17:16:53"/>
    <n v="1481908613"/>
    <x v="1001"/>
    <b v="0"/>
    <n v="4"/>
    <b v="0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d v="2015-12-17T05:59:00"/>
    <n v="1447777514"/>
    <x v="1002"/>
    <b v="0"/>
    <n v="22"/>
    <b v="0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d v="2017-03-16T16:01:01"/>
    <n v="1487091661"/>
    <x v="1003"/>
    <b v="0"/>
    <n v="15"/>
    <b v="0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d v="2016-02-18T17:00:27"/>
    <n v="1453222827"/>
    <x v="1004"/>
    <b v="0"/>
    <n v="95"/>
    <b v="0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d v="2015-10-30T14:59:43"/>
    <n v="1443538783"/>
    <x v="1005"/>
    <b v="0"/>
    <n v="161"/>
    <b v="0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d v="2014-12-12T07:11:00"/>
    <n v="1417654672"/>
    <x v="1006"/>
    <b v="0"/>
    <n v="8"/>
    <b v="0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d v="2016-12-14T15:00:23"/>
    <n v="1478095223"/>
    <x v="1007"/>
    <b v="0"/>
    <n v="76"/>
    <b v="0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d v="2016-12-28T19:25:15"/>
    <n v="1480361115"/>
    <x v="1008"/>
    <b v="0"/>
    <n v="1"/>
    <b v="0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d v="2016-06-19T14:30:46"/>
    <n v="1463754646"/>
    <x v="1009"/>
    <b v="0"/>
    <n v="101"/>
    <b v="0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d v="2016-09-05T02:59:00"/>
    <n v="1468180462"/>
    <x v="1010"/>
    <b v="0"/>
    <n v="4"/>
    <b v="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d v="2014-12-18T21:33:15"/>
    <n v="1415050395"/>
    <x v="1011"/>
    <b v="0"/>
    <n v="1"/>
    <b v="0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d v="2017-01-24T10:34:12"/>
    <n v="1481366052"/>
    <x v="1012"/>
    <b v="0"/>
    <n v="775"/>
    <b v="0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d v="2015-12-29T20:00:00"/>
    <n v="1449000056"/>
    <x v="1013"/>
    <b v="0"/>
    <n v="90"/>
    <b v="0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d v="2015-01-01T00:03:35"/>
    <n v="1415750615"/>
    <x v="1014"/>
    <b v="0"/>
    <n v="16"/>
    <b v="0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d v="2015-11-25T22:04:55"/>
    <n v="1445893495"/>
    <x v="1015"/>
    <b v="0"/>
    <n v="6"/>
    <b v="0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d v="2016-04-07T01:34:16"/>
    <n v="1456108456"/>
    <x v="1016"/>
    <b v="0"/>
    <n v="38"/>
    <b v="0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d v="2015-11-21T17:12:15"/>
    <n v="1444666335"/>
    <x v="1017"/>
    <b v="0"/>
    <n v="355"/>
    <b v="0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d v="2016-07-14T11:48:53"/>
    <n v="1465904933"/>
    <x v="1018"/>
    <b v="0"/>
    <n v="7"/>
    <b v="0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d v="2015-02-04T23:22:29"/>
    <n v="1420500149"/>
    <x v="1019"/>
    <b v="0"/>
    <n v="400"/>
    <b v="0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d v="2015-06-02T00:47:00"/>
    <n v="1430617209"/>
    <x v="1020"/>
    <b v="0"/>
    <n v="30"/>
    <b v="1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d v="2015-10-17T04:00:00"/>
    <n v="1443074571"/>
    <x v="1021"/>
    <b v="1"/>
    <n v="478"/>
    <b v="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d v="2015-05-17T15:31:17"/>
    <n v="1429284677"/>
    <x v="1022"/>
    <b v="1"/>
    <n v="74"/>
    <b v="1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d v="2015-06-20T22:04:21"/>
    <n v="1432245861"/>
    <x v="1023"/>
    <b v="0"/>
    <n v="131"/>
    <b v="1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d v="2016-01-31T13:56:03"/>
    <n v="1451656563"/>
    <x v="1024"/>
    <b v="1"/>
    <n v="61"/>
    <b v="1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d v="2015-03-16T19:00:37"/>
    <n v="1423944037"/>
    <x v="1025"/>
    <b v="1"/>
    <n v="1071"/>
    <b v="1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d v="2016-03-31T08:46:56"/>
    <n v="1456480016"/>
    <x v="1026"/>
    <b v="1"/>
    <n v="122"/>
    <b v="1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d v="2014-10-23T00:49:07"/>
    <n v="1411433347"/>
    <x v="1027"/>
    <b v="1"/>
    <n v="111"/>
    <b v="1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d v="2017-03-06T20:00:00"/>
    <n v="1484924605"/>
    <x v="1028"/>
    <b v="1"/>
    <n v="255"/>
    <b v="1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d v="2015-04-04T21:59:00"/>
    <n v="1423501507"/>
    <x v="1029"/>
    <b v="0"/>
    <n v="141"/>
    <b v="1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d v="2016-09-12T11:35:49"/>
    <n v="1472470549"/>
    <x v="1030"/>
    <b v="0"/>
    <n v="159"/>
    <b v="1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d v="2015-12-16T18:20:10"/>
    <n v="1447698010"/>
    <x v="1031"/>
    <b v="0"/>
    <n v="99"/>
    <b v="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d v="2016-06-23T16:00:25"/>
    <n v="1464105625"/>
    <x v="1032"/>
    <b v="0"/>
    <n v="96"/>
    <b v="1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d v="2016-12-12T17:34:40"/>
    <n v="1479144880"/>
    <x v="1033"/>
    <b v="0"/>
    <n v="27"/>
    <b v="1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d v="2016-08-05T03:59:00"/>
    <n v="1467604804"/>
    <x v="1034"/>
    <b v="0"/>
    <n v="166"/>
    <b v="1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d v="2015-02-11T15:23:40"/>
    <n v="1421076220"/>
    <x v="1035"/>
    <b v="0"/>
    <n v="76"/>
    <b v="1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d v="2013-01-07T08:00:00"/>
    <n v="1354790790"/>
    <x v="1036"/>
    <b v="0"/>
    <n v="211"/>
    <b v="1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d v="2015-05-18T05:00:00"/>
    <n v="1429991062"/>
    <x v="1037"/>
    <b v="0"/>
    <n v="21"/>
    <b v="1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d v="2016-03-19T04:33:43"/>
    <n v="1455773623"/>
    <x v="1038"/>
    <b v="0"/>
    <n v="61"/>
    <b v="1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d v="2016-12-13T07:59:00"/>
    <n v="1479436646"/>
    <x v="1039"/>
    <b v="0"/>
    <n v="30"/>
    <b v="1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d v="2016-08-27T17:00:09"/>
    <n v="1469725209"/>
    <x v="1040"/>
    <b v="0"/>
    <n v="1"/>
    <b v="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d v="2014-07-31T01:26:32"/>
    <n v="1405041992"/>
    <x v="1041"/>
    <b v="0"/>
    <n v="0"/>
    <b v="0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d v="2014-09-12T10:00:00"/>
    <n v="1406824948"/>
    <x v="1042"/>
    <b v="0"/>
    <n v="1"/>
    <b v="0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d v="2015-05-20T06:04:15"/>
    <n v="1429509855"/>
    <x v="1043"/>
    <b v="0"/>
    <n v="292"/>
    <b v="0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d v="2015-03-05T20:27:00"/>
    <n v="1420668801"/>
    <x v="1044"/>
    <b v="0"/>
    <n v="2"/>
    <b v="0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d v="2014-08-23T20:59:10"/>
    <n v="1406235550"/>
    <x v="1045"/>
    <b v="0"/>
    <n v="8"/>
    <b v="0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d v="2015-12-26T20:26:00"/>
    <n v="1447273560"/>
    <x v="1046"/>
    <b v="0"/>
    <n v="0"/>
    <b v="0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d v="2014-11-05T20:38:35"/>
    <n v="1412624315"/>
    <x v="1047"/>
    <b v="0"/>
    <n v="1"/>
    <b v="0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d v="2016-09-25T01:16:29"/>
    <n v="1471310189"/>
    <x v="1048"/>
    <b v="0"/>
    <n v="4"/>
    <b v="0"/>
    <x v="5"/>
    <s v="audio"/>
    <x v="2"/>
  </r>
  <r>
    <n v="1049"/>
    <s v="J1 (Canceled)"/>
    <s v="------"/>
    <n v="12000"/>
    <n v="0"/>
    <x v="1"/>
    <s v="US"/>
    <s v="USD"/>
    <n v="1455272445"/>
    <d v="2016-02-12T10:20:45"/>
    <n v="1452680445"/>
    <x v="1049"/>
    <b v="0"/>
    <n v="0"/>
    <b v="0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d v="2015-09-14T19:07:57"/>
    <n v="1439665677"/>
    <x v="1050"/>
    <b v="0"/>
    <n v="0"/>
    <b v="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d v="2014-08-27T00:20:25"/>
    <n v="1406679625"/>
    <x v="1051"/>
    <b v="0"/>
    <n v="0"/>
    <b v="0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d v="2016-06-06T20:09:00"/>
    <n v="1461438495"/>
    <x v="1052"/>
    <b v="0"/>
    <n v="0"/>
    <b v="0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d v="2017-03-06T04:08:52"/>
    <n v="1486613332"/>
    <x v="1053"/>
    <b v="0"/>
    <n v="1"/>
    <b v="0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d v="2014-08-10T22:00:00"/>
    <n v="1405110399"/>
    <x v="1054"/>
    <b v="0"/>
    <n v="0"/>
    <b v="0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d v="2016-03-07T23:49:05"/>
    <n v="1454802545"/>
    <x v="1055"/>
    <b v="0"/>
    <n v="0"/>
    <b v="0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d v="2015-04-24T16:16:17"/>
    <n v="1424711777"/>
    <x v="1056"/>
    <b v="0"/>
    <n v="0"/>
    <b v="0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d v="2016-12-04T21:54:43"/>
    <n v="1478292883"/>
    <x v="1057"/>
    <b v="0"/>
    <n v="0"/>
    <b v="0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d v="2015-03-26T00:00:00"/>
    <n v="1423777043"/>
    <x v="1058"/>
    <b v="0"/>
    <n v="0"/>
    <b v="0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d v="2015-03-13T17:57:36"/>
    <n v="1423681056"/>
    <x v="1059"/>
    <b v="0"/>
    <n v="0"/>
    <b v="0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d v="2015-04-15T21:54:53"/>
    <n v="1426542893"/>
    <x v="1060"/>
    <b v="0"/>
    <n v="1"/>
    <b v="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d v="2016-05-02T01:00:00"/>
    <n v="1456987108"/>
    <x v="1061"/>
    <b v="0"/>
    <n v="0"/>
    <b v="0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d v="2016-07-12T19:22:21"/>
    <n v="1467746541"/>
    <x v="1062"/>
    <b v="0"/>
    <n v="4"/>
    <b v="0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d v="2016-08-31T00:44:22"/>
    <n v="1470012262"/>
    <x v="1063"/>
    <b v="0"/>
    <n v="0"/>
    <b v="0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d v="2013-07-07T05:28:23"/>
    <n v="1369286903"/>
    <x v="1064"/>
    <b v="0"/>
    <n v="123"/>
    <b v="0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d v="2014-02-19T09:08:42"/>
    <n v="1390381722"/>
    <x v="1065"/>
    <b v="0"/>
    <n v="5"/>
    <b v="0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d v="2013-08-04T23:06:22"/>
    <n v="1371769582"/>
    <x v="1066"/>
    <b v="0"/>
    <n v="148"/>
    <b v="0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d v="2013-12-21T20:32:11"/>
    <n v="1385065931"/>
    <x v="1067"/>
    <b v="0"/>
    <n v="10"/>
    <b v="0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d v="2016-04-10T07:54:24"/>
    <n v="1457686464"/>
    <x v="1068"/>
    <b v="0"/>
    <n v="4"/>
    <b v="0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d v="2013-11-26T06:30:59"/>
    <n v="1382679059"/>
    <x v="1069"/>
    <b v="0"/>
    <n v="21"/>
    <b v="0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d v="2012-10-01T00:17:02"/>
    <n v="1347322622"/>
    <x v="1070"/>
    <b v="0"/>
    <n v="2"/>
    <b v="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d v="2015-11-17T19:04:53"/>
    <n v="1445191493"/>
    <x v="1071"/>
    <b v="0"/>
    <n v="0"/>
    <b v="0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d v="2014-02-05T19:58:17"/>
    <n v="1389038297"/>
    <x v="1072"/>
    <b v="0"/>
    <n v="4"/>
    <b v="0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d v="2011-10-16T23:09:01"/>
    <n v="1316214541"/>
    <x v="1073"/>
    <b v="0"/>
    <n v="1"/>
    <b v="0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d v="2014-01-04T04:09:05"/>
    <n v="1386216545"/>
    <x v="1074"/>
    <b v="0"/>
    <n v="30"/>
    <b v="0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d v="2012-05-06T21:41:56"/>
    <n v="1333748516"/>
    <x v="1075"/>
    <b v="0"/>
    <n v="3"/>
    <b v="0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d v="2014-09-11T09:04:10"/>
    <n v="1405674250"/>
    <x v="1076"/>
    <b v="0"/>
    <n v="975"/>
    <b v="0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d v="2016-01-14T04:00:11"/>
    <n v="1450152011"/>
    <x v="1077"/>
    <b v="0"/>
    <n v="167"/>
    <b v="0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d v="2011-07-22T04:42:01"/>
    <n v="1307421721"/>
    <x v="1078"/>
    <b v="0"/>
    <n v="5"/>
    <b v="0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d v="2016-05-14T13:35:36"/>
    <n v="1461072936"/>
    <x v="1079"/>
    <b v="0"/>
    <n v="18"/>
    <b v="0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d v="2014-05-11T03:18:53"/>
    <n v="1397186333"/>
    <x v="1080"/>
    <b v="0"/>
    <n v="98"/>
    <b v="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d v="2015-01-28T22:14:52"/>
    <n v="1419891292"/>
    <x v="1081"/>
    <b v="0"/>
    <n v="4"/>
    <b v="0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d v="2012-08-10T21:44:48"/>
    <n v="1342043088"/>
    <x v="1082"/>
    <b v="0"/>
    <n v="3"/>
    <b v="0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d v="2014-08-02T15:49:43"/>
    <n v="1401810583"/>
    <x v="1083"/>
    <b v="0"/>
    <n v="1"/>
    <b v="0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d v="2014-08-08T21:53:24"/>
    <n v="1404942804"/>
    <x v="1084"/>
    <b v="0"/>
    <n v="0"/>
    <b v="0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d v="2016-03-14T15:06:15"/>
    <n v="1455379575"/>
    <x v="1085"/>
    <b v="0"/>
    <n v="9"/>
    <b v="0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d v="2014-08-24T20:48:11"/>
    <n v="1406321291"/>
    <x v="1086"/>
    <b v="0"/>
    <n v="2"/>
    <b v="0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d v="2014-06-15T17:08:07"/>
    <n v="1400260087"/>
    <x v="1087"/>
    <b v="0"/>
    <n v="0"/>
    <b v="0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d v="2014-04-24T19:11:07"/>
    <n v="1395774667"/>
    <x v="1088"/>
    <b v="0"/>
    <n v="147"/>
    <b v="0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d v="2015-06-26T04:32:55"/>
    <n v="1432701175"/>
    <x v="1089"/>
    <b v="0"/>
    <n v="49"/>
    <b v="0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d v="2015-05-29T04:27:33"/>
    <n v="1430281653"/>
    <x v="1090"/>
    <b v="0"/>
    <n v="1"/>
    <b v="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d v="2016-04-10T18:41:12"/>
    <n v="1457725272"/>
    <x v="1091"/>
    <b v="0"/>
    <n v="2"/>
    <b v="0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d v="2013-01-06T00:37:18"/>
    <n v="1354840638"/>
    <x v="1092"/>
    <b v="0"/>
    <n v="7"/>
    <b v="0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d v="2016-02-11T23:22:17"/>
    <n v="1453936937"/>
    <x v="1093"/>
    <b v="0"/>
    <n v="4"/>
    <b v="0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d v="2011-10-09T17:07:13"/>
    <n v="1315588033"/>
    <x v="1094"/>
    <b v="0"/>
    <n v="27"/>
    <b v="0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d v="2013-08-30T12:53:40"/>
    <n v="1375275220"/>
    <x v="1095"/>
    <b v="0"/>
    <n v="94"/>
    <b v="0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d v="2014-10-04T03:30:00"/>
    <n v="1409747154"/>
    <x v="1096"/>
    <b v="0"/>
    <n v="29"/>
    <b v="0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d v="2014-03-02T19:01:17"/>
    <n v="1390330877"/>
    <x v="1097"/>
    <b v="0"/>
    <n v="7"/>
    <b v="0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d v="2014-04-13T18:18:15"/>
    <n v="1394821095"/>
    <x v="1098"/>
    <b v="0"/>
    <n v="22"/>
    <b v="0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d v="2015-05-13T20:04:28"/>
    <n v="1428955468"/>
    <x v="1099"/>
    <b v="0"/>
    <n v="1"/>
    <b v="0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d v="2016-02-14T02:39:31"/>
    <n v="1452825571"/>
    <x v="1100"/>
    <b v="0"/>
    <n v="10"/>
    <b v="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d v="2016-07-14T18:12:00"/>
    <n v="1466188338"/>
    <x v="1101"/>
    <b v="0"/>
    <n v="6"/>
    <b v="0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d v="2013-12-09T05:59:00"/>
    <n v="1383095125"/>
    <x v="1102"/>
    <b v="0"/>
    <n v="24"/>
    <b v="0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d v="2016-06-18T05:19:50"/>
    <n v="1461043190"/>
    <x v="1103"/>
    <b v="0"/>
    <n v="15"/>
    <b v="0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d v="2014-06-11T09:50:21"/>
    <n v="1399888221"/>
    <x v="1104"/>
    <b v="0"/>
    <n v="37"/>
    <b v="0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d v="2014-03-24T02:15:27"/>
    <n v="1393038927"/>
    <x v="1105"/>
    <b v="0"/>
    <n v="20"/>
    <b v="0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d v="2012-04-04T16:46:15"/>
    <n v="1330969575"/>
    <x v="1106"/>
    <b v="0"/>
    <n v="7"/>
    <b v="0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d v="2014-07-23T20:40:24"/>
    <n v="1403556024"/>
    <x v="1107"/>
    <b v="0"/>
    <n v="0"/>
    <b v="0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d v="2012-04-13T14:17:15"/>
    <n v="1329146235"/>
    <x v="1108"/>
    <b v="0"/>
    <n v="21"/>
    <b v="0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d v="2016-11-18T19:03:10"/>
    <n v="1476900190"/>
    <x v="1109"/>
    <b v="0"/>
    <n v="3"/>
    <b v="0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d v="2012-12-07T22:23:42"/>
    <n v="1352327022"/>
    <x v="1110"/>
    <b v="0"/>
    <n v="11"/>
    <b v="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d v="2016-01-08T04:53:10"/>
    <n v="1449636790"/>
    <x v="1111"/>
    <b v="0"/>
    <n v="1"/>
    <b v="0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d v="2015-01-19T08:30:00"/>
    <n v="1416507211"/>
    <x v="1112"/>
    <b v="0"/>
    <n v="312"/>
    <b v="0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d v="2014-08-14T23:27:00"/>
    <n v="1405466820"/>
    <x v="1113"/>
    <b v="0"/>
    <n v="1"/>
    <b v="0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d v="2013-10-09T08:18:07"/>
    <n v="1378714687"/>
    <x v="1114"/>
    <b v="0"/>
    <n v="3"/>
    <b v="0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d v="2016-03-30T15:41:35"/>
    <n v="1456764095"/>
    <x v="1115"/>
    <b v="0"/>
    <n v="4"/>
    <b v="0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d v="2012-06-09T20:20:08"/>
    <n v="1334089208"/>
    <x v="1116"/>
    <b v="0"/>
    <n v="10"/>
    <b v="0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d v="2015-12-25T14:21:53"/>
    <n v="1448461313"/>
    <x v="1117"/>
    <b v="0"/>
    <n v="8"/>
    <b v="0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d v="2014-04-05T02:59:39"/>
    <n v="1394078379"/>
    <x v="1118"/>
    <b v="0"/>
    <n v="3"/>
    <b v="0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d v="2014-04-06T19:01:04"/>
    <n v="1395687664"/>
    <x v="1119"/>
    <b v="0"/>
    <n v="1"/>
    <b v="0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d v="2011-10-28T20:56:40"/>
    <n v="1315947400"/>
    <x v="1120"/>
    <b v="0"/>
    <n v="0"/>
    <b v="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d v="2016-03-13T21:25:16"/>
    <n v="1455315916"/>
    <x v="1121"/>
    <b v="0"/>
    <n v="5"/>
    <b v="0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d v="2013-05-30T16:53:45"/>
    <n v="1368723225"/>
    <x v="1122"/>
    <b v="0"/>
    <n v="0"/>
    <b v="0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d v="2014-04-19T12:34:08"/>
    <n v="1395318848"/>
    <x v="1123"/>
    <b v="0"/>
    <n v="3"/>
    <b v="0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d v="2015-04-30T16:00:51"/>
    <n v="1427817651"/>
    <x v="1124"/>
    <b v="0"/>
    <n v="7"/>
    <b v="0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d v="2015-09-25T14:58:50"/>
    <n v="1438009130"/>
    <x v="1125"/>
    <b v="0"/>
    <n v="0"/>
    <b v="0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d v="2016-07-14T07:51:34"/>
    <n v="1465890694"/>
    <x v="1126"/>
    <b v="0"/>
    <n v="2"/>
    <b v="0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d v="2014-11-14T21:30:00"/>
    <n v="1413318600"/>
    <x v="1127"/>
    <b v="0"/>
    <n v="23"/>
    <b v="0"/>
    <x v="6"/>
    <s v="mobile games"/>
    <x v="3"/>
  </r>
  <r>
    <n v="1128"/>
    <s v="Flying Turds"/>
    <s v="#havingfunFTW"/>
    <n v="1000"/>
    <n v="1"/>
    <x v="2"/>
    <s v="GB"/>
    <s v="GBP"/>
    <n v="1407425717"/>
    <d v="2014-08-07T15:35:17"/>
    <n v="1404833717"/>
    <x v="1128"/>
    <b v="0"/>
    <n v="1"/>
    <b v="0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d v="2016-06-05T06:21:33"/>
    <n v="1462515693"/>
    <x v="1129"/>
    <b v="0"/>
    <n v="2"/>
    <b v="0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d v="2014-11-26T00:55:00"/>
    <n v="1411775700"/>
    <x v="1130"/>
    <b v="0"/>
    <n v="3"/>
    <b v="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d v="2015-12-24T21:47:48"/>
    <n v="1448401668"/>
    <x v="1131"/>
    <b v="0"/>
    <n v="0"/>
    <b v="0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d v="2017-01-01T02:46:11"/>
    <n v="1480646771"/>
    <x v="1132"/>
    <b v="0"/>
    <n v="13"/>
    <b v="0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d v="2014-07-31T09:46:21"/>
    <n v="1404207981"/>
    <x v="1133"/>
    <b v="0"/>
    <n v="1"/>
    <b v="0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d v="2014-11-29T04:33:00"/>
    <n v="1416034228"/>
    <x v="1134"/>
    <b v="0"/>
    <n v="1"/>
    <b v="0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d v="2016-08-06T23:44:54"/>
    <n v="1467935094"/>
    <x v="1135"/>
    <b v="0"/>
    <n v="1"/>
    <b v="0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d v="2015-12-19T16:07:09"/>
    <n v="1447949229"/>
    <x v="1136"/>
    <b v="0"/>
    <n v="6"/>
    <b v="0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d v="2016-04-23T19:40:21"/>
    <n v="1458848421"/>
    <x v="1137"/>
    <b v="0"/>
    <n v="39"/>
    <b v="0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d v="2017-01-21T21:45:31"/>
    <n v="1483307131"/>
    <x v="1138"/>
    <b v="0"/>
    <n v="4"/>
    <b v="0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d v="2015-01-01T08:20:26"/>
    <n v="1417508426"/>
    <x v="1139"/>
    <b v="0"/>
    <n v="1"/>
    <b v="0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d v="2015-08-06T11:05:21"/>
    <n v="1436267121"/>
    <x v="1140"/>
    <b v="0"/>
    <n v="0"/>
    <b v="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d v="2015-07-09T16:47:30"/>
    <n v="1433868450"/>
    <x v="1141"/>
    <b v="0"/>
    <n v="0"/>
    <b v="0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d v="2015-02-17T00:08:47"/>
    <n v="1421539727"/>
    <x v="1142"/>
    <b v="0"/>
    <n v="0"/>
    <b v="0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d v="2015-12-17T04:38:46"/>
    <n v="1447735126"/>
    <x v="1143"/>
    <b v="0"/>
    <n v="8"/>
    <b v="0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d v="2015-04-29T04:22:00"/>
    <n v="1427689320"/>
    <x v="1144"/>
    <b v="0"/>
    <n v="0"/>
    <b v="0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d v="2014-10-02T17:56:32"/>
    <n v="1407088592"/>
    <x v="1145"/>
    <b v="0"/>
    <n v="1"/>
    <b v="0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d v="2014-05-02T22:52:53"/>
    <n v="1395787973"/>
    <x v="1146"/>
    <b v="0"/>
    <n v="12"/>
    <b v="0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d v="2014-10-19T23:19:43"/>
    <n v="1408576783"/>
    <x v="1147"/>
    <b v="0"/>
    <n v="0"/>
    <b v="0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d v="2016-12-01T05:06:21"/>
    <n v="1477973181"/>
    <x v="1148"/>
    <b v="0"/>
    <n v="3"/>
    <b v="0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d v="2016-06-16T17:02:46"/>
    <n v="1463504566"/>
    <x v="1149"/>
    <b v="0"/>
    <n v="2"/>
    <b v="0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d v="2016-01-08T22:54:35"/>
    <n v="1447109675"/>
    <x v="1150"/>
    <b v="0"/>
    <n v="6"/>
    <b v="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d v="2015-09-07T02:27:43"/>
    <n v="1439000863"/>
    <x v="1151"/>
    <b v="0"/>
    <n v="0"/>
    <b v="0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d v="2015-05-15T17:01:52"/>
    <n v="1429117312"/>
    <x v="1152"/>
    <b v="0"/>
    <n v="15"/>
    <b v="0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d v="2015-06-18T17:08:25"/>
    <n v="1432055305"/>
    <x v="1153"/>
    <b v="0"/>
    <n v="1"/>
    <b v="0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d v="2015-09-06T02:36:46"/>
    <n v="1438915006"/>
    <x v="1154"/>
    <b v="0"/>
    <n v="3"/>
    <b v="0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d v="2014-08-14T18:20:08"/>
    <n v="1405448408"/>
    <x v="1155"/>
    <b v="0"/>
    <n v="8"/>
    <b v="0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d v="2015-02-24T01:42:42"/>
    <n v="1422150162"/>
    <x v="1156"/>
    <b v="0"/>
    <n v="0"/>
    <b v="0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d v="2014-12-05T16:04:40"/>
    <n v="1412607880"/>
    <x v="1157"/>
    <b v="0"/>
    <n v="3"/>
    <b v="0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d v="2014-12-09T02:12:08"/>
    <n v="1415499128"/>
    <x v="1158"/>
    <b v="0"/>
    <n v="3"/>
    <b v="0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d v="2015-06-30T15:45:00"/>
    <n v="1433006765"/>
    <x v="1159"/>
    <b v="0"/>
    <n v="0"/>
    <b v="0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d v="2015-03-28T02:43:06"/>
    <n v="1424922186"/>
    <x v="1160"/>
    <b v="0"/>
    <n v="19"/>
    <b v="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d v="2015-05-19T15:06:29"/>
    <n v="1430233589"/>
    <x v="1161"/>
    <b v="0"/>
    <n v="0"/>
    <b v="0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d v="2014-09-25T16:24:24"/>
    <n v="1408983864"/>
    <x v="1162"/>
    <b v="0"/>
    <n v="2"/>
    <b v="0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d v="2014-08-09T17:22:00"/>
    <n v="1405012920"/>
    <x v="1163"/>
    <b v="0"/>
    <n v="0"/>
    <b v="0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d v="2016-06-18T17:23:02"/>
    <n v="1463678582"/>
    <x v="1164"/>
    <b v="0"/>
    <n v="0"/>
    <b v="0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d v="2014-07-06T05:08:50"/>
    <n v="1401685730"/>
    <x v="1165"/>
    <b v="0"/>
    <n v="25"/>
    <b v="0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d v="2015-06-26T04:00:00"/>
    <n v="1432640342"/>
    <x v="1166"/>
    <b v="0"/>
    <n v="8"/>
    <b v="0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d v="2014-09-12T17:38:15"/>
    <n v="1407865095"/>
    <x v="1167"/>
    <b v="0"/>
    <n v="16"/>
    <b v="0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d v="2016-09-22T01:17:45"/>
    <n v="1471915065"/>
    <x v="1168"/>
    <b v="0"/>
    <n v="3"/>
    <b v="0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d v="2015-02-22T08:29:23"/>
    <n v="1422001763"/>
    <x v="1169"/>
    <b v="0"/>
    <n v="3"/>
    <b v="0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d v="2015-05-30T21:26:11"/>
    <n v="1430429171"/>
    <x v="1170"/>
    <b v="0"/>
    <n v="2"/>
    <b v="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d v="2014-11-13T20:18:47"/>
    <n v="1414351127"/>
    <x v="1171"/>
    <b v="0"/>
    <n v="1"/>
    <b v="0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d v="2014-08-20T16:22:32"/>
    <n v="1405959752"/>
    <x v="1172"/>
    <b v="0"/>
    <n v="0"/>
    <b v="0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d v="2015-08-03T04:27:37"/>
    <n v="1435552057"/>
    <x v="1173"/>
    <b v="0"/>
    <n v="1"/>
    <b v="0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d v="2016-05-08T20:12:07"/>
    <n v="1460146327"/>
    <x v="1174"/>
    <b v="0"/>
    <n v="19"/>
    <b v="0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d v="2015-07-15T17:28:59"/>
    <n v="1434389339"/>
    <x v="1175"/>
    <b v="0"/>
    <n v="9"/>
    <b v="0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d v="2017-03-06T13:00:00"/>
    <n v="1484094498"/>
    <x v="1176"/>
    <b v="0"/>
    <n v="1"/>
    <b v="0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d v="2014-10-15T15:51:36"/>
    <n v="1410796296"/>
    <x v="1177"/>
    <b v="0"/>
    <n v="0"/>
    <b v="0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d v="2014-08-16T21:44:12"/>
    <n v="1405633452"/>
    <x v="1178"/>
    <b v="0"/>
    <n v="1"/>
    <b v="0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d v="2015-10-28T17:17:07"/>
    <n v="1443460627"/>
    <x v="1179"/>
    <b v="0"/>
    <n v="5"/>
    <b v="0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d v="2014-06-28T19:21:54"/>
    <n v="1400786514"/>
    <x v="1180"/>
    <b v="0"/>
    <n v="85"/>
    <b v="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d v="2015-03-01T08:08:41"/>
    <n v="1422605321"/>
    <x v="1181"/>
    <b v="0"/>
    <n v="3"/>
    <b v="0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d v="2017-01-12T16:42:00"/>
    <n v="1482609088"/>
    <x v="1182"/>
    <b v="0"/>
    <n v="4"/>
    <b v="0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d v="2016-11-02T03:59:00"/>
    <n v="1476391223"/>
    <x v="1183"/>
    <b v="0"/>
    <n v="3"/>
    <b v="0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d v="2017-02-06T14:23:31"/>
    <n v="1483712611"/>
    <x v="1184"/>
    <b v="0"/>
    <n v="375"/>
    <b v="1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d v="2015-06-08T04:00:00"/>
    <n v="1430945149"/>
    <x v="1185"/>
    <b v="0"/>
    <n v="111"/>
    <b v="1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d v="2015-06-01T22:42:00"/>
    <n v="1430340195"/>
    <x v="1186"/>
    <b v="0"/>
    <n v="123"/>
    <b v="1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d v="2015-05-17T18:00:00"/>
    <n v="1429133323"/>
    <x v="1187"/>
    <b v="0"/>
    <n v="70"/>
    <b v="1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d v="2016-12-28T16:49:00"/>
    <n v="1481129340"/>
    <x v="1188"/>
    <b v="0"/>
    <n v="85"/>
    <b v="1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d v="2016-06-29T23:29:55"/>
    <n v="1465428595"/>
    <x v="1189"/>
    <b v="0"/>
    <n v="86"/>
    <b v="1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d v="2014-08-31T15:58:45"/>
    <n v="1406908725"/>
    <x v="1190"/>
    <b v="0"/>
    <n v="13"/>
    <b v="1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d v="2016-03-20T13:29:20"/>
    <n v="1455892160"/>
    <x v="1191"/>
    <b v="0"/>
    <n v="33"/>
    <b v="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d v="2017-02-11T12:09:38"/>
    <n v="1484222978"/>
    <x v="1192"/>
    <b v="0"/>
    <n v="15"/>
    <b v="1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d v="2016-04-09T17:37:33"/>
    <n v="1455043053"/>
    <x v="1193"/>
    <b v="0"/>
    <n v="273"/>
    <b v="1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d v="2015-04-08T11:42:59"/>
    <n v="1425901379"/>
    <x v="1194"/>
    <b v="0"/>
    <n v="714"/>
    <b v="1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d v="2015-12-20T09:00:00"/>
    <n v="1445415653"/>
    <x v="1195"/>
    <b v="0"/>
    <n v="170"/>
    <b v="1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d v="2015-12-18T19:38:59"/>
    <n v="1447875539"/>
    <x v="1196"/>
    <b v="0"/>
    <n v="512"/>
    <b v="1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d v="2016-06-13T05:59:00"/>
    <n v="1463155034"/>
    <x v="1197"/>
    <b v="0"/>
    <n v="314"/>
    <b v="1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d v="2015-12-31T03:00:00"/>
    <n v="1448463086"/>
    <x v="1198"/>
    <b v="0"/>
    <n v="167"/>
    <b v="1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d v="2015-07-08T18:30:00"/>
    <n v="1433615400"/>
    <x v="1199"/>
    <b v="0"/>
    <n v="9"/>
    <b v="1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d v="2015-04-16T11:27:36"/>
    <n v="1427369256"/>
    <x v="1200"/>
    <b v="0"/>
    <n v="103"/>
    <b v="1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d v="2016-07-15T14:34:06"/>
    <n v="1466001246"/>
    <x v="1201"/>
    <b v="0"/>
    <n v="111"/>
    <b v="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d v="2015-06-27T06:55:54"/>
    <n v="1432796154"/>
    <x v="1202"/>
    <b v="0"/>
    <n v="271"/>
    <b v="1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d v="2015-05-31T14:45:27"/>
    <n v="1430491527"/>
    <x v="1203"/>
    <b v="0"/>
    <n v="101"/>
    <b v="1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d v="2015-12-04T05:00:00"/>
    <n v="1445363833"/>
    <x v="1204"/>
    <b v="0"/>
    <n v="57"/>
    <b v="1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d v="2015-06-13T12:09:11"/>
    <n v="1431605351"/>
    <x v="1205"/>
    <b v="0"/>
    <n v="62"/>
    <b v="1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d v="2017-03-11T13:29:00"/>
    <n v="1486406253"/>
    <x v="1206"/>
    <b v="0"/>
    <n v="32"/>
    <b v="1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d v="2016-03-31T10:00:00"/>
    <n v="1456827573"/>
    <x v="1207"/>
    <b v="0"/>
    <n v="141"/>
    <b v="1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d v="2016-03-24T16:01:04"/>
    <n v="1456246864"/>
    <x v="1208"/>
    <b v="0"/>
    <n v="75"/>
    <b v="1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d v="2017-02-25T20:18:25"/>
    <n v="1485461905"/>
    <x v="1209"/>
    <b v="0"/>
    <n v="46"/>
    <b v="1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d v="2015-05-31T21:00:00"/>
    <n v="1431124572"/>
    <x v="1210"/>
    <b v="0"/>
    <n v="103"/>
    <b v="1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d v="2016-06-09T20:47:41"/>
    <n v="1464209261"/>
    <x v="1211"/>
    <b v="0"/>
    <n v="6"/>
    <b v="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d v="2015-11-27T01:00:00"/>
    <n v="1447195695"/>
    <x v="1212"/>
    <b v="0"/>
    <n v="83"/>
    <b v="1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d v="2017-01-31T18:08:20"/>
    <n v="1482862100"/>
    <x v="1213"/>
    <b v="0"/>
    <n v="108"/>
    <b v="1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d v="2015-06-09T20:10:05"/>
    <n v="1428696605"/>
    <x v="1214"/>
    <b v="0"/>
    <n v="25"/>
    <b v="1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d v="2014-05-30T22:09:16"/>
    <n v="1398895756"/>
    <x v="1215"/>
    <b v="0"/>
    <n v="549"/>
    <b v="1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d v="2015-10-02T23:03:00"/>
    <n v="1441032457"/>
    <x v="1216"/>
    <b v="0"/>
    <n v="222"/>
    <b v="1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d v="2016-07-14T19:25:40"/>
    <n v="1465932340"/>
    <x v="1217"/>
    <b v="0"/>
    <n v="183"/>
    <b v="1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d v="2015-11-01T03:00:00"/>
    <n v="1443714800"/>
    <x v="1218"/>
    <b v="0"/>
    <n v="89"/>
    <b v="1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d v="2016-10-20T11:05:13"/>
    <n v="1474369513"/>
    <x v="1219"/>
    <b v="0"/>
    <n v="253"/>
    <b v="1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d v="2015-08-25T15:05:12"/>
    <n v="1437923112"/>
    <x v="1220"/>
    <b v="0"/>
    <n v="140"/>
    <b v="1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d v="2016-12-04T00:00:00"/>
    <n v="1478431488"/>
    <x v="1221"/>
    <b v="0"/>
    <n v="103"/>
    <b v="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d v="2016-04-01T04:00:00"/>
    <n v="1456852647"/>
    <x v="1222"/>
    <b v="0"/>
    <n v="138"/>
    <b v="1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d v="2016-11-10T05:15:09"/>
    <n v="1476159309"/>
    <x v="1223"/>
    <b v="0"/>
    <n v="191"/>
    <b v="1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d v="2014-06-06T13:11:42"/>
    <n v="1396876302"/>
    <x v="1224"/>
    <b v="0"/>
    <n v="18"/>
    <b v="0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d v="2013-10-22T21:44:38"/>
    <n v="1377294278"/>
    <x v="1225"/>
    <b v="0"/>
    <n v="3"/>
    <b v="0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d v="2014-04-21T01:00:00"/>
    <n v="1395089981"/>
    <x v="1226"/>
    <b v="0"/>
    <n v="40"/>
    <b v="0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d v="2014-08-07T07:00:00"/>
    <n v="1404770616"/>
    <x v="1227"/>
    <b v="0"/>
    <n v="0"/>
    <b v="0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d v="2011-09-28T17:30:08"/>
    <n v="1312047008"/>
    <x v="1228"/>
    <b v="0"/>
    <n v="24"/>
    <b v="0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d v="2012-04-16T16:00:00"/>
    <n v="1331982127"/>
    <x v="1229"/>
    <b v="0"/>
    <n v="1"/>
    <b v="0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d v="2011-02-24T23:20:30"/>
    <n v="1295997630"/>
    <x v="1230"/>
    <b v="0"/>
    <n v="0"/>
    <b v="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d v="2015-08-28T01:00:00"/>
    <n v="1436394968"/>
    <x v="1231"/>
    <b v="0"/>
    <n v="0"/>
    <b v="0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d v="2013-10-06T20:21:10"/>
    <n v="1377030070"/>
    <x v="1232"/>
    <b v="0"/>
    <n v="1"/>
    <b v="0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d v="2012-02-21T22:46:14"/>
    <n v="1328049974"/>
    <x v="1233"/>
    <b v="0"/>
    <n v="6"/>
    <b v="0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d v="2015-02-02T18:55:42"/>
    <n v="1420311342"/>
    <x v="1234"/>
    <b v="0"/>
    <n v="0"/>
    <b v="0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d v="2013-12-15T03:14:59"/>
    <n v="1383621299"/>
    <x v="1235"/>
    <b v="0"/>
    <n v="6"/>
    <b v="0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d v="2012-07-28T16:00:00"/>
    <n v="1342801164"/>
    <x v="1236"/>
    <b v="0"/>
    <n v="0"/>
    <b v="0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d v="2012-08-24T06:47:45"/>
    <n v="1344062865"/>
    <x v="1237"/>
    <b v="0"/>
    <n v="0"/>
    <b v="0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d v="2011-08-06T14:38:56"/>
    <n v="1310049536"/>
    <x v="1238"/>
    <b v="0"/>
    <n v="3"/>
    <b v="0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d v="2012-01-05T23:06:07"/>
    <n v="1323212767"/>
    <x v="1239"/>
    <b v="0"/>
    <n v="0"/>
    <b v="0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d v="2013-07-12T21:51:00"/>
    <n v="1368579457"/>
    <x v="1240"/>
    <b v="0"/>
    <n v="8"/>
    <b v="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d v="2014-11-03T05:59:00"/>
    <n v="1413057980"/>
    <x v="1241"/>
    <b v="0"/>
    <n v="34"/>
    <b v="0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d v="2011-09-11T13:18:00"/>
    <n v="1314417502"/>
    <x v="1242"/>
    <b v="0"/>
    <n v="1"/>
    <b v="0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d v="2011-07-08T21:00:00"/>
    <n v="1304888771"/>
    <x v="1243"/>
    <b v="0"/>
    <n v="38"/>
    <b v="0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d v="2013-04-22T21:00:00"/>
    <n v="1363981723"/>
    <x v="1244"/>
    <b v="1"/>
    <n v="45"/>
    <b v="1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d v="2014-06-14T14:23:54"/>
    <n v="1400163834"/>
    <x v="1245"/>
    <b v="1"/>
    <n v="17"/>
    <b v="1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d v="2011-12-06T02:02:29"/>
    <n v="1319245349"/>
    <x v="1246"/>
    <b v="1"/>
    <n v="31"/>
    <b v="1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d v="2013-05-06T07:00:55"/>
    <n v="1365231655"/>
    <x v="1247"/>
    <b v="1"/>
    <n v="50"/>
    <b v="1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d v="2014-06-13T06:59:00"/>
    <n v="1399563953"/>
    <x v="1248"/>
    <b v="1"/>
    <n v="59"/>
    <b v="1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d v="2012-07-07T17:46:51"/>
    <n v="1339091211"/>
    <x v="1249"/>
    <b v="1"/>
    <n v="81"/>
    <b v="1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d v="2014-09-06T15:25:31"/>
    <n v="1406129131"/>
    <x v="1250"/>
    <b v="1"/>
    <n v="508"/>
    <b v="1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d v="2011-09-25T19:32:47"/>
    <n v="1311795167"/>
    <x v="1251"/>
    <b v="1"/>
    <n v="74"/>
    <b v="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d v="2013-10-24T23:42:49"/>
    <n v="1380238969"/>
    <x v="1252"/>
    <b v="1"/>
    <n v="141"/>
    <b v="1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d v="2014-09-03T18:48:27"/>
    <n v="1407178107"/>
    <x v="1253"/>
    <b v="1"/>
    <n v="711"/>
    <b v="1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d v="2011-01-01T04:59:00"/>
    <n v="1288968886"/>
    <x v="1254"/>
    <b v="1"/>
    <n v="141"/>
    <b v="1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d v="2013-12-01T21:17:32"/>
    <n v="1383337052"/>
    <x v="1255"/>
    <b v="1"/>
    <n v="109"/>
    <b v="1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d v="2012-02-12T22:03:51"/>
    <n v="1326492231"/>
    <x v="1256"/>
    <b v="1"/>
    <n v="361"/>
    <b v="1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d v="2011-04-03T01:03:10"/>
    <n v="1297562590"/>
    <x v="1257"/>
    <b v="1"/>
    <n v="176"/>
    <b v="1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d v="2013-08-31T14:40:12"/>
    <n v="1375368012"/>
    <x v="1258"/>
    <b v="1"/>
    <n v="670"/>
    <b v="1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d v="2014-06-09T03:59:00"/>
    <n v="1399504664"/>
    <x v="1259"/>
    <b v="1"/>
    <n v="96"/>
    <b v="1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d v="2014-02-26T20:13:40"/>
    <n v="1390853620"/>
    <x v="1260"/>
    <b v="1"/>
    <n v="74"/>
    <b v="1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d v="2014-01-29T08:13:47"/>
    <n v="1388391227"/>
    <x v="1261"/>
    <b v="1"/>
    <n v="52"/>
    <b v="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d v="2014-02-16T18:18:12"/>
    <n v="1389982692"/>
    <x v="1262"/>
    <b v="1"/>
    <n v="105"/>
    <b v="1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d v="2014-03-29T01:00:00"/>
    <n v="1393034470"/>
    <x v="1263"/>
    <b v="1"/>
    <n v="41"/>
    <b v="1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d v="2013-10-29T15:54:43"/>
    <n v="1380556483"/>
    <x v="1264"/>
    <b v="1"/>
    <n v="34"/>
    <b v="1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d v="2010-11-30T15:43:35"/>
    <n v="1287071015"/>
    <x v="1265"/>
    <b v="1"/>
    <n v="66"/>
    <b v="1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d v="2014-01-11T21:02:25"/>
    <n v="1386882145"/>
    <x v="1266"/>
    <b v="1"/>
    <n v="50"/>
    <b v="1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d v="2013-07-24T14:02:38"/>
    <n v="1372082558"/>
    <x v="1267"/>
    <b v="1"/>
    <n v="159"/>
    <b v="1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d v="2013-09-20T20:17:27"/>
    <n v="1377116247"/>
    <x v="1268"/>
    <b v="1"/>
    <n v="182"/>
    <b v="1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d v="2016-04-16T00:00:00"/>
    <n v="1458157512"/>
    <x v="1269"/>
    <b v="1"/>
    <n v="206"/>
    <b v="1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d v="2012-03-25T19:34:02"/>
    <n v="1327523642"/>
    <x v="1270"/>
    <b v="1"/>
    <n v="169"/>
    <b v="1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d v="2013-11-13T17:24:19"/>
    <n v="1381767859"/>
    <x v="1271"/>
    <b v="1"/>
    <n v="31"/>
    <b v="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d v="2010-06-15T04:00:00"/>
    <n v="1270576379"/>
    <x v="1272"/>
    <b v="1"/>
    <n v="28"/>
    <b v="1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d v="2014-08-31T17:31:31"/>
    <n v="1406914291"/>
    <x v="1273"/>
    <b v="1"/>
    <n v="54"/>
    <b v="1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d v="2012-08-30T16:33:45"/>
    <n v="1343320425"/>
    <x v="1274"/>
    <b v="1"/>
    <n v="467"/>
    <b v="1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d v="2013-08-07T20:49:47"/>
    <n v="1372884587"/>
    <x v="1275"/>
    <b v="1"/>
    <n v="389"/>
    <b v="1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d v="2009-09-01T04:00:00"/>
    <n v="1247504047"/>
    <x v="1276"/>
    <b v="1"/>
    <n v="68"/>
    <b v="1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d v="2012-09-04T13:29:07"/>
    <n v="1343741347"/>
    <x v="1277"/>
    <b v="1"/>
    <n v="413"/>
    <b v="1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d v="2014-06-25T02:00:00"/>
    <n v="1401196766"/>
    <x v="1278"/>
    <b v="1"/>
    <n v="190"/>
    <b v="1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d v="2014-03-24T01:22:50"/>
    <n v="1392171770"/>
    <x v="1279"/>
    <b v="1"/>
    <n v="189"/>
    <b v="1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d v="2011-03-01T18:10:54"/>
    <n v="1291227054"/>
    <x v="1280"/>
    <b v="1"/>
    <n v="130"/>
    <b v="1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d v="2013-07-28T17:50:36"/>
    <n v="1373305836"/>
    <x v="1281"/>
    <b v="1"/>
    <n v="74"/>
    <b v="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d v="2013-12-09T04:59:00"/>
    <n v="1383909855"/>
    <x v="1282"/>
    <b v="1"/>
    <n v="274"/>
    <b v="1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d v="2013-03-11T04:00:00"/>
    <n v="1360948389"/>
    <x v="1283"/>
    <b v="1"/>
    <n v="22"/>
    <b v="1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d v="2016-12-31T16:59:00"/>
    <n v="1481175482"/>
    <x v="1284"/>
    <b v="0"/>
    <n v="31"/>
    <b v="1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d v="2015-06-20T13:59:35"/>
    <n v="1433512775"/>
    <x v="1285"/>
    <b v="0"/>
    <n v="63"/>
    <b v="1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d v="2015-02-17T14:00:00"/>
    <n v="1423041227"/>
    <x v="1286"/>
    <b v="0"/>
    <n v="20"/>
    <b v="1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d v="2015-06-12T14:54:16"/>
    <n v="1428936856"/>
    <x v="1287"/>
    <b v="0"/>
    <n v="25"/>
    <b v="1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d v="2016-08-10T04:00:00"/>
    <n v="1468122163"/>
    <x v="1288"/>
    <b v="0"/>
    <n v="61"/>
    <b v="1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d v="2017-01-04T03:14:05"/>
    <n v="1480907645"/>
    <x v="1289"/>
    <b v="0"/>
    <n v="52"/>
    <b v="1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d v="2015-04-23T06:59:00"/>
    <n v="1427121931"/>
    <x v="1290"/>
    <b v="0"/>
    <n v="86"/>
    <b v="1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d v="2015-04-07T07:00:00"/>
    <n v="1425224391"/>
    <x v="1291"/>
    <b v="0"/>
    <n v="42"/>
    <b v="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d v="2015-10-06T22:59:00"/>
    <n v="1441822828"/>
    <x v="1292"/>
    <b v="0"/>
    <n v="52"/>
    <b v="1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d v="2015-11-14T17:49:31"/>
    <n v="1444927771"/>
    <x v="1293"/>
    <b v="0"/>
    <n v="120"/>
    <b v="1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d v="2015-10-19T11:00:00"/>
    <n v="1443696797"/>
    <x v="1294"/>
    <b v="0"/>
    <n v="22"/>
    <b v="1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d v="2015-07-29T17:00:00"/>
    <n v="1435585497"/>
    <x v="1295"/>
    <b v="0"/>
    <n v="64"/>
    <b v="1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d v="2016-03-14T00:12:53"/>
    <n v="1456189973"/>
    <x v="1296"/>
    <b v="0"/>
    <n v="23"/>
    <b v="1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d v="2016-05-01T17:55:58"/>
    <n v="1459533358"/>
    <x v="1297"/>
    <b v="0"/>
    <n v="238"/>
    <b v="1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d v="2016-04-28T16:20:32"/>
    <n v="1459268432"/>
    <x v="1298"/>
    <b v="0"/>
    <n v="33"/>
    <b v="1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d v="2015-07-14T19:32:39"/>
    <n v="1434310359"/>
    <x v="1299"/>
    <b v="0"/>
    <n v="32"/>
    <b v="1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d v="2016-06-01T18:57:00"/>
    <n v="1461427938"/>
    <x v="1300"/>
    <b v="0"/>
    <n v="24"/>
    <b v="1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d v="2015-07-21T03:00:00"/>
    <n v="1436551178"/>
    <x v="1301"/>
    <b v="0"/>
    <n v="29"/>
    <b v="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d v="2016-12-01T02:23:31"/>
    <n v="1477963411"/>
    <x v="1302"/>
    <b v="0"/>
    <n v="50"/>
    <b v="1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d v="2016-07-31T11:00:00"/>
    <n v="1468578920"/>
    <x v="1303"/>
    <b v="0"/>
    <n v="108"/>
    <b v="1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d v="2017-03-13T03:40:05"/>
    <n v="1484196005"/>
    <x v="1304"/>
    <b v="0"/>
    <n v="104"/>
    <b v="0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d v="2016-07-21T17:30:00"/>
    <n v="1466611108"/>
    <x v="1305"/>
    <b v="0"/>
    <n v="86"/>
    <b v="0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d v="2014-12-04T10:58:54"/>
    <n v="1415098734"/>
    <x v="1306"/>
    <b v="0"/>
    <n v="356"/>
    <b v="0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d v="2016-02-17T12:04:39"/>
    <n v="1453118679"/>
    <x v="1307"/>
    <b v="0"/>
    <n v="45"/>
    <b v="0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d v="2016-10-08T14:43:32"/>
    <n v="1472481812"/>
    <x v="1308"/>
    <b v="0"/>
    <n v="38"/>
    <b v="0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d v="2015-10-15T21:11:08"/>
    <n v="1441919468"/>
    <x v="1309"/>
    <b v="0"/>
    <n v="35"/>
    <b v="0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d v="2016-08-19T16:00:50"/>
    <n v="1467734450"/>
    <x v="1310"/>
    <b v="0"/>
    <n v="24"/>
    <b v="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d v="2016-11-30T20:15:19"/>
    <n v="1477509319"/>
    <x v="1311"/>
    <b v="0"/>
    <n v="100"/>
    <b v="0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d v="2015-04-18T16:52:02"/>
    <n v="1426783922"/>
    <x v="1312"/>
    <b v="0"/>
    <n v="1"/>
    <b v="0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d v="2016-03-03T17:01:54"/>
    <n v="1454432514"/>
    <x v="1313"/>
    <b v="0"/>
    <n v="122"/>
    <b v="0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d v="2016-10-21T16:04:20"/>
    <n v="1471881860"/>
    <x v="1314"/>
    <b v="0"/>
    <n v="11"/>
    <b v="0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d v="2015-11-06T01:00:00"/>
    <n v="1443700648"/>
    <x v="1315"/>
    <b v="0"/>
    <n v="248"/>
    <b v="0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d v="2016-02-28T23:05:09"/>
    <n v="1453676709"/>
    <x v="1316"/>
    <b v="0"/>
    <n v="1"/>
    <b v="0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d v="2016-07-21T14:00:00"/>
    <n v="1464586746"/>
    <x v="1317"/>
    <b v="0"/>
    <n v="19"/>
    <b v="0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d v="2015-01-11T01:02:52"/>
    <n v="1418346172"/>
    <x v="1318"/>
    <b v="0"/>
    <n v="135"/>
    <b v="0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d v="2014-07-11T16:00:00"/>
    <n v="1403810965"/>
    <x v="1319"/>
    <b v="0"/>
    <n v="9"/>
    <b v="0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d v="2016-12-30T23:00:00"/>
    <n v="1480610046"/>
    <x v="1320"/>
    <b v="0"/>
    <n v="3"/>
    <b v="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d v="2016-12-23T17:58:57"/>
    <n v="1479923937"/>
    <x v="1321"/>
    <b v="0"/>
    <n v="7"/>
    <b v="0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d v="2015-05-21T15:45:25"/>
    <n v="1429631125"/>
    <x v="1322"/>
    <b v="0"/>
    <n v="4"/>
    <b v="0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d v="2016-04-26T06:55:00"/>
    <n v="1458665146"/>
    <x v="1323"/>
    <b v="0"/>
    <n v="44"/>
    <b v="0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d v="2016-10-13T15:12:32"/>
    <n v="1473779552"/>
    <x v="1324"/>
    <b v="0"/>
    <n v="90"/>
    <b v="0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d v="2016-12-30T02:03:55"/>
    <n v="1480471435"/>
    <x v="1325"/>
    <b v="0"/>
    <n v="8"/>
    <b v="0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d v="2015-01-15T19:00:28"/>
    <n v="1417460428"/>
    <x v="1326"/>
    <b v="0"/>
    <n v="11"/>
    <b v="0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d v="2015-05-29T16:17:15"/>
    <n v="1430324235"/>
    <x v="1327"/>
    <b v="0"/>
    <n v="41"/>
    <b v="0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d v="2016-10-14T15:25:34"/>
    <n v="1472570734"/>
    <x v="1328"/>
    <b v="0"/>
    <n v="15"/>
    <b v="0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d v="2014-12-02T06:19:05"/>
    <n v="1414041545"/>
    <x v="1329"/>
    <b v="0"/>
    <n v="9"/>
    <b v="0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d v="2016-07-02T04:00:00"/>
    <n v="1464763109"/>
    <x v="1330"/>
    <b v="0"/>
    <n v="50"/>
    <b v="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d v="2016-08-17T12:05:54"/>
    <n v="1468843554"/>
    <x v="1331"/>
    <b v="0"/>
    <n v="34"/>
    <b v="0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d v="2017-01-27T01:26:48"/>
    <n v="1482888408"/>
    <x v="1332"/>
    <b v="0"/>
    <n v="0"/>
    <b v="0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d v="2014-07-16T02:33:45"/>
    <n v="1402886025"/>
    <x v="1333"/>
    <b v="0"/>
    <n v="0"/>
    <b v="0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d v="2016-03-11T18:34:47"/>
    <n v="1455129287"/>
    <x v="1334"/>
    <b v="0"/>
    <n v="276"/>
    <b v="0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d v="2015-12-05T22:28:22"/>
    <n v="1446762502"/>
    <x v="1335"/>
    <b v="0"/>
    <n v="16"/>
    <b v="0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d v="2014-12-17T20:43:48"/>
    <n v="1415825028"/>
    <x v="1336"/>
    <b v="0"/>
    <n v="224"/>
    <b v="0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d v="2017-03-03T13:51:19"/>
    <n v="1485957079"/>
    <x v="1337"/>
    <b v="0"/>
    <n v="140"/>
    <b v="0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d v="2015-08-02T19:17:13"/>
    <n v="1435951033"/>
    <x v="1338"/>
    <b v="0"/>
    <n v="15"/>
    <b v="0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d v="2014-12-08T16:31:55"/>
    <n v="1414164715"/>
    <x v="1339"/>
    <b v="0"/>
    <n v="37"/>
    <b v="0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d v="2014-08-15T14:17:33"/>
    <n v="1405520253"/>
    <x v="1340"/>
    <b v="0"/>
    <n v="0"/>
    <b v="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d v="2016-10-01T14:58:37"/>
    <n v="1472569117"/>
    <x v="1341"/>
    <b v="0"/>
    <n v="46"/>
    <b v="0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d v="2015-07-17T19:35:39"/>
    <n v="1434569739"/>
    <x v="1342"/>
    <b v="0"/>
    <n v="1"/>
    <b v="0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d v="2016-08-19T03:59:00"/>
    <n v="1466512683"/>
    <x v="1343"/>
    <b v="0"/>
    <n v="323"/>
    <b v="0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d v="2016-06-30T18:57:19"/>
    <n v="1464807439"/>
    <x v="1344"/>
    <b v="0"/>
    <n v="139"/>
    <b v="1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d v="2014-07-14T19:32:39"/>
    <n v="1402342359"/>
    <x v="1345"/>
    <b v="0"/>
    <n v="7"/>
    <b v="1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d v="2013-06-27T01:49:11"/>
    <n v="1369705751"/>
    <x v="1346"/>
    <b v="0"/>
    <n v="149"/>
    <b v="1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d v="2015-03-07T15:18:45"/>
    <n v="1423149525"/>
    <x v="1347"/>
    <b v="0"/>
    <n v="31"/>
    <b v="1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d v="2014-12-18T12:08:53"/>
    <n v="1416485333"/>
    <x v="1348"/>
    <b v="0"/>
    <n v="26"/>
    <b v="1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d v="2015-12-16T06:59:00"/>
    <n v="1447055935"/>
    <x v="1349"/>
    <b v="0"/>
    <n v="172"/>
    <b v="1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d v="2015-12-26T00:18:54"/>
    <n v="1448497134"/>
    <x v="1350"/>
    <b v="0"/>
    <n v="78"/>
    <b v="1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d v="2016-02-12T17:45:44"/>
    <n v="1452707144"/>
    <x v="1351"/>
    <b v="0"/>
    <n v="120"/>
    <b v="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d v="2015-09-05T03:59:00"/>
    <n v="1436968366"/>
    <x v="1352"/>
    <b v="0"/>
    <n v="227"/>
    <b v="1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d v="2013-03-11T00:00:00"/>
    <n v="1359946188"/>
    <x v="1353"/>
    <b v="0"/>
    <n v="42"/>
    <b v="1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d v="2016-06-11T19:22:59"/>
    <n v="1463080979"/>
    <x v="1354"/>
    <b v="0"/>
    <n v="64"/>
    <b v="1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d v="2012-11-30T10:00:00"/>
    <n v="1351663605"/>
    <x v="1355"/>
    <b v="0"/>
    <n v="121"/>
    <b v="1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d v="2013-07-05T00:56:00"/>
    <n v="1370393760"/>
    <x v="1356"/>
    <b v="0"/>
    <n v="87"/>
    <b v="1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d v="2013-03-01T05:59:00"/>
    <n v="1359587137"/>
    <x v="1357"/>
    <b v="0"/>
    <n v="65"/>
    <b v="1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d v="2011-06-25T13:42:03"/>
    <n v="1306417323"/>
    <x v="1358"/>
    <b v="0"/>
    <n v="49"/>
    <b v="1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d v="2011-07-06T19:33:10"/>
    <n v="1304623990"/>
    <x v="1359"/>
    <b v="0"/>
    <n v="19"/>
    <b v="1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d v="2012-08-02T21:37:00"/>
    <n v="1341524220"/>
    <x v="1360"/>
    <b v="0"/>
    <n v="81"/>
    <b v="1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d v="2014-06-21T17:12:52"/>
    <n v="1400778772"/>
    <x v="1361"/>
    <b v="0"/>
    <n v="264"/>
    <b v="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d v="2013-09-07T22:25:31"/>
    <n v="1373408731"/>
    <x v="1362"/>
    <b v="0"/>
    <n v="25"/>
    <b v="1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d v="2016-02-15T07:59:00"/>
    <n v="1453925727"/>
    <x v="1363"/>
    <b v="0"/>
    <n v="5"/>
    <b v="1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d v="2015-01-07T16:41:46"/>
    <n v="1415464906"/>
    <x v="1364"/>
    <b v="0"/>
    <n v="144"/>
    <b v="1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d v="2015-03-16T16:35:52"/>
    <n v="1423935352"/>
    <x v="1365"/>
    <b v="0"/>
    <n v="92"/>
    <b v="1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d v="2014-11-27T00:54:23"/>
    <n v="1413158063"/>
    <x v="1366"/>
    <b v="0"/>
    <n v="147"/>
    <b v="1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d v="2015-11-14T01:04:10"/>
    <n v="1444867450"/>
    <x v="1367"/>
    <b v="0"/>
    <n v="90"/>
    <b v="1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d v="2015-06-15T04:34:54"/>
    <n v="1432269294"/>
    <x v="1368"/>
    <b v="0"/>
    <n v="87"/>
    <b v="1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d v="2014-04-11T14:15:46"/>
    <n v="1394633746"/>
    <x v="1369"/>
    <b v="0"/>
    <n v="406"/>
    <b v="1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d v="2013-10-16T00:04:50"/>
    <n v="1380585890"/>
    <x v="1370"/>
    <b v="0"/>
    <n v="20"/>
    <b v="1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d v="2015-05-07T18:12:22"/>
    <n v="1428430342"/>
    <x v="1371"/>
    <b v="0"/>
    <n v="70"/>
    <b v="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d v="2012-07-12T17:45:32"/>
    <n v="1339523132"/>
    <x v="1372"/>
    <b v="0"/>
    <n v="16"/>
    <b v="1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d v="2016-12-30T22:50:33"/>
    <n v="1480546233"/>
    <x v="1373"/>
    <b v="0"/>
    <n v="52"/>
    <b v="1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d v="2016-03-25T02:53:08"/>
    <n v="1456285988"/>
    <x v="1374"/>
    <b v="0"/>
    <n v="66"/>
    <b v="1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d v="2017-01-15T01:35:19"/>
    <n v="1481852119"/>
    <x v="1375"/>
    <b v="0"/>
    <n v="109"/>
    <b v="1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d v="2016-12-03T17:03:26"/>
    <n v="1478189006"/>
    <x v="1376"/>
    <b v="0"/>
    <n v="168"/>
    <b v="1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d v="2017-02-03T04:11:00"/>
    <n v="1484198170"/>
    <x v="1377"/>
    <b v="0"/>
    <n v="31"/>
    <b v="1"/>
    <x v="4"/>
    <s v="rock"/>
    <x v="1"/>
  </r>
  <r>
    <n v="1378"/>
    <s v="SIX BY SEVEN"/>
    <s v="A psychedelic post rock masterpiece!"/>
    <n v="2000"/>
    <n v="4067"/>
    <x v="0"/>
    <s v="GB"/>
    <s v="GBP"/>
    <n v="1470075210"/>
    <d v="2016-08-01T18:13:30"/>
    <n v="1468779210"/>
    <x v="1378"/>
    <b v="0"/>
    <n v="133"/>
    <b v="1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d v="2015-06-05T11:47:56"/>
    <n v="1430912876"/>
    <x v="1379"/>
    <b v="0"/>
    <n v="151"/>
    <b v="1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d v="2015-06-09T02:00:00"/>
    <n v="1431886706"/>
    <x v="1380"/>
    <b v="0"/>
    <n v="5"/>
    <b v="1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d v="2016-12-29T05:08:45"/>
    <n v="1480396125"/>
    <x v="1381"/>
    <b v="0"/>
    <n v="73"/>
    <b v="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d v="2013-05-06T19:12:16"/>
    <n v="1365275536"/>
    <x v="1382"/>
    <b v="0"/>
    <n v="148"/>
    <b v="1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d v="2016-12-23T01:47:58"/>
    <n v="1480729678"/>
    <x v="1383"/>
    <b v="0"/>
    <n v="93"/>
    <b v="1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d v="2015-07-05T17:38:42"/>
    <n v="1433525922"/>
    <x v="1384"/>
    <b v="0"/>
    <n v="63"/>
    <b v="1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d v="2016-04-29T12:11:00"/>
    <n v="1457109121"/>
    <x v="1385"/>
    <b v="0"/>
    <n v="134"/>
    <b v="1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d v="2015-07-29T15:31:29"/>
    <n v="1435591889"/>
    <x v="1386"/>
    <b v="0"/>
    <n v="14"/>
    <b v="1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d v="2015-06-03T04:30:00"/>
    <n v="1430604395"/>
    <x v="1387"/>
    <b v="0"/>
    <n v="78"/>
    <b v="1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d v="2016-10-17T16:14:00"/>
    <n v="1474469117"/>
    <x v="1388"/>
    <b v="0"/>
    <n v="112"/>
    <b v="1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d v="2016-08-13T11:32:37"/>
    <n v="1468495957"/>
    <x v="1389"/>
    <b v="0"/>
    <n v="34"/>
    <b v="1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d v="2015-04-27T17:12:00"/>
    <n v="1427224606"/>
    <x v="1390"/>
    <b v="0"/>
    <n v="19"/>
    <b v="1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d v="2015-08-22T04:59:00"/>
    <n v="1436369818"/>
    <x v="1391"/>
    <b v="0"/>
    <n v="13"/>
    <b v="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d v="2016-03-03T03:43:06"/>
    <n v="1454298186"/>
    <x v="1392"/>
    <b v="0"/>
    <n v="104"/>
    <b v="1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d v="2016-08-01T16:22:03"/>
    <n v="1467476523"/>
    <x v="1393"/>
    <b v="0"/>
    <n v="52"/>
    <b v="1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d v="2017-03-01T03:00:00"/>
    <n v="1484623726"/>
    <x v="1394"/>
    <b v="0"/>
    <n v="17"/>
    <b v="1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d v="2017-01-14T21:48:01"/>
    <n v="1481838481"/>
    <x v="1395"/>
    <b v="0"/>
    <n v="82"/>
    <b v="1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d v="2015-02-13T23:58:02"/>
    <n v="1421279882"/>
    <x v="1396"/>
    <b v="0"/>
    <n v="73"/>
    <b v="1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d v="2016-10-27T21:19:00"/>
    <n v="1475013710"/>
    <x v="1397"/>
    <b v="0"/>
    <n v="158"/>
    <b v="1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d v="2016-07-05T20:58:54"/>
    <n v="1465160334"/>
    <x v="1398"/>
    <b v="0"/>
    <n v="65"/>
    <b v="1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d v="2014-10-07T00:06:13"/>
    <n v="1410048373"/>
    <x v="1399"/>
    <b v="0"/>
    <n v="184"/>
    <b v="1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d v="2016-06-12T05:30:00"/>
    <n v="1462695073"/>
    <x v="1400"/>
    <b v="0"/>
    <n v="34"/>
    <b v="1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d v="2013-05-26T23:54:34"/>
    <n v="1367798074"/>
    <x v="1401"/>
    <b v="0"/>
    <n v="240"/>
    <b v="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d v="2015-05-01T00:16:51"/>
    <n v="1425259011"/>
    <x v="1402"/>
    <b v="0"/>
    <n v="113"/>
    <b v="1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d v="2013-07-26T01:30:35"/>
    <n v="1372210235"/>
    <x v="1403"/>
    <b v="0"/>
    <n v="66"/>
    <b v="1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d v="2015-02-22T12:14:45"/>
    <n v="1422447285"/>
    <x v="1404"/>
    <b v="1"/>
    <n v="5"/>
    <b v="0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d v="2014-11-28T17:20:01"/>
    <n v="1414599601"/>
    <x v="1405"/>
    <b v="1"/>
    <n v="17"/>
    <b v="0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d v="2015-12-12T10:00:00"/>
    <n v="1445336607"/>
    <x v="1406"/>
    <b v="0"/>
    <n v="3"/>
    <b v="0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d v="2014-08-12T12:52:58"/>
    <n v="1405687978"/>
    <x v="1407"/>
    <b v="0"/>
    <n v="2"/>
    <b v="0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d v="2015-11-13T21:55:56"/>
    <n v="1444856156"/>
    <x v="1408"/>
    <b v="0"/>
    <n v="6"/>
    <b v="0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d v="2015-01-01T04:12:15"/>
    <n v="1414897935"/>
    <x v="1409"/>
    <b v="0"/>
    <n v="0"/>
    <b v="0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d v="2016-06-03T07:38:40"/>
    <n v="1461051520"/>
    <x v="1410"/>
    <b v="0"/>
    <n v="1"/>
    <b v="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d v="2015-02-06T01:25:00"/>
    <n v="1420766700"/>
    <x v="1411"/>
    <b v="0"/>
    <n v="3"/>
    <b v="0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d v="2014-12-04T01:31:39"/>
    <n v="1415064699"/>
    <x v="1412"/>
    <b v="0"/>
    <n v="13"/>
    <b v="0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d v="2016-02-20T10:29:30"/>
    <n v="1450780170"/>
    <x v="1413"/>
    <b v="0"/>
    <n v="1"/>
    <b v="0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d v="2017-01-03T06:04:27"/>
    <n v="1480831467"/>
    <x v="1414"/>
    <b v="0"/>
    <n v="1"/>
    <b v="0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d v="2015-08-16T16:13:11"/>
    <n v="1436285591"/>
    <x v="1415"/>
    <b v="0"/>
    <n v="9"/>
    <b v="0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d v="2015-11-21T23:13:39"/>
    <n v="1445552019"/>
    <x v="1416"/>
    <b v="0"/>
    <n v="0"/>
    <b v="0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d v="2015-09-15T11:11:00"/>
    <n v="1439696174"/>
    <x v="1417"/>
    <b v="0"/>
    <n v="2"/>
    <b v="0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d v="2016-02-25T10:57:14"/>
    <n v="1453805834"/>
    <x v="1418"/>
    <b v="0"/>
    <n v="1"/>
    <b v="0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d v="2016-10-09T10:56:59"/>
    <n v="1473418619"/>
    <x v="1419"/>
    <b v="0"/>
    <n v="10"/>
    <b v="0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d v="2016-06-28T16:01:26"/>
    <n v="1464969686"/>
    <x v="1420"/>
    <b v="0"/>
    <n v="3"/>
    <b v="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d v="2015-02-08T21:58:29"/>
    <n v="1420840709"/>
    <x v="1421"/>
    <b v="0"/>
    <n v="2"/>
    <b v="0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d v="2016-09-21T05:45:04"/>
    <n v="1471844704"/>
    <x v="1422"/>
    <b v="0"/>
    <n v="2"/>
    <b v="0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d v="2016-01-01T08:38:51"/>
    <n v="1449045531"/>
    <x v="1423"/>
    <b v="0"/>
    <n v="1"/>
    <b v="0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d v="2016-11-15T18:13:22"/>
    <n v="1478106802"/>
    <x v="1424"/>
    <b v="0"/>
    <n v="14"/>
    <b v="0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d v="2015-04-29T03:09:19"/>
    <n v="1427684959"/>
    <x v="1425"/>
    <b v="0"/>
    <n v="0"/>
    <b v="0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d v="2015-08-24T09:22:00"/>
    <n v="1435224120"/>
    <x v="1426"/>
    <b v="0"/>
    <n v="0"/>
    <b v="0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d v="2016-09-18T20:26:25"/>
    <n v="1471638385"/>
    <x v="1427"/>
    <b v="0"/>
    <n v="4"/>
    <b v="0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d v="2016-04-02T08:06:57"/>
    <n v="1456996017"/>
    <x v="1428"/>
    <b v="0"/>
    <n v="3"/>
    <b v="0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d v="2015-04-10T01:27:22"/>
    <n v="1426037242"/>
    <x v="1429"/>
    <b v="0"/>
    <n v="0"/>
    <b v="0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d v="2014-12-19T19:31:28"/>
    <n v="1416339088"/>
    <x v="1430"/>
    <b v="0"/>
    <n v="5"/>
    <b v="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d v="2015-11-26T06:03:36"/>
    <n v="1445922216"/>
    <x v="1431"/>
    <b v="0"/>
    <n v="47"/>
    <b v="0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d v="2015-07-20T18:43:48"/>
    <n v="1434825828"/>
    <x v="1432"/>
    <b v="0"/>
    <n v="0"/>
    <b v="0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d v="2016-12-10T11:00:00"/>
    <n v="1477839675"/>
    <x v="1433"/>
    <b v="0"/>
    <n v="10"/>
    <b v="0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d v="2015-06-08T15:00:00"/>
    <n v="1431973478"/>
    <x v="1434"/>
    <b v="0"/>
    <n v="11"/>
    <b v="0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d v="2015-10-11T18:43:40"/>
    <n v="1441997020"/>
    <x v="1435"/>
    <b v="0"/>
    <n v="2"/>
    <b v="0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d v="2016-02-21T08:24:17"/>
    <n v="1453451057"/>
    <x v="1436"/>
    <b v="0"/>
    <n v="2"/>
    <b v="0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d v="2014-07-13T04:59:00"/>
    <n v="1402058739"/>
    <x v="1437"/>
    <b v="0"/>
    <n v="22"/>
    <b v="0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d v="2016-04-27T13:55:00"/>
    <n v="1459198499"/>
    <x v="1438"/>
    <b v="0"/>
    <n v="8"/>
    <b v="0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d v="2015-03-07T19:55:01"/>
    <n v="1423166101"/>
    <x v="1439"/>
    <b v="0"/>
    <n v="6"/>
    <b v="0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d v="2016-05-26T17:57:43"/>
    <n v="1461693463"/>
    <x v="1440"/>
    <b v="0"/>
    <n v="1"/>
    <b v="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d v="2015-09-11T18:22:49"/>
    <n v="1436811769"/>
    <x v="1441"/>
    <b v="0"/>
    <n v="3"/>
    <b v="0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d v="2016-05-25T15:29:18"/>
    <n v="1461598158"/>
    <x v="1442"/>
    <b v="0"/>
    <n v="0"/>
    <b v="0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d v="2017-01-02T22:13:29"/>
    <n v="1480803209"/>
    <x v="1443"/>
    <b v="0"/>
    <n v="0"/>
    <b v="0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d v="2015-09-12T20:57:42"/>
    <n v="1436907462"/>
    <x v="1444"/>
    <b v="0"/>
    <n v="0"/>
    <b v="0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d v="2015-06-14T13:00:55"/>
    <n v="1431694855"/>
    <x v="1445"/>
    <b v="0"/>
    <n v="0"/>
    <b v="0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d v="2016-04-21T10:44:38"/>
    <n v="1459507478"/>
    <x v="1446"/>
    <b v="0"/>
    <n v="0"/>
    <b v="0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d v="2016-07-08T17:32:14"/>
    <n v="1465407134"/>
    <x v="1447"/>
    <b v="0"/>
    <n v="3"/>
    <b v="0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d v="2015-05-22T05:25:00"/>
    <n v="1429655318"/>
    <x v="1448"/>
    <b v="0"/>
    <n v="0"/>
    <b v="0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d v="2015-05-10T19:28:25"/>
    <n v="1427138905"/>
    <x v="1449"/>
    <b v="0"/>
    <n v="0"/>
    <b v="0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d v="2016-02-20T04:06:37"/>
    <n v="1453349197"/>
    <x v="1450"/>
    <b v="0"/>
    <n v="1"/>
    <b v="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d v="2014-11-19T00:00:59"/>
    <n v="1413759659"/>
    <x v="1451"/>
    <b v="0"/>
    <n v="2"/>
    <b v="0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d v="2014-07-28T16:52:43"/>
    <n v="1403974363"/>
    <x v="1452"/>
    <b v="0"/>
    <n v="0"/>
    <b v="0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d v="2017-04-15T15:42:27"/>
    <n v="1488386547"/>
    <x v="1453"/>
    <b v="0"/>
    <n v="0"/>
    <b v="0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d v="2016-04-24T21:59:00"/>
    <n v="1459716480"/>
    <x v="1454"/>
    <b v="0"/>
    <n v="1"/>
    <b v="0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d v="2014-09-05T13:39:00"/>
    <n v="1405181320"/>
    <x v="1455"/>
    <b v="0"/>
    <n v="7"/>
    <b v="0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d v="2017-01-03T16:02:45"/>
    <n v="1480867365"/>
    <x v="1456"/>
    <b v="0"/>
    <n v="3"/>
    <b v="0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d v="2015-11-11T22:30:44"/>
    <n v="1444685444"/>
    <x v="1457"/>
    <b v="0"/>
    <n v="0"/>
    <b v="0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d v="2014-08-11T04:00:00"/>
    <n v="1405097760"/>
    <x v="1458"/>
    <b v="0"/>
    <n v="0"/>
    <b v="0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d v="2015-12-02T17:25:00"/>
    <n v="1446612896"/>
    <x v="1459"/>
    <b v="0"/>
    <n v="0"/>
    <b v="0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d v="2014-11-30T23:45:00"/>
    <n v="1412371898"/>
    <x v="1460"/>
    <b v="0"/>
    <n v="0"/>
    <b v="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d v="2014-10-21T00:00:00"/>
    <n v="1410967754"/>
    <x v="1461"/>
    <b v="1"/>
    <n v="340"/>
    <b v="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d v="2013-04-10T15:54:31"/>
    <n v="1363017271"/>
    <x v="1462"/>
    <b v="1"/>
    <n v="150"/>
    <b v="1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d v="2013-04-07T20:52:18"/>
    <n v="1361483538"/>
    <x v="1463"/>
    <b v="1"/>
    <n v="25"/>
    <b v="1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d v="2013-02-16T15:52:38"/>
    <n v="1358437958"/>
    <x v="1464"/>
    <b v="1"/>
    <n v="234"/>
    <b v="1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d v="2012-03-22T03:00:00"/>
    <n v="1329759452"/>
    <x v="1465"/>
    <b v="1"/>
    <n v="2602"/>
    <b v="1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d v="2016-01-12T05:00:00"/>
    <n v="1449029266"/>
    <x v="1466"/>
    <b v="1"/>
    <n v="248"/>
    <b v="1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d v="2012-03-25T18:14:45"/>
    <n v="1327518885"/>
    <x v="1467"/>
    <b v="1"/>
    <n v="600"/>
    <b v="1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d v="2011-06-12T00:20:49"/>
    <n v="1302654049"/>
    <x v="1468"/>
    <b v="1"/>
    <n v="293"/>
    <b v="1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d v="2013-02-15T14:21:49"/>
    <n v="1358346109"/>
    <x v="1469"/>
    <b v="1"/>
    <n v="321"/>
    <b v="1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d v="2012-12-28T19:51:03"/>
    <n v="1354909863"/>
    <x v="1470"/>
    <b v="1"/>
    <n v="81"/>
    <b v="1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d v="2015-04-09T22:58:54"/>
    <n v="1426028334"/>
    <x v="1471"/>
    <b v="1"/>
    <n v="343"/>
    <b v="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d v="2013-10-16T13:01:43"/>
    <n v="1379336503"/>
    <x v="1472"/>
    <b v="1"/>
    <n v="336"/>
    <b v="1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d v="2012-03-01T23:30:39"/>
    <n v="1328052639"/>
    <x v="1473"/>
    <b v="1"/>
    <n v="47"/>
    <b v="1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d v="2013-09-13T17:28:12"/>
    <n v="1376501292"/>
    <x v="1474"/>
    <b v="1"/>
    <n v="76"/>
    <b v="1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d v="2014-12-20T04:59:00"/>
    <n v="1416244863"/>
    <x v="1475"/>
    <b v="1"/>
    <n v="441"/>
    <b v="1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d v="2011-09-10T01:00:22"/>
    <n v="1313024422"/>
    <x v="1476"/>
    <b v="1"/>
    <n v="916"/>
    <b v="1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d v="2011-12-23T03:00:00"/>
    <n v="1319467604"/>
    <x v="1477"/>
    <b v="1"/>
    <n v="369"/>
    <b v="1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d v="2013-05-14T20:55:13"/>
    <n v="1367355313"/>
    <x v="1478"/>
    <b v="1"/>
    <n v="20242"/>
    <b v="1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d v="2014-05-10T03:59:00"/>
    <n v="1398448389"/>
    <x v="1479"/>
    <b v="1"/>
    <n v="71"/>
    <b v="1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d v="2013-07-26T17:00:00"/>
    <n v="1373408699"/>
    <x v="1480"/>
    <b v="1"/>
    <n v="635"/>
    <b v="1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d v="2013-11-02T22:09:05"/>
    <n v="1380838145"/>
    <x v="1481"/>
    <b v="0"/>
    <n v="6"/>
    <b v="0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d v="2012-09-07T07:51:00"/>
    <n v="1345062936"/>
    <x v="1482"/>
    <b v="0"/>
    <n v="1"/>
    <b v="0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d v="2016-07-22T04:37:55"/>
    <n v="1467002275"/>
    <x v="1483"/>
    <b v="0"/>
    <n v="2"/>
    <b v="0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d v="2012-07-21T14:51:00"/>
    <n v="1337834963"/>
    <x v="1484"/>
    <b v="0"/>
    <n v="0"/>
    <b v="0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d v="2015-06-20T19:06:13"/>
    <n v="1430939173"/>
    <x v="1485"/>
    <b v="0"/>
    <n v="3"/>
    <b v="0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d v="2015-02-27T04:02:41"/>
    <n v="1422417761"/>
    <x v="1486"/>
    <b v="0"/>
    <n v="3"/>
    <b v="0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d v="2016-08-02T22:01:11"/>
    <n v="1467583271"/>
    <x v="1487"/>
    <b v="0"/>
    <n v="0"/>
    <b v="0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d v="2014-01-05T13:31:00"/>
    <n v="1386336660"/>
    <x v="1488"/>
    <b v="0"/>
    <n v="6"/>
    <b v="0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d v="2012-11-15T15:40:52"/>
    <n v="1350398452"/>
    <x v="1489"/>
    <b v="0"/>
    <n v="0"/>
    <b v="0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d v="2013-10-02T13:27:54"/>
    <n v="1378214874"/>
    <x v="1490"/>
    <b v="0"/>
    <n v="19"/>
    <b v="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d v="2015-02-15T15:38:00"/>
    <n v="1418922443"/>
    <x v="1491"/>
    <b v="0"/>
    <n v="1"/>
    <b v="0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d v="2011-06-18T21:14:06"/>
    <n v="1305839646"/>
    <x v="1492"/>
    <b v="0"/>
    <n v="2"/>
    <b v="0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d v="2013-06-16T20:47:55"/>
    <n v="1368823675"/>
    <x v="1493"/>
    <b v="0"/>
    <n v="0"/>
    <b v="0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d v="2015-04-03T15:38:00"/>
    <n v="1425489613"/>
    <x v="1494"/>
    <b v="0"/>
    <n v="11"/>
    <b v="0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d v="2011-08-27T18:57:11"/>
    <n v="1311879431"/>
    <x v="1495"/>
    <b v="0"/>
    <n v="0"/>
    <b v="0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d v="2014-09-16T11:24:19"/>
    <n v="1405682659"/>
    <x v="1496"/>
    <b v="0"/>
    <n v="0"/>
    <b v="0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d v="2013-07-31T19:43:00"/>
    <n v="1371655522"/>
    <x v="1497"/>
    <b v="0"/>
    <n v="1"/>
    <b v="0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d v="2014-09-03T23:36:18"/>
    <n v="1405899378"/>
    <x v="1498"/>
    <b v="0"/>
    <n v="3"/>
    <b v="0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d v="2016-08-05T00:10:33"/>
    <n v="1465171833"/>
    <x v="1499"/>
    <b v="0"/>
    <n v="1"/>
    <b v="0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d v="2013-05-01T21:42:37"/>
    <n v="1364852557"/>
    <x v="1500"/>
    <b v="0"/>
    <n v="15"/>
    <b v="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d v="2015-07-08T14:00:23"/>
    <n v="1433772023"/>
    <x v="1501"/>
    <b v="1"/>
    <n v="885"/>
    <b v="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d v="2016-03-25T22:00:00"/>
    <n v="1456491680"/>
    <x v="1502"/>
    <b v="1"/>
    <n v="329"/>
    <b v="1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d v="2016-10-23T08:20:01"/>
    <n v="1472026801"/>
    <x v="1503"/>
    <b v="1"/>
    <n v="71"/>
    <b v="1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d v="2014-06-10T08:33:00"/>
    <n v="1399996024"/>
    <x v="1504"/>
    <b v="1"/>
    <n v="269"/>
    <b v="1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d v="2016-03-22T20:01:00"/>
    <n v="1455446303"/>
    <x v="1505"/>
    <b v="1"/>
    <n v="345"/>
    <b v="1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d v="2014-07-24T18:51:44"/>
    <n v="1403635904"/>
    <x v="1506"/>
    <b v="1"/>
    <n v="43"/>
    <b v="1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d v="2010-05-15T08:10:00"/>
    <n v="1268822909"/>
    <x v="1507"/>
    <b v="1"/>
    <n v="33"/>
    <b v="1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d v="2014-06-27T14:44:41"/>
    <n v="1401201881"/>
    <x v="1508"/>
    <b v="1"/>
    <n v="211"/>
    <b v="1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d v="2017-02-14T22:59:00"/>
    <n v="1484570885"/>
    <x v="1509"/>
    <b v="1"/>
    <n v="196"/>
    <b v="1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d v="2014-07-19T09:14:38"/>
    <n v="1403169278"/>
    <x v="1510"/>
    <b v="1"/>
    <n v="405"/>
    <b v="1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d v="2015-11-18T15:00:04"/>
    <n v="1445263204"/>
    <x v="1511"/>
    <b v="1"/>
    <n v="206"/>
    <b v="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d v="2017-02-05T16:25:39"/>
    <n v="1483719939"/>
    <x v="1512"/>
    <b v="1"/>
    <n v="335"/>
    <b v="1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d v="2014-07-16T15:17:46"/>
    <n v="1402931866"/>
    <x v="1513"/>
    <b v="1"/>
    <n v="215"/>
    <b v="1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d v="2015-09-27T14:20:40"/>
    <n v="1439907640"/>
    <x v="1514"/>
    <b v="1"/>
    <n v="176"/>
    <b v="1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d v="2016-03-16T05:04:57"/>
    <n v="1455516297"/>
    <x v="1515"/>
    <b v="1"/>
    <n v="555"/>
    <b v="1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d v="2016-10-06T14:00:00"/>
    <n v="1473160292"/>
    <x v="1516"/>
    <b v="1"/>
    <n v="116"/>
    <b v="1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d v="2014-12-06T06:00:00"/>
    <n v="1415194553"/>
    <x v="1517"/>
    <b v="1"/>
    <n v="615"/>
    <b v="1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d v="2014-05-31T19:40:52"/>
    <n v="1398973252"/>
    <x v="1518"/>
    <b v="1"/>
    <n v="236"/>
    <b v="1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d v="2014-06-20T21:59:00"/>
    <n v="1400867283"/>
    <x v="1519"/>
    <b v="1"/>
    <n v="145"/>
    <b v="1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d v="2014-12-19T04:00:00"/>
    <n v="1415824513"/>
    <x v="1520"/>
    <b v="1"/>
    <n v="167"/>
    <b v="1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d v="2016-06-07T04:01:31"/>
    <n v="1462248091"/>
    <x v="1521"/>
    <b v="1"/>
    <n v="235"/>
    <b v="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d v="2014-10-17T19:55:39"/>
    <n v="1410983739"/>
    <x v="1522"/>
    <b v="1"/>
    <n v="452"/>
    <b v="1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d v="2014-12-23T00:00:00"/>
    <n v="1416592916"/>
    <x v="1523"/>
    <b v="1"/>
    <n v="241"/>
    <b v="1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d v="2017-02-20T12:01:30"/>
    <n v="1485000090"/>
    <x v="1524"/>
    <b v="1"/>
    <n v="28"/>
    <b v="1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d v="2016-08-18T16:52:18"/>
    <n v="1468947138"/>
    <x v="1525"/>
    <b v="1"/>
    <n v="140"/>
    <b v="1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d v="2016-01-19T06:37:27"/>
    <n v="1448951847"/>
    <x v="1526"/>
    <b v="1"/>
    <n v="280"/>
    <b v="1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d v="2017-03-14T13:24:46"/>
    <n v="1487082286"/>
    <x v="1527"/>
    <b v="1"/>
    <n v="70"/>
    <b v="1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d v="2017-02-01T00:00:00"/>
    <n v="1483292122"/>
    <x v="1528"/>
    <b v="1"/>
    <n v="160"/>
    <b v="1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d v="2015-03-19T14:05:20"/>
    <n v="1424185520"/>
    <x v="1529"/>
    <b v="1"/>
    <n v="141"/>
    <b v="1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d v="2015-10-23T18:24:55"/>
    <n v="1443464695"/>
    <x v="1530"/>
    <b v="1"/>
    <n v="874"/>
    <b v="1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d v="2014-12-01T03:00:00"/>
    <n v="1414610126"/>
    <x v="1531"/>
    <b v="1"/>
    <n v="73"/>
    <b v="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d v="2016-02-15T15:00:00"/>
    <n v="1453461865"/>
    <x v="1532"/>
    <b v="1"/>
    <n v="294"/>
    <b v="1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d v="2016-05-02T03:59:00"/>
    <n v="1457913777"/>
    <x v="1533"/>
    <b v="1"/>
    <n v="740"/>
    <b v="1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d v="2015-09-04T16:11:02"/>
    <n v="1438791062"/>
    <x v="1534"/>
    <b v="1"/>
    <n v="369"/>
    <b v="1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d v="2016-05-23T22:00:00"/>
    <n v="1461527631"/>
    <x v="1535"/>
    <b v="1"/>
    <n v="110"/>
    <b v="1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d v="2015-08-27T19:15:10"/>
    <n v="1438110910"/>
    <x v="1536"/>
    <b v="1"/>
    <n v="455"/>
    <b v="1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d v="2016-08-06T18:00:00"/>
    <n v="1467358427"/>
    <x v="1537"/>
    <b v="1"/>
    <n v="224"/>
    <b v="1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d v="2015-01-22T18:46:10"/>
    <n v="1418064370"/>
    <x v="1538"/>
    <b v="1"/>
    <n v="46"/>
    <b v="1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d v="2017-01-03T22:03:39"/>
    <n v="1480629819"/>
    <x v="1539"/>
    <b v="0"/>
    <n v="284"/>
    <b v="1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d v="2014-11-26T01:15:00"/>
    <n v="1414368616"/>
    <x v="1540"/>
    <b v="1"/>
    <n v="98"/>
    <b v="1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d v="2014-12-31T17:05:38"/>
    <n v="1417453538"/>
    <x v="1541"/>
    <b v="0"/>
    <n v="2"/>
    <b v="0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d v="2015-06-30T23:55:00"/>
    <n v="1434412500"/>
    <x v="1542"/>
    <b v="0"/>
    <n v="1"/>
    <b v="0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d v="2014-11-22T13:13:54"/>
    <n v="1414066434"/>
    <x v="1543"/>
    <b v="0"/>
    <n v="1"/>
    <b v="0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d v="2015-04-01T00:18:00"/>
    <n v="1424222024"/>
    <x v="1544"/>
    <b v="0"/>
    <n v="0"/>
    <b v="0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d v="2015-03-02T21:16:00"/>
    <n v="1422393234"/>
    <x v="1545"/>
    <b v="0"/>
    <n v="1"/>
    <b v="0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d v="2014-09-17T05:06:39"/>
    <n v="1405746399"/>
    <x v="1546"/>
    <b v="0"/>
    <n v="11"/>
    <b v="0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d v="2017-02-23T10:14:42"/>
    <n v="1487240082"/>
    <x v="1547"/>
    <b v="0"/>
    <n v="0"/>
    <b v="0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d v="2015-11-08T22:10:20"/>
    <n v="1444425020"/>
    <x v="1548"/>
    <b v="0"/>
    <n v="1"/>
    <b v="0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d v="2015-11-03T04:15:59"/>
    <n v="1443928559"/>
    <x v="1549"/>
    <b v="0"/>
    <n v="6"/>
    <b v="0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d v="2016-05-12T10:47:14"/>
    <n v="1460458034"/>
    <x v="1550"/>
    <b v="0"/>
    <n v="7"/>
    <b v="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d v="2015-05-27T19:47:19"/>
    <n v="1430164039"/>
    <x v="1551"/>
    <b v="0"/>
    <n v="0"/>
    <b v="0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d v="2014-10-01T03:59:00"/>
    <n v="1410366708"/>
    <x v="1552"/>
    <b v="0"/>
    <n v="16"/>
    <b v="0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d v="2015-09-02T06:47:27"/>
    <n v="1438584447"/>
    <x v="1553"/>
    <b v="0"/>
    <n v="0"/>
    <b v="0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d v="2015-08-02T06:03:10"/>
    <n v="1435903390"/>
    <x v="1554"/>
    <b v="0"/>
    <n v="0"/>
    <b v="0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d v="2015-09-17T17:00:00"/>
    <n v="1440513832"/>
    <x v="1555"/>
    <b v="0"/>
    <n v="0"/>
    <b v="0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d v="2016-07-04T03:40:24"/>
    <n v="1465011624"/>
    <x v="1556"/>
    <b v="0"/>
    <n v="12"/>
    <b v="0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d v="2014-09-20T15:40:33"/>
    <n v="1408549233"/>
    <x v="1557"/>
    <b v="0"/>
    <n v="1"/>
    <b v="0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d v="2015-08-28T12:12:00"/>
    <n v="1435656759"/>
    <x v="1558"/>
    <b v="0"/>
    <n v="3"/>
    <b v="0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d v="2015-04-29T01:16:39"/>
    <n v="1428974199"/>
    <x v="1559"/>
    <b v="0"/>
    <n v="1"/>
    <b v="0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d v="2014-11-13T01:29:53"/>
    <n v="1414110593"/>
    <x v="1560"/>
    <b v="0"/>
    <n v="4"/>
    <b v="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d v="2013-11-07T02:00:03"/>
    <n v="1381194003"/>
    <x v="1561"/>
    <b v="0"/>
    <n v="1"/>
    <b v="0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d v="2009-12-02T00:50:00"/>
    <n v="1253712916"/>
    <x v="1562"/>
    <b v="0"/>
    <n v="0"/>
    <b v="0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d v="2014-03-14T16:49:11"/>
    <n v="1389635351"/>
    <x v="1563"/>
    <b v="0"/>
    <n v="2"/>
    <b v="0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d v="2015-05-28T20:05:00"/>
    <n v="1430124509"/>
    <x v="1564"/>
    <b v="0"/>
    <n v="1"/>
    <b v="0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d v="2011-06-08T17:31:01"/>
    <n v="1304962261"/>
    <x v="1565"/>
    <b v="0"/>
    <n v="1"/>
    <b v="0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d v="2016-07-27T22:00:00"/>
    <n v="1467151204"/>
    <x v="1566"/>
    <b v="0"/>
    <n v="59"/>
    <b v="0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d v="2014-02-17T00:00:00"/>
    <n v="1391293745"/>
    <x v="1567"/>
    <b v="0"/>
    <n v="13"/>
    <b v="0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d v="2014-12-24T01:29:45"/>
    <n v="1416360585"/>
    <x v="1568"/>
    <b v="0"/>
    <n v="22"/>
    <b v="0"/>
    <x v="3"/>
    <s v="art books"/>
    <x v="3"/>
  </r>
  <r>
    <n v="1569"/>
    <s v="to be removed (Canceled)"/>
    <s v="to be removed"/>
    <n v="30000"/>
    <n v="0"/>
    <x v="1"/>
    <s v="US"/>
    <s v="USD"/>
    <n v="1369498714"/>
    <d v="2013-05-25T16:18:34"/>
    <n v="1366906714"/>
    <x v="1569"/>
    <b v="0"/>
    <n v="0"/>
    <b v="0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d v="2016-04-08T18:31:22"/>
    <n v="1457551882"/>
    <x v="1570"/>
    <b v="0"/>
    <n v="52"/>
    <b v="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d v="2015-06-19T18:28:03"/>
    <n v="1432146483"/>
    <x v="1571"/>
    <b v="0"/>
    <n v="4"/>
    <b v="0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d v="2016-02-28T23:59:00"/>
    <n v="1454546859"/>
    <x v="1572"/>
    <b v="0"/>
    <n v="3"/>
    <b v="0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d v="2017-04-01T03:59:00"/>
    <n v="1487548802"/>
    <x v="1573"/>
    <b v="0"/>
    <n v="3"/>
    <b v="0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d v="2015-02-17T22:15:29"/>
    <n v="1421187329"/>
    <x v="1574"/>
    <b v="0"/>
    <n v="6"/>
    <b v="0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d v="2014-07-09T12:34:56"/>
    <n v="1402317296"/>
    <x v="1575"/>
    <b v="0"/>
    <n v="35"/>
    <b v="0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d v="2015-06-30T21:06:08"/>
    <n v="1431810368"/>
    <x v="1576"/>
    <b v="0"/>
    <n v="10"/>
    <b v="0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d v="2012-07-24T20:20:48"/>
    <n v="1337977248"/>
    <x v="1577"/>
    <b v="0"/>
    <n v="2"/>
    <b v="0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d v="2010-09-02T02:00:00"/>
    <n v="1281317691"/>
    <x v="1578"/>
    <b v="0"/>
    <n v="4"/>
    <b v="0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d v="2013-08-28T23:54:51"/>
    <n v="1374882891"/>
    <x v="1579"/>
    <b v="0"/>
    <n v="2"/>
    <b v="0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d v="2012-05-21T01:12:06"/>
    <n v="1332378726"/>
    <x v="1580"/>
    <b v="0"/>
    <n v="0"/>
    <b v="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d v="2015-12-19T10:46:30"/>
    <n v="1447757190"/>
    <x v="1581"/>
    <b v="0"/>
    <n v="1"/>
    <b v="0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d v="2015-10-26T21:20:00"/>
    <n v="1440961053"/>
    <x v="1582"/>
    <b v="0"/>
    <n v="3"/>
    <b v="0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d v="2014-09-25T21:43:11"/>
    <n v="1409089391"/>
    <x v="1583"/>
    <b v="0"/>
    <n v="1"/>
    <b v="0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d v="2014-05-30T15:35:01"/>
    <n v="1400600101"/>
    <x v="1584"/>
    <b v="0"/>
    <n v="0"/>
    <b v="0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d v="2016-12-25T11:00:00"/>
    <n v="1480800568"/>
    <x v="1585"/>
    <b v="0"/>
    <n v="12"/>
    <b v="0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d v="2015-04-05T01:30:22"/>
    <n v="1425609022"/>
    <x v="1586"/>
    <b v="0"/>
    <n v="0"/>
    <b v="0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d v="2014-12-13T22:49:25"/>
    <n v="1415918965"/>
    <x v="1587"/>
    <b v="0"/>
    <n v="1"/>
    <b v="0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d v="2015-01-31T20:12:00"/>
    <n v="1420091999"/>
    <x v="1588"/>
    <b v="0"/>
    <n v="0"/>
    <b v="0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d v="2015-10-09T23:38:06"/>
    <n v="1441841886"/>
    <x v="1589"/>
    <b v="0"/>
    <n v="0"/>
    <b v="0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d v="2015-09-23T20:34:24"/>
    <n v="1440448464"/>
    <x v="1590"/>
    <b v="0"/>
    <n v="2"/>
    <b v="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d v="2016-04-03T16:25:41"/>
    <n v="1457112341"/>
    <x v="1591"/>
    <b v="0"/>
    <n v="92"/>
    <b v="0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d v="2015-03-28T00:44:45"/>
    <n v="1423619085"/>
    <x v="1592"/>
    <b v="0"/>
    <n v="0"/>
    <b v="0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d v="2015-02-28T20:17:35"/>
    <n v="1422562655"/>
    <x v="1593"/>
    <b v="0"/>
    <n v="3"/>
    <b v="0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d v="2016-05-15T16:21:00"/>
    <n v="1458147982"/>
    <x v="1594"/>
    <b v="0"/>
    <n v="10"/>
    <b v="0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d v="2014-06-18T20:13:00"/>
    <n v="1400634728"/>
    <x v="1595"/>
    <b v="0"/>
    <n v="7"/>
    <b v="0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d v="2014-12-13T11:19:29"/>
    <n v="1414577969"/>
    <x v="1596"/>
    <b v="0"/>
    <n v="3"/>
    <b v="0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d v="2016-09-20T08:29:57"/>
    <n v="1471768197"/>
    <x v="1597"/>
    <b v="0"/>
    <n v="0"/>
    <b v="0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d v="2015-07-26T16:00:58"/>
    <n v="1432742458"/>
    <x v="1598"/>
    <b v="0"/>
    <n v="1"/>
    <b v="0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d v="2016-04-08T11:56:16"/>
    <n v="1457528176"/>
    <x v="1599"/>
    <b v="0"/>
    <n v="0"/>
    <b v="0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d v="2014-07-15T05:11:00"/>
    <n v="1401585752"/>
    <x v="1600"/>
    <b v="0"/>
    <n v="9"/>
    <b v="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d v="2011-05-05T02:13:53"/>
    <n v="1301969633"/>
    <x v="1601"/>
    <b v="0"/>
    <n v="56"/>
    <b v="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d v="2011-10-14T23:00:00"/>
    <n v="1314947317"/>
    <x v="1602"/>
    <b v="0"/>
    <n v="32"/>
    <b v="1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d v="2012-01-28T04:04:19"/>
    <n v="1322539459"/>
    <x v="1603"/>
    <b v="0"/>
    <n v="30"/>
    <b v="1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d v="2012-03-17T19:17:15"/>
    <n v="1328559435"/>
    <x v="1604"/>
    <b v="0"/>
    <n v="70"/>
    <b v="1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d v="2011-08-01T07:00:00"/>
    <n v="1311380313"/>
    <x v="1605"/>
    <b v="0"/>
    <n v="44"/>
    <b v="1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d v="2011-03-24T01:40:38"/>
    <n v="1293158438"/>
    <x v="1606"/>
    <b v="0"/>
    <n v="92"/>
    <b v="1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d v="2012-06-14T19:24:11"/>
    <n v="1337887451"/>
    <x v="1607"/>
    <b v="0"/>
    <n v="205"/>
    <b v="1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d v="2014-01-01T05:26:00"/>
    <n v="1385754986"/>
    <x v="1608"/>
    <b v="0"/>
    <n v="23"/>
    <b v="1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d v="2011-11-02T08:00:00"/>
    <n v="1315612909"/>
    <x v="1609"/>
    <b v="0"/>
    <n v="4"/>
    <b v="1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d v="2012-12-15T22:11:50"/>
    <n v="1353017510"/>
    <x v="1610"/>
    <b v="0"/>
    <n v="112"/>
    <b v="1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d v="2013-06-05T00:00:32"/>
    <n v="1368576032"/>
    <x v="1611"/>
    <b v="0"/>
    <n v="27"/>
    <b v="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d v="2013-01-02T20:59:44"/>
    <n v="1354568384"/>
    <x v="1612"/>
    <b v="0"/>
    <n v="11"/>
    <b v="1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d v="2012-07-22T01:40:02"/>
    <n v="1340329202"/>
    <x v="1613"/>
    <b v="0"/>
    <n v="26"/>
    <b v="1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d v="2014-08-03T17:00:00"/>
    <n v="1401924769"/>
    <x v="1614"/>
    <b v="0"/>
    <n v="77"/>
    <b v="1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d v="2011-12-13T02:13:16"/>
    <n v="1319850796"/>
    <x v="1615"/>
    <b v="0"/>
    <n v="136"/>
    <b v="1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d v="2012-11-22T22:00:00"/>
    <n v="1350061821"/>
    <x v="1616"/>
    <b v="0"/>
    <n v="157"/>
    <b v="1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d v="2013-11-01T19:00:00"/>
    <n v="1380470188"/>
    <x v="1617"/>
    <b v="0"/>
    <n v="158"/>
    <b v="1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d v="2013-03-08T15:42:15"/>
    <n v="1359301335"/>
    <x v="1618"/>
    <b v="0"/>
    <n v="27"/>
    <b v="1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d v="2014-09-15T04:28:06"/>
    <n v="1408940886"/>
    <x v="1619"/>
    <b v="0"/>
    <n v="23"/>
    <b v="1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d v="2013-02-23T08:09:00"/>
    <n v="1361002140"/>
    <x v="1620"/>
    <b v="0"/>
    <n v="17"/>
    <b v="1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d v="2012-05-28T03:59:00"/>
    <n v="1333550015"/>
    <x v="1621"/>
    <b v="0"/>
    <n v="37"/>
    <b v="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d v="2014-12-17T07:59:00"/>
    <n v="1415343874"/>
    <x v="1622"/>
    <b v="0"/>
    <n v="65"/>
    <b v="1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d v="2013-08-27T16:31:29"/>
    <n v="1372437089"/>
    <x v="1623"/>
    <b v="0"/>
    <n v="18"/>
    <b v="1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d v="2013-01-09T08:48:55"/>
    <n v="1354265335"/>
    <x v="1624"/>
    <b v="0"/>
    <n v="25"/>
    <b v="1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d v="2012-09-11T16:47:33"/>
    <n v="1344962853"/>
    <x v="1625"/>
    <b v="0"/>
    <n v="104"/>
    <b v="1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d v="2013-12-01T21:21:07"/>
    <n v="1383337267"/>
    <x v="1626"/>
    <b v="0"/>
    <n v="108"/>
    <b v="1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d v="2012-11-26T04:59:00"/>
    <n v="1351011489"/>
    <x v="1627"/>
    <b v="0"/>
    <n v="38"/>
    <b v="1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d v="2014-06-17T17:41:22"/>
    <n v="1400175682"/>
    <x v="1628"/>
    <b v="0"/>
    <n v="88"/>
    <b v="1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d v="2014-02-20T20:48:53"/>
    <n v="1389041333"/>
    <x v="1629"/>
    <b v="0"/>
    <n v="82"/>
    <b v="1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d v="2012-03-02T06:59:00"/>
    <n v="1328040375"/>
    <x v="1630"/>
    <b v="0"/>
    <n v="126"/>
    <b v="1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d v="2012-10-12T20:37:41"/>
    <n v="1347482261"/>
    <x v="1631"/>
    <b v="0"/>
    <n v="133"/>
    <b v="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d v="2011-09-24T08:10:54"/>
    <n v="1311667854"/>
    <x v="1632"/>
    <b v="0"/>
    <n v="47"/>
    <b v="1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d v="2012-01-16T05:00:00"/>
    <n v="1324329156"/>
    <x v="1633"/>
    <b v="0"/>
    <n v="58"/>
    <b v="1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d v="2011-06-02T05:59:00"/>
    <n v="1303706001"/>
    <x v="1634"/>
    <b v="0"/>
    <n v="32"/>
    <b v="1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d v="2016-07-11T20:51:01"/>
    <n v="1463086261"/>
    <x v="1635"/>
    <b v="0"/>
    <n v="37"/>
    <b v="1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d v="2011-06-12T04:00:00"/>
    <n v="1304129088"/>
    <x v="1636"/>
    <b v="0"/>
    <n v="87"/>
    <b v="1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d v="2009-12-31T23:39:00"/>
    <n v="1257444140"/>
    <x v="1637"/>
    <b v="0"/>
    <n v="15"/>
    <b v="1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d v="2013-02-28T21:25:00"/>
    <n v="1358180968"/>
    <x v="1638"/>
    <b v="0"/>
    <n v="27"/>
    <b v="1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d v="2012-03-03T15:39:25"/>
    <n v="1328197165"/>
    <x v="1639"/>
    <b v="0"/>
    <n v="19"/>
    <b v="1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d v="2010-08-03T01:59:00"/>
    <n v="1279603955"/>
    <x v="1640"/>
    <b v="0"/>
    <n v="17"/>
    <b v="1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d v="2014-12-19T14:19:04"/>
    <n v="1416406744"/>
    <x v="1641"/>
    <b v="0"/>
    <n v="26"/>
    <b v="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d v="2011-06-14T00:35:27"/>
    <n v="1306283727"/>
    <x v="1642"/>
    <b v="0"/>
    <n v="28"/>
    <b v="1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d v="2012-09-24T19:46:52"/>
    <n v="1345924012"/>
    <x v="1643"/>
    <b v="0"/>
    <n v="37"/>
    <b v="1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d v="2012-11-22T02:26:00"/>
    <n v="1348363560"/>
    <x v="1644"/>
    <b v="0"/>
    <n v="128"/>
    <b v="1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d v="2013-09-18T14:49:00"/>
    <n v="1378306140"/>
    <x v="1645"/>
    <b v="0"/>
    <n v="10"/>
    <b v="1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d v="2014-08-14T18:11:00"/>
    <n v="1405248503"/>
    <x v="1646"/>
    <b v="0"/>
    <n v="83"/>
    <b v="1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d v="2012-06-09T09:49:37"/>
    <n v="1336643377"/>
    <x v="1647"/>
    <b v="0"/>
    <n v="46"/>
    <b v="1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d v="2011-03-20T15:54:42"/>
    <n v="1298048082"/>
    <x v="1648"/>
    <b v="0"/>
    <n v="90"/>
    <b v="1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d v="2014-05-23T16:25:55"/>
    <n v="1396974355"/>
    <x v="1649"/>
    <b v="0"/>
    <n v="81"/>
    <b v="1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d v="2013-10-09T10:27:17"/>
    <n v="1378722437"/>
    <x v="1650"/>
    <b v="0"/>
    <n v="32"/>
    <b v="1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d v="2011-04-26T06:59:00"/>
    <n v="1300916220"/>
    <x v="1651"/>
    <b v="0"/>
    <n v="20"/>
    <b v="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d v="2013-11-24T12:49:53"/>
    <n v="1382701793"/>
    <x v="1652"/>
    <b v="0"/>
    <n v="70"/>
    <b v="1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d v="2011-04-24T20:01:36"/>
    <n v="1300996896"/>
    <x v="1653"/>
    <b v="0"/>
    <n v="168"/>
    <b v="1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d v="2012-04-18T21:22:40"/>
    <n v="1332192160"/>
    <x v="1654"/>
    <b v="0"/>
    <n v="34"/>
    <b v="1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d v="2012-04-05T18:00:20"/>
    <n v="1331060420"/>
    <x v="1655"/>
    <b v="0"/>
    <n v="48"/>
    <b v="1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d v="2012-12-13T22:17:32"/>
    <n v="1352845052"/>
    <x v="1656"/>
    <b v="0"/>
    <n v="48"/>
    <b v="1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d v="2012-05-24T18:46:08"/>
    <n v="1335293168"/>
    <x v="1657"/>
    <b v="0"/>
    <n v="221"/>
    <b v="1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d v="2012-12-18T14:20:00"/>
    <n v="1352524767"/>
    <x v="1658"/>
    <b v="0"/>
    <n v="107"/>
    <b v="1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d v="2013-12-17T12:00:00"/>
    <n v="1384811721"/>
    <x v="1659"/>
    <b v="0"/>
    <n v="45"/>
    <b v="1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d v="2016-04-30T21:59:00"/>
    <n v="1459355950"/>
    <x v="1660"/>
    <b v="0"/>
    <n v="36"/>
    <b v="1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d v="2016-01-17T21:00:00"/>
    <n v="1449359831"/>
    <x v="1661"/>
    <b v="0"/>
    <n v="101"/>
    <b v="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d v="2011-12-31T05:45:36"/>
    <n v="1320122736"/>
    <x v="1662"/>
    <b v="0"/>
    <n v="62"/>
    <b v="1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d v="2015-02-01T00:31:47"/>
    <n v="1420158707"/>
    <x v="1663"/>
    <b v="0"/>
    <n v="32"/>
    <b v="1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d v="2012-03-16T03:59:00"/>
    <n v="1328033818"/>
    <x v="1664"/>
    <b v="0"/>
    <n v="89"/>
    <b v="1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d v="2011-02-22T03:00:00"/>
    <n v="1295624113"/>
    <x v="1665"/>
    <b v="0"/>
    <n v="93"/>
    <b v="1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d v="2013-03-28T05:04:33"/>
    <n v="1361858673"/>
    <x v="1666"/>
    <b v="0"/>
    <n v="98"/>
    <b v="1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d v="2014-03-11T06:59:00"/>
    <n v="1392169298"/>
    <x v="1667"/>
    <b v="0"/>
    <n v="82"/>
    <b v="1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d v="2011-11-28T04:35:39"/>
    <n v="1319859339"/>
    <x v="1668"/>
    <b v="0"/>
    <n v="116"/>
    <b v="1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d v="2016-05-31T21:14:36"/>
    <n v="1459545276"/>
    <x v="1669"/>
    <b v="0"/>
    <n v="52"/>
    <b v="1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d v="2010-07-05T04:00:00"/>
    <n v="1273961999"/>
    <x v="1670"/>
    <b v="0"/>
    <n v="23"/>
    <b v="1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d v="2016-08-01T13:03:34"/>
    <n v="1467464614"/>
    <x v="1671"/>
    <b v="0"/>
    <n v="77"/>
    <b v="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d v="2012-06-04T15:45:30"/>
    <n v="1336232730"/>
    <x v="1672"/>
    <b v="0"/>
    <n v="49"/>
    <b v="1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d v="2015-03-06T21:04:52"/>
    <n v="1423083892"/>
    <x v="1673"/>
    <b v="0"/>
    <n v="59"/>
    <b v="1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d v="2016-08-18T06:59:00"/>
    <n v="1468852306"/>
    <x v="1674"/>
    <b v="0"/>
    <n v="113"/>
    <b v="1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d v="2011-10-16T22:03:00"/>
    <n v="1316194540"/>
    <x v="1675"/>
    <b v="0"/>
    <n v="34"/>
    <b v="1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d v="2012-04-21T03:59:00"/>
    <n v="1330968347"/>
    <x v="1676"/>
    <b v="0"/>
    <n v="42"/>
    <b v="1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d v="2016-04-16T05:59:00"/>
    <n v="1455615976"/>
    <x v="1677"/>
    <b v="0"/>
    <n v="42"/>
    <b v="1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d v="2014-02-06T20:31:11"/>
    <n v="1390509071"/>
    <x v="1678"/>
    <b v="0"/>
    <n v="49"/>
    <b v="1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d v="2011-07-22T01:39:05"/>
    <n v="1309311545"/>
    <x v="1679"/>
    <b v="0"/>
    <n v="56"/>
    <b v="1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d v="2014-07-12T18:11:07"/>
    <n v="1402596667"/>
    <x v="1680"/>
    <b v="0"/>
    <n v="25"/>
    <b v="1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d v="2017-03-29T02:00:00"/>
    <n v="1486522484"/>
    <x v="1681"/>
    <b v="0"/>
    <n v="884"/>
    <b v="0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d v="2017-04-14T04:07:40"/>
    <n v="1486962460"/>
    <x v="1682"/>
    <b v="0"/>
    <n v="0"/>
    <b v="0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d v="2017-04-07T18:45:38"/>
    <n v="1489517138"/>
    <x v="1683"/>
    <b v="0"/>
    <n v="10"/>
    <b v="0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d v="2017-03-17T18:34:01"/>
    <n v="1487360041"/>
    <x v="1684"/>
    <b v="0"/>
    <n v="101"/>
    <b v="0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d v="2017-03-24T05:00:23"/>
    <n v="1487743223"/>
    <x v="1685"/>
    <b v="0"/>
    <n v="15"/>
    <b v="0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d v="2017-04-27T19:15:19"/>
    <n v="1488140119"/>
    <x v="1686"/>
    <b v="0"/>
    <n v="1"/>
    <b v="0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d v="2017-04-10T20:15:00"/>
    <n v="1488935245"/>
    <x v="1687"/>
    <b v="0"/>
    <n v="39"/>
    <b v="0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d v="2017-04-09T11:49:54"/>
    <n v="1489150194"/>
    <x v="1688"/>
    <b v="0"/>
    <n v="7"/>
    <b v="0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d v="2017-03-16T21:37:10"/>
    <n v="1487111830"/>
    <x v="1689"/>
    <b v="0"/>
    <n v="14"/>
    <b v="0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d v="2017-04-06T09:20:42"/>
    <n v="1488882042"/>
    <x v="1690"/>
    <b v="0"/>
    <n v="11"/>
    <b v="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d v="2017-04-03T01:00:00"/>
    <n v="1488387008"/>
    <x v="1691"/>
    <b v="0"/>
    <n v="38"/>
    <b v="0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d v="2017-03-26T23:59:00"/>
    <n v="1487734667"/>
    <x v="1692"/>
    <b v="0"/>
    <n v="15"/>
    <b v="0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d v="2017-04-09T20:00:00"/>
    <n v="1489097112"/>
    <x v="1693"/>
    <b v="0"/>
    <n v="8"/>
    <b v="0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d v="2017-03-27T04:36:00"/>
    <n v="1488038674"/>
    <x v="1694"/>
    <b v="0"/>
    <n v="1"/>
    <b v="0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d v="2017-04-10T01:00:00"/>
    <n v="1488847514"/>
    <x v="1695"/>
    <b v="0"/>
    <n v="23"/>
    <b v="0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d v="2017-04-01T00:40:11"/>
    <n v="1488418811"/>
    <x v="1696"/>
    <b v="0"/>
    <n v="0"/>
    <b v="0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d v="2017-04-09T23:47:28"/>
    <n v="1489193248"/>
    <x v="1697"/>
    <b v="0"/>
    <n v="22"/>
    <b v="0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d v="2017-03-26T03:33:00"/>
    <n v="1488430760"/>
    <x v="1698"/>
    <b v="0"/>
    <n v="0"/>
    <b v="0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d v="2017-04-11T20:44:05"/>
    <n v="1489351445"/>
    <x v="1699"/>
    <b v="0"/>
    <n v="4"/>
    <b v="0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d v="2017-04-01T04:00:00"/>
    <n v="1488418990"/>
    <x v="1700"/>
    <b v="0"/>
    <n v="79"/>
    <b v="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d v="2015-01-15T15:56:45"/>
    <n v="1418745405"/>
    <x v="1701"/>
    <b v="0"/>
    <n v="2"/>
    <b v="0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d v="2015-03-30T19:52:30"/>
    <n v="1425156750"/>
    <x v="1702"/>
    <b v="0"/>
    <n v="1"/>
    <b v="0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d v="2015-08-31T06:45:37"/>
    <n v="1435819537"/>
    <x v="1703"/>
    <b v="0"/>
    <n v="2"/>
    <b v="0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d v="2015-02-16T03:21:13"/>
    <n v="1421464873"/>
    <x v="1704"/>
    <b v="0"/>
    <n v="11"/>
    <b v="0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d v="2015-09-09T16:00:00"/>
    <n v="1440807846"/>
    <x v="1705"/>
    <b v="0"/>
    <n v="0"/>
    <b v="0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d v="2015-08-23T07:21:12"/>
    <n v="1435130472"/>
    <x v="1706"/>
    <b v="0"/>
    <n v="0"/>
    <b v="0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d v="2016-03-28T16:18:15"/>
    <n v="1456593495"/>
    <x v="1707"/>
    <b v="0"/>
    <n v="9"/>
    <b v="0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d v="2016-05-01T20:48:26"/>
    <n v="1458679706"/>
    <x v="1708"/>
    <b v="0"/>
    <n v="0"/>
    <b v="0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d v="2014-08-31T19:39:00"/>
    <n v="1405949514"/>
    <x v="1709"/>
    <b v="0"/>
    <n v="4"/>
    <b v="0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d v="2016-01-18T13:00:00"/>
    <n v="1449151888"/>
    <x v="1710"/>
    <b v="0"/>
    <n v="1"/>
    <b v="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d v="2014-09-01T15:30:34"/>
    <n v="1406907034"/>
    <x v="1711"/>
    <b v="0"/>
    <n v="2"/>
    <b v="0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d v="2015-06-30T21:55:53"/>
    <n v="1430517353"/>
    <x v="1712"/>
    <b v="0"/>
    <n v="0"/>
    <b v="0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d v="2014-10-05T19:13:32"/>
    <n v="1409944412"/>
    <x v="1713"/>
    <b v="0"/>
    <n v="1"/>
    <b v="0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d v="2015-05-01T22:02:41"/>
    <n v="1427925761"/>
    <x v="1714"/>
    <b v="0"/>
    <n v="17"/>
    <b v="0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d v="2015-03-31T03:22:00"/>
    <n v="1425186785"/>
    <x v="1715"/>
    <b v="0"/>
    <n v="2"/>
    <b v="0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d v="2016-12-09T14:51:39"/>
    <n v="1477835499"/>
    <x v="1716"/>
    <b v="0"/>
    <n v="3"/>
    <b v="0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d v="2016-04-21T04:00:00"/>
    <n v="1459467238"/>
    <x v="1717"/>
    <b v="0"/>
    <n v="41"/>
    <b v="0"/>
    <x v="4"/>
    <s v="faith"/>
    <x v="2"/>
  </r>
  <r>
    <n v="1718"/>
    <s v="The Prodigal Son"/>
    <s v="A melody for the galaxy."/>
    <n v="35000"/>
    <n v="75"/>
    <x v="2"/>
    <s v="US"/>
    <s v="USD"/>
    <n v="1463201940"/>
    <d v="2016-05-14T04:59:00"/>
    <n v="1459435149"/>
    <x v="1718"/>
    <b v="0"/>
    <n v="2"/>
    <b v="0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d v="2014-09-17T12:49:51"/>
    <n v="1408366191"/>
    <x v="1719"/>
    <b v="0"/>
    <n v="3"/>
    <b v="0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d v="2014-11-09T19:47:51"/>
    <n v="1412966871"/>
    <x v="1720"/>
    <b v="0"/>
    <n v="8"/>
    <b v="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d v="2015-12-11T11:04:23"/>
    <n v="1447239863"/>
    <x v="1721"/>
    <b v="0"/>
    <n v="0"/>
    <b v="0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d v="2016-04-03T00:10:00"/>
    <n v="1456441429"/>
    <x v="1722"/>
    <b v="0"/>
    <n v="1"/>
    <b v="0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d v="2015-07-01T06:00:00"/>
    <n v="1430855315"/>
    <x v="1723"/>
    <b v="0"/>
    <n v="3"/>
    <b v="0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d v="2014-10-30T22:22:42"/>
    <n v="1412115762"/>
    <x v="1724"/>
    <b v="0"/>
    <n v="4"/>
    <b v="0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d v="2014-08-24T23:14:09"/>
    <n v="1406330049"/>
    <x v="1725"/>
    <b v="0"/>
    <n v="9"/>
    <b v="0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d v="2014-06-27T22:04:24"/>
    <n v="1401401064"/>
    <x v="1726"/>
    <b v="0"/>
    <n v="16"/>
    <b v="0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d v="2015-04-05T11:00:00"/>
    <n v="1423520177"/>
    <x v="1727"/>
    <b v="0"/>
    <n v="1"/>
    <b v="0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d v="2015-10-21T15:01:14"/>
    <n v="1442847674"/>
    <x v="1728"/>
    <b v="0"/>
    <n v="7"/>
    <b v="0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d v="2016-06-10T01:15:06"/>
    <n v="1460337306"/>
    <x v="1729"/>
    <b v="0"/>
    <n v="0"/>
    <b v="0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d v="2015-10-25T02:06:23"/>
    <n v="1443146783"/>
    <x v="1730"/>
    <b v="0"/>
    <n v="0"/>
    <b v="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d v="2015-06-11T15:00:00"/>
    <n v="1432849552"/>
    <x v="1731"/>
    <b v="0"/>
    <n v="0"/>
    <b v="0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d v="2016-01-16T05:00:00"/>
    <n v="1447777481"/>
    <x v="1732"/>
    <b v="0"/>
    <n v="0"/>
    <b v="0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d v="2016-09-13T21:30:00"/>
    <n v="1472746374"/>
    <x v="1733"/>
    <b v="0"/>
    <n v="0"/>
    <b v="0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d v="2015-05-08T00:52:36"/>
    <n v="1428454356"/>
    <x v="1734"/>
    <b v="0"/>
    <n v="1"/>
    <b v="0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d v="2016-08-07T19:32:25"/>
    <n v="1468006345"/>
    <x v="1735"/>
    <b v="0"/>
    <n v="2"/>
    <b v="0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d v="2015-11-08T21:40:33"/>
    <n v="1444423233"/>
    <x v="1736"/>
    <b v="0"/>
    <n v="1"/>
    <b v="0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d v="2015-07-20T22:46:32"/>
    <n v="1434840392"/>
    <x v="1737"/>
    <b v="0"/>
    <n v="15"/>
    <b v="0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d v="2014-10-02T20:59:02"/>
    <n v="1409691542"/>
    <x v="1738"/>
    <b v="0"/>
    <n v="1"/>
    <b v="0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d v="2016-05-04T19:58:52"/>
    <n v="1457297932"/>
    <x v="1739"/>
    <b v="0"/>
    <n v="1"/>
    <b v="0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d v="2015-07-16T19:37:02"/>
    <n v="1434483422"/>
    <x v="1740"/>
    <b v="0"/>
    <n v="0"/>
    <b v="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d v="2015-06-10T15:04:31"/>
    <n v="1430060671"/>
    <x v="1741"/>
    <b v="0"/>
    <n v="52"/>
    <b v="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d v="2017-01-07T21:00:00"/>
    <n v="1481058170"/>
    <x v="1742"/>
    <b v="0"/>
    <n v="34"/>
    <b v="1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d v="2016-08-27T03:59:00"/>
    <n v="1470348775"/>
    <x v="1743"/>
    <b v="0"/>
    <n v="67"/>
    <b v="1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d v="2015-03-08T13:31:17"/>
    <n v="1421937077"/>
    <x v="1744"/>
    <b v="0"/>
    <n v="70"/>
    <b v="1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d v="2016-12-22T02:00:00"/>
    <n v="1479276838"/>
    <x v="1745"/>
    <b v="0"/>
    <n v="89"/>
    <b v="1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d v="2016-11-24T02:00:00"/>
    <n v="1477368867"/>
    <x v="1746"/>
    <b v="0"/>
    <n v="107"/>
    <b v="1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d v="2015-11-13T15:00:00"/>
    <n v="1444904830"/>
    <x v="1747"/>
    <b v="0"/>
    <n v="159"/>
    <b v="1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d v="2015-09-02T22:49:03"/>
    <n v="1438642143"/>
    <x v="1748"/>
    <b v="0"/>
    <n v="181"/>
    <b v="1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d v="2017-03-01T19:00:00"/>
    <n v="1485213921"/>
    <x v="1749"/>
    <b v="0"/>
    <n v="131"/>
    <b v="1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d v="2016-04-19T20:05:04"/>
    <n v="1458936304"/>
    <x v="1750"/>
    <b v="0"/>
    <n v="125"/>
    <b v="1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d v="2015-03-19T17:45:23"/>
    <n v="1424198723"/>
    <x v="1751"/>
    <b v="0"/>
    <n v="61"/>
    <b v="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d v="2016-10-14T06:04:42"/>
    <n v="1473833082"/>
    <x v="1752"/>
    <b v="0"/>
    <n v="90"/>
    <b v="1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d v="2016-03-21T16:59:28"/>
    <n v="1455991168"/>
    <x v="1753"/>
    <b v="0"/>
    <n v="35"/>
    <b v="1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d v="2015-04-03T20:02:33"/>
    <n v="1425502953"/>
    <x v="1754"/>
    <b v="0"/>
    <n v="90"/>
    <b v="1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d v="2015-10-05T18:56:01"/>
    <n v="1441479361"/>
    <x v="1755"/>
    <b v="0"/>
    <n v="4"/>
    <b v="1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d v="2016-08-29T04:01:09"/>
    <n v="1468987269"/>
    <x v="1756"/>
    <b v="0"/>
    <n v="120"/>
    <b v="1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d v="2017-01-28T19:29:00"/>
    <n v="1483041083"/>
    <x v="1757"/>
    <b v="0"/>
    <n v="14"/>
    <b v="1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d v="2016-07-14T22:56:32"/>
    <n v="1463352992"/>
    <x v="1758"/>
    <b v="0"/>
    <n v="27"/>
    <b v="1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d v="2015-03-25T18:53:49"/>
    <n v="1425585229"/>
    <x v="1759"/>
    <b v="0"/>
    <n v="49"/>
    <b v="1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d v="2016-02-25T16:08:33"/>
    <n v="1454688513"/>
    <x v="1760"/>
    <b v="0"/>
    <n v="102"/>
    <b v="1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d v="2015-09-12T13:37:40"/>
    <n v="1437745060"/>
    <x v="1761"/>
    <b v="0"/>
    <n v="3"/>
    <b v="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d v="2016-03-11T23:34:05"/>
    <n v="1455147245"/>
    <x v="1762"/>
    <b v="0"/>
    <n v="25"/>
    <b v="1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d v="2016-10-23T20:50:40"/>
    <n v="1474663840"/>
    <x v="1763"/>
    <b v="0"/>
    <n v="118"/>
    <b v="1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d v="2014-08-03T11:39:39"/>
    <n v="1404560379"/>
    <x v="1764"/>
    <b v="1"/>
    <n v="39"/>
    <b v="0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d v="2014-08-13T23:31:52"/>
    <n v="1405380712"/>
    <x v="1765"/>
    <b v="1"/>
    <n v="103"/>
    <b v="0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d v="2014-08-25T20:38:08"/>
    <n v="1407184688"/>
    <x v="1766"/>
    <b v="1"/>
    <n v="0"/>
    <b v="0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d v="2014-08-03T15:48:04"/>
    <n v="1404488884"/>
    <x v="1767"/>
    <b v="1"/>
    <n v="39"/>
    <b v="0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d v="2014-09-27T13:27:24"/>
    <n v="1406640444"/>
    <x v="1768"/>
    <b v="1"/>
    <n v="15"/>
    <b v="0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d v="2015-01-13T19:39:19"/>
    <n v="1418585959"/>
    <x v="1769"/>
    <b v="1"/>
    <n v="22"/>
    <b v="0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d v="2014-10-14T18:43:14"/>
    <n v="1410288194"/>
    <x v="1770"/>
    <b v="1"/>
    <n v="92"/>
    <b v="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d v="2014-10-23T23:30:40"/>
    <n v="1411515040"/>
    <x v="1771"/>
    <b v="1"/>
    <n v="25"/>
    <b v="0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d v="2014-07-06T17:13:56"/>
    <n v="1399482836"/>
    <x v="1772"/>
    <b v="1"/>
    <n v="19"/>
    <b v="0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d v="2015-01-19T18:14:58"/>
    <n v="1417803298"/>
    <x v="1773"/>
    <b v="1"/>
    <n v="19"/>
    <b v="0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d v="2014-11-29T14:59:00"/>
    <n v="1413609292"/>
    <x v="1774"/>
    <b v="1"/>
    <n v="13"/>
    <b v="0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d v="2014-10-24T23:26:00"/>
    <n v="1410305160"/>
    <x v="1775"/>
    <b v="1"/>
    <n v="124"/>
    <b v="0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d v="2014-10-29T22:57:51"/>
    <n v="1411513071"/>
    <x v="1776"/>
    <b v="1"/>
    <n v="4"/>
    <b v="0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d v="2015-02-20T08:34:13"/>
    <n v="1421829253"/>
    <x v="1777"/>
    <b v="1"/>
    <n v="10"/>
    <b v="0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d v="2015-03-27T19:43:15"/>
    <n v="1423600995"/>
    <x v="1778"/>
    <b v="1"/>
    <n v="15"/>
    <b v="0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d v="2016-09-02T16:36:20"/>
    <n v="1470242180"/>
    <x v="1779"/>
    <b v="1"/>
    <n v="38"/>
    <b v="0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d v="2016-07-02T14:25:10"/>
    <n v="1462285510"/>
    <x v="1780"/>
    <b v="1"/>
    <n v="152"/>
    <b v="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d v="2016-09-15T14:49:05"/>
    <n v="1471272545"/>
    <x v="1781"/>
    <b v="1"/>
    <n v="24"/>
    <b v="0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d v="2016-02-21T13:48:09"/>
    <n v="1453211289"/>
    <x v="1782"/>
    <b v="1"/>
    <n v="76"/>
    <b v="0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d v="2015-05-21T22:47:58"/>
    <n v="1429656478"/>
    <x v="1783"/>
    <b v="1"/>
    <n v="185"/>
    <b v="0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d v="2015-01-31T03:25:00"/>
    <n v="1419954240"/>
    <x v="1784"/>
    <b v="1"/>
    <n v="33"/>
    <b v="0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d v="2014-10-16T00:00:00"/>
    <n v="1410750855"/>
    <x v="1785"/>
    <b v="1"/>
    <n v="108"/>
    <b v="0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d v="2014-12-15T13:12:57"/>
    <n v="1416057177"/>
    <x v="1786"/>
    <b v="1"/>
    <n v="29"/>
    <b v="0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d v="2015-04-04T14:43:57"/>
    <n v="1425570237"/>
    <x v="1787"/>
    <b v="1"/>
    <n v="24"/>
    <b v="0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d v="2014-10-31T22:45:42"/>
    <n v="1412203542"/>
    <x v="1788"/>
    <b v="1"/>
    <n v="4"/>
    <b v="0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d v="2015-01-12T06:00:03"/>
    <n v="1415858403"/>
    <x v="1789"/>
    <b v="1"/>
    <n v="4"/>
    <b v="0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d v="2015-02-05T16:11:18"/>
    <n v="1420560678"/>
    <x v="1790"/>
    <b v="1"/>
    <n v="15"/>
    <b v="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d v="2015-01-29T17:46:05"/>
    <n v="1417369565"/>
    <x v="1791"/>
    <b v="1"/>
    <n v="4"/>
    <b v="0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d v="2015-08-10T06:59:00"/>
    <n v="1435970682"/>
    <x v="1792"/>
    <b v="1"/>
    <n v="139"/>
    <b v="0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d v="2014-11-27T22:24:00"/>
    <n v="1414531440"/>
    <x v="1793"/>
    <b v="1"/>
    <n v="2"/>
    <b v="0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d v="2015-02-11T13:13:42"/>
    <n v="1420636422"/>
    <x v="1794"/>
    <b v="1"/>
    <n v="18"/>
    <b v="0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d v="2016-10-14T16:00:00"/>
    <n v="1473922541"/>
    <x v="1795"/>
    <b v="1"/>
    <n v="81"/>
    <b v="0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d v="2016-07-24T10:32:46"/>
    <n v="1464172366"/>
    <x v="1796"/>
    <b v="1"/>
    <n v="86"/>
    <b v="0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d v="2016-12-15T13:39:49"/>
    <n v="1479217189"/>
    <x v="1797"/>
    <b v="1"/>
    <n v="140"/>
    <b v="0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d v="2016-02-04T07:50:33"/>
    <n v="1449388233"/>
    <x v="1798"/>
    <b v="1"/>
    <n v="37"/>
    <b v="0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d v="2014-11-11T21:13:28"/>
    <n v="1414008808"/>
    <x v="1799"/>
    <b v="1"/>
    <n v="6"/>
    <b v="0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d v="2016-10-10T14:32:50"/>
    <n v="1473517970"/>
    <x v="1800"/>
    <b v="1"/>
    <n v="113"/>
    <b v="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d v="2015-12-15T12:10:00"/>
    <n v="1447429868"/>
    <x v="1801"/>
    <b v="1"/>
    <n v="37"/>
    <b v="0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d v="2015-06-27T21:59:00"/>
    <n v="1433416830"/>
    <x v="1802"/>
    <b v="1"/>
    <n v="18"/>
    <b v="0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d v="2015-02-14T01:43:02"/>
    <n v="1421199782"/>
    <x v="1803"/>
    <b v="1"/>
    <n v="75"/>
    <b v="0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d v="2015-11-14T17:16:44"/>
    <n v="1444061804"/>
    <x v="1804"/>
    <b v="1"/>
    <n v="52"/>
    <b v="0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d v="2015-10-02T18:00:00"/>
    <n v="1441048658"/>
    <x v="1805"/>
    <b v="1"/>
    <n v="122"/>
    <b v="0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d v="2014-09-30T15:19:09"/>
    <n v="1409066349"/>
    <x v="1806"/>
    <b v="1"/>
    <n v="8"/>
    <b v="0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d v="2014-09-28T01:38:33"/>
    <n v="1409276313"/>
    <x v="1807"/>
    <b v="1"/>
    <n v="8"/>
    <b v="0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d v="2017-02-11T16:20:30"/>
    <n v="1483806030"/>
    <x v="1808"/>
    <b v="1"/>
    <n v="96"/>
    <b v="0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d v="2015-03-01T21:47:19"/>
    <n v="1422222439"/>
    <x v="1809"/>
    <b v="1"/>
    <n v="9"/>
    <b v="0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d v="2014-08-21T21:50:26"/>
    <n v="1407621026"/>
    <x v="1810"/>
    <b v="0"/>
    <n v="2"/>
    <b v="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d v="2014-10-24T04:00:00"/>
    <n v="1408962270"/>
    <x v="1811"/>
    <b v="0"/>
    <n v="26"/>
    <b v="0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d v="2016-07-03T07:38:56"/>
    <n v="1464939536"/>
    <x v="1812"/>
    <b v="0"/>
    <n v="23"/>
    <b v="0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d v="2014-08-08T21:20:12"/>
    <n v="1404940812"/>
    <x v="1813"/>
    <b v="0"/>
    <n v="0"/>
    <b v="0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d v="2015-02-28T07:32:16"/>
    <n v="1422516736"/>
    <x v="1814"/>
    <b v="0"/>
    <n v="140"/>
    <b v="0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d v="2015-07-01T21:45:37"/>
    <n v="1434577537"/>
    <x v="1815"/>
    <b v="0"/>
    <n v="0"/>
    <b v="0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d v="2016-07-25T19:00:00"/>
    <n v="1467061303"/>
    <x v="1816"/>
    <b v="0"/>
    <n v="6"/>
    <b v="0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d v="2017-01-30T06:59:00"/>
    <n v="1480607607"/>
    <x v="1817"/>
    <b v="0"/>
    <n v="100"/>
    <b v="0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d v="2015-04-03T04:37:30"/>
    <n v="1425447450"/>
    <x v="1818"/>
    <b v="0"/>
    <n v="0"/>
    <b v="0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d v="2014-07-30T18:03:16"/>
    <n v="1404151396"/>
    <x v="1819"/>
    <b v="0"/>
    <n v="4"/>
    <b v="0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d v="2015-04-01T01:01:30"/>
    <n v="1425261690"/>
    <x v="1820"/>
    <b v="0"/>
    <n v="8"/>
    <b v="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d v="2012-03-03T07:39:27"/>
    <n v="1326872367"/>
    <x v="1821"/>
    <b v="0"/>
    <n v="57"/>
    <b v="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d v="2014-01-31T19:01:00"/>
    <n v="1388084862"/>
    <x v="1822"/>
    <b v="0"/>
    <n v="11"/>
    <b v="1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d v="2012-10-24T16:26:16"/>
    <n v="1348503976"/>
    <x v="1823"/>
    <b v="0"/>
    <n v="33"/>
    <b v="1"/>
    <x v="4"/>
    <s v="rock"/>
    <x v="5"/>
  </r>
  <r>
    <n v="1824"/>
    <s v="Tin Man's Broken Wisdom Fund"/>
    <s v="cd fund raiser"/>
    <n v="3000"/>
    <n v="3002"/>
    <x v="0"/>
    <s v="US"/>
    <s v="USD"/>
    <n v="1389146880"/>
    <d v="2014-01-08T02:08:00"/>
    <n v="1387403967"/>
    <x v="1824"/>
    <b v="0"/>
    <n v="40"/>
    <b v="1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d v="2013-07-11T20:01:43"/>
    <n v="1371585703"/>
    <x v="1825"/>
    <b v="0"/>
    <n v="50"/>
    <b v="1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d v="2014-02-17T22:10:17"/>
    <n v="1390083017"/>
    <x v="1826"/>
    <b v="0"/>
    <n v="38"/>
    <b v="1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d v="2011-03-03T07:49:21"/>
    <n v="1294818561"/>
    <x v="1827"/>
    <b v="0"/>
    <n v="96"/>
    <b v="1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d v="2014-05-09T22:00:00"/>
    <n v="1396906530"/>
    <x v="1828"/>
    <b v="0"/>
    <n v="48"/>
    <b v="1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d v="2011-01-21T22:00:00"/>
    <n v="1291428371"/>
    <x v="1829"/>
    <b v="0"/>
    <n v="33"/>
    <b v="1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d v="2014-02-24T16:25:07"/>
    <n v="1390667107"/>
    <x v="1830"/>
    <b v="0"/>
    <n v="226"/>
    <b v="1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d v="2012-05-12T23:54:23"/>
    <n v="1335570863"/>
    <x v="1831"/>
    <b v="0"/>
    <n v="14"/>
    <b v="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d v="2011-03-04T12:57:07"/>
    <n v="1296651427"/>
    <x v="1832"/>
    <b v="0"/>
    <n v="20"/>
    <b v="1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d v="2013-03-02T07:59:00"/>
    <n v="1359421403"/>
    <x v="1833"/>
    <b v="0"/>
    <n v="25"/>
    <b v="1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d v="2015-01-24T23:08:15"/>
    <n v="1418684895"/>
    <x v="1834"/>
    <b v="0"/>
    <n v="90"/>
    <b v="1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d v="2016-03-31T15:51:11"/>
    <n v="1456851071"/>
    <x v="1835"/>
    <b v="0"/>
    <n v="11"/>
    <b v="1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d v="2013-02-17T19:25:29"/>
    <n v="1359660329"/>
    <x v="1836"/>
    <b v="0"/>
    <n v="55"/>
    <b v="1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d v="2012-03-18T00:08:55"/>
    <n v="1326848935"/>
    <x v="1837"/>
    <b v="0"/>
    <n v="30"/>
    <b v="1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d v="2011-10-01T03:00:00"/>
    <n v="1314989557"/>
    <x v="1838"/>
    <b v="0"/>
    <n v="28"/>
    <b v="1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d v="2016-10-01T17:19:42"/>
    <n v="1472750382"/>
    <x v="1839"/>
    <b v="0"/>
    <n v="45"/>
    <b v="1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d v="2013-05-07T04:59:00"/>
    <n v="1366251510"/>
    <x v="1840"/>
    <b v="0"/>
    <n v="13"/>
    <b v="1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d v="2014-05-20T04:59:00"/>
    <n v="1397679445"/>
    <x v="1841"/>
    <b v="0"/>
    <n v="40"/>
    <b v="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d v="2015-03-02T05:59:00"/>
    <n v="1422371381"/>
    <x v="1842"/>
    <b v="0"/>
    <n v="21"/>
    <b v="1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d v="2011-02-20T23:52:34"/>
    <n v="1295653954"/>
    <x v="1843"/>
    <b v="0"/>
    <n v="134"/>
    <b v="1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d v="2011-06-11T03:00:00"/>
    <n v="1304464914"/>
    <x v="1844"/>
    <b v="0"/>
    <n v="20"/>
    <b v="1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d v="2016-06-17T04:55:00"/>
    <n v="1464854398"/>
    <x v="1845"/>
    <b v="0"/>
    <n v="19"/>
    <b v="1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d v="2012-12-15T15:36:17"/>
    <n v="1352993777"/>
    <x v="1846"/>
    <b v="0"/>
    <n v="209"/>
    <b v="1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d v="2015-04-21T05:40:32"/>
    <n v="1427780432"/>
    <x v="1847"/>
    <b v="0"/>
    <n v="38"/>
    <b v="1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d v="2011-07-31T06:59:00"/>
    <n v="1306608888"/>
    <x v="1848"/>
    <b v="0"/>
    <n v="24"/>
    <b v="1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d v="2012-10-17T20:17:39"/>
    <n v="1347913059"/>
    <x v="1849"/>
    <b v="0"/>
    <n v="8"/>
    <b v="1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d v="2014-07-10T23:01:40"/>
    <n v="1402441300"/>
    <x v="1850"/>
    <b v="0"/>
    <n v="179"/>
    <b v="1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d v="2014-07-28T01:00:00"/>
    <n v="1404769538"/>
    <x v="1851"/>
    <b v="0"/>
    <n v="26"/>
    <b v="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d v="2015-04-25T00:00:00"/>
    <n v="1426703452"/>
    <x v="1852"/>
    <b v="0"/>
    <n v="131"/>
    <b v="1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d v="2012-11-14T02:26:57"/>
    <n v="1348536417"/>
    <x v="1853"/>
    <b v="0"/>
    <n v="14"/>
    <b v="1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d v="2013-05-24T00:30:37"/>
    <n v="1366763437"/>
    <x v="1854"/>
    <b v="0"/>
    <n v="174"/>
    <b v="1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d v="2014-01-06T12:55:40"/>
    <n v="1385124940"/>
    <x v="1855"/>
    <b v="0"/>
    <n v="191"/>
    <b v="1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d v="2014-07-18T20:31:12"/>
    <n v="1403901072"/>
    <x v="1856"/>
    <b v="0"/>
    <n v="38"/>
    <b v="1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d v="2014-09-12T18:26:53"/>
    <n v="1407954413"/>
    <x v="1857"/>
    <b v="0"/>
    <n v="22"/>
    <b v="1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d v="2011-12-16T05:48:41"/>
    <n v="1318826921"/>
    <x v="1858"/>
    <b v="0"/>
    <n v="149"/>
    <b v="1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d v="2011-09-22T18:28:49"/>
    <n v="1314124129"/>
    <x v="1859"/>
    <b v="0"/>
    <n v="56"/>
    <b v="1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d v="2014-02-06T17:01:24"/>
    <n v="1389891684"/>
    <x v="1860"/>
    <b v="0"/>
    <n v="19"/>
    <b v="1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d v="2015-01-26T07:12:21"/>
    <n v="1419664341"/>
    <x v="1861"/>
    <b v="0"/>
    <n v="0"/>
    <b v="0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d v="2017-03-08T07:30:00"/>
    <n v="1484912974"/>
    <x v="1862"/>
    <b v="0"/>
    <n v="16"/>
    <b v="0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d v="2014-06-12T19:08:05"/>
    <n v="1400008085"/>
    <x v="1863"/>
    <b v="0"/>
    <n v="2"/>
    <b v="0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d v="2014-05-04T17:11:40"/>
    <n v="1396631500"/>
    <x v="1864"/>
    <b v="0"/>
    <n v="48"/>
    <b v="0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d v="2016-11-06T09:49:07"/>
    <n v="1475398147"/>
    <x v="1865"/>
    <b v="0"/>
    <n v="2"/>
    <b v="0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d v="2017-03-01T04:00:00"/>
    <n v="1483768497"/>
    <x v="1866"/>
    <b v="0"/>
    <n v="2"/>
    <b v="0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d v="2016-11-05T22:11:52"/>
    <n v="1475791912"/>
    <x v="1867"/>
    <b v="0"/>
    <n v="1"/>
    <b v="0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d v="2015-12-15T07:59:00"/>
    <n v="1448044925"/>
    <x v="1868"/>
    <b v="0"/>
    <n v="17"/>
    <b v="0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d v="2017-01-04T00:04:09"/>
    <n v="1480896249"/>
    <x v="1869"/>
    <b v="0"/>
    <n v="0"/>
    <b v="0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d v="2016-01-31T04:17:00"/>
    <n v="1451723535"/>
    <x v="1870"/>
    <b v="0"/>
    <n v="11"/>
    <b v="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d v="2014-11-20T19:48:21"/>
    <n v="1413053301"/>
    <x v="1871"/>
    <b v="0"/>
    <n v="95"/>
    <b v="0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d v="2015-06-30T03:06:42"/>
    <n v="1433041602"/>
    <x v="1872"/>
    <b v="0"/>
    <n v="13"/>
    <b v="0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d v="2015-07-08T16:45:00"/>
    <n v="1433861210"/>
    <x v="1873"/>
    <b v="0"/>
    <n v="2"/>
    <b v="0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d v="2016-06-28T23:15:33"/>
    <n v="1465427733"/>
    <x v="1874"/>
    <b v="0"/>
    <n v="2"/>
    <b v="0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d v="2016-08-06T21:35:08"/>
    <n v="1465335308"/>
    <x v="1875"/>
    <b v="0"/>
    <n v="3"/>
    <b v="0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d v="2014-06-16T06:50:05"/>
    <n v="1400309405"/>
    <x v="1876"/>
    <b v="0"/>
    <n v="0"/>
    <b v="0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d v="2015-03-01T00:42:05"/>
    <n v="1422664925"/>
    <x v="1877"/>
    <b v="0"/>
    <n v="0"/>
    <b v="0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d v="2014-06-13T00:12:35"/>
    <n v="1400026355"/>
    <x v="1878"/>
    <b v="0"/>
    <n v="0"/>
    <b v="0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d v="2016-03-14T14:35:29"/>
    <n v="1455377729"/>
    <x v="1879"/>
    <b v="0"/>
    <n v="2"/>
    <b v="0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d v="2016-03-30T12:36:20"/>
    <n v="1456839380"/>
    <x v="1880"/>
    <b v="0"/>
    <n v="24"/>
    <b v="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d v="2015-03-10T02:39:49"/>
    <n v="1423366789"/>
    <x v="1881"/>
    <b v="0"/>
    <n v="70"/>
    <b v="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d v="2012-07-10T23:48:00"/>
    <n v="1339109212"/>
    <x v="1882"/>
    <b v="0"/>
    <n v="81"/>
    <b v="1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d v="2012-04-08T21:45:08"/>
    <n v="1331333108"/>
    <x v="1883"/>
    <b v="0"/>
    <n v="32"/>
    <b v="1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d v="2012-11-27T12:00:00"/>
    <n v="1350967535"/>
    <x v="1884"/>
    <b v="0"/>
    <n v="26"/>
    <b v="1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d v="2012-08-10T22:00:00"/>
    <n v="1341800110"/>
    <x v="1885"/>
    <b v="0"/>
    <n v="105"/>
    <b v="1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d v="2014-11-12T22:45:38"/>
    <n v="1413236738"/>
    <x v="1886"/>
    <b v="0"/>
    <n v="29"/>
    <b v="1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d v="2015-12-03T21:30:00"/>
    <n v="1447614732"/>
    <x v="1887"/>
    <b v="0"/>
    <n v="8"/>
    <b v="1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d v="2010-06-01T04:59:00"/>
    <n v="1272692732"/>
    <x v="1888"/>
    <b v="0"/>
    <n v="89"/>
    <b v="1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d v="2013-03-11T18:02:26"/>
    <n v="1359140546"/>
    <x v="1889"/>
    <b v="0"/>
    <n v="44"/>
    <b v="1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d v="2012-12-15T18:52:08"/>
    <n v="1353005528"/>
    <x v="1890"/>
    <b v="0"/>
    <n v="246"/>
    <b v="1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d v="2010-07-22T06:00:00"/>
    <n v="1275851354"/>
    <x v="1891"/>
    <b v="0"/>
    <n v="120"/>
    <b v="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d v="2011-06-07T15:18:01"/>
    <n v="1304867881"/>
    <x v="1892"/>
    <b v="0"/>
    <n v="26"/>
    <b v="1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d v="2011-04-16T03:59:00"/>
    <n v="1301524585"/>
    <x v="1893"/>
    <b v="0"/>
    <n v="45"/>
    <b v="1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d v="2012-02-12T21:43:03"/>
    <n v="1326404583"/>
    <x v="1894"/>
    <b v="0"/>
    <n v="20"/>
    <b v="1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d v="2015-10-20T17:55:22"/>
    <n v="1442771722"/>
    <x v="1895"/>
    <b v="0"/>
    <n v="47"/>
    <b v="1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d v="2012-04-12T17:02:45"/>
    <n v="1331658165"/>
    <x v="1896"/>
    <b v="0"/>
    <n v="13"/>
    <b v="1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d v="2014-03-04T21:00:00"/>
    <n v="1392040806"/>
    <x v="1897"/>
    <b v="0"/>
    <n v="183"/>
    <b v="1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d v="2016-02-01T18:00:00"/>
    <n v="1451277473"/>
    <x v="1898"/>
    <b v="0"/>
    <n v="21"/>
    <b v="1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d v="2015-03-25T21:36:06"/>
    <n v="1424730966"/>
    <x v="1899"/>
    <b v="0"/>
    <n v="42"/>
    <b v="1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d v="2012-10-06T09:59:00"/>
    <n v="1347137731"/>
    <x v="1900"/>
    <b v="0"/>
    <n v="54"/>
    <b v="1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d v="2015-05-22T13:00:00"/>
    <n v="1429707729"/>
    <x v="1901"/>
    <b v="0"/>
    <n v="25"/>
    <b v="0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d v="2015-03-04T18:57:27"/>
    <n v="1422903447"/>
    <x v="1902"/>
    <b v="0"/>
    <n v="3"/>
    <b v="0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d v="2017-01-27T18:29:51"/>
    <n v="1480357791"/>
    <x v="1903"/>
    <b v="0"/>
    <n v="41"/>
    <b v="0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d v="2016-01-02T16:27:01"/>
    <n v="1447864021"/>
    <x v="1904"/>
    <b v="0"/>
    <n v="2"/>
    <b v="0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d v="2014-09-07T22:13:14"/>
    <n v="1407535994"/>
    <x v="1905"/>
    <b v="0"/>
    <n v="4"/>
    <b v="0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d v="2016-06-23T16:06:23"/>
    <n v="1464105983"/>
    <x v="1906"/>
    <b v="0"/>
    <n v="99"/>
    <b v="0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d v="2014-05-23T14:05:25"/>
    <n v="1399557925"/>
    <x v="1907"/>
    <b v="0"/>
    <n v="4"/>
    <b v="0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d v="2016-12-29T22:01:40"/>
    <n v="1480456900"/>
    <x v="1908"/>
    <b v="0"/>
    <n v="4"/>
    <b v="0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d v="2014-10-23T10:17:59"/>
    <n v="1411467479"/>
    <x v="1909"/>
    <b v="0"/>
    <n v="38"/>
    <b v="0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d v="2015-10-31T22:45:00"/>
    <n v="1442531217"/>
    <x v="1910"/>
    <b v="0"/>
    <n v="285"/>
    <b v="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d v="2014-08-09T00:48:54"/>
    <n v="1404953334"/>
    <x v="1911"/>
    <b v="0"/>
    <n v="1"/>
    <b v="0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d v="2015-06-04T05:26:00"/>
    <n v="1430803560"/>
    <x v="1912"/>
    <b v="0"/>
    <n v="42"/>
    <b v="0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d v="2014-10-08T12:16:18"/>
    <n v="1410178578"/>
    <x v="1913"/>
    <b v="0"/>
    <n v="26"/>
    <b v="0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d v="2014-11-01T03:59:00"/>
    <n v="1413519073"/>
    <x v="1914"/>
    <b v="0"/>
    <n v="2"/>
    <b v="0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d v="2014-09-02T01:10:22"/>
    <n v="1407892222"/>
    <x v="1915"/>
    <b v="0"/>
    <n v="4"/>
    <b v="0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d v="2016-11-07T18:12:55"/>
    <n v="1476378775"/>
    <x v="1916"/>
    <b v="0"/>
    <n v="6"/>
    <b v="0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d v="2017-02-10T06:28:53"/>
    <n v="1484116133"/>
    <x v="1917"/>
    <b v="0"/>
    <n v="70"/>
    <b v="0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d v="2014-08-12T18:57:31"/>
    <n v="1404845851"/>
    <x v="1918"/>
    <b v="0"/>
    <n v="9"/>
    <b v="0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d v="2015-05-19T21:00:49"/>
    <n v="1429477249"/>
    <x v="1919"/>
    <b v="0"/>
    <n v="8"/>
    <b v="0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d v="2015-10-21T23:00:00"/>
    <n v="1443042061"/>
    <x v="1920"/>
    <b v="0"/>
    <n v="105"/>
    <b v="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d v="2012-07-14T05:19:03"/>
    <n v="1339651143"/>
    <x v="1921"/>
    <b v="0"/>
    <n v="38"/>
    <b v="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d v="2013-12-12T06:08:27"/>
    <n v="1384236507"/>
    <x v="1922"/>
    <b v="0"/>
    <n v="64"/>
    <b v="1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d v="2011-09-27T04:59:00"/>
    <n v="1313612532"/>
    <x v="1923"/>
    <b v="0"/>
    <n v="13"/>
    <b v="1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d v="2014-01-15T19:33:00"/>
    <n v="1387390555"/>
    <x v="1924"/>
    <b v="0"/>
    <n v="33"/>
    <b v="1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d v="2013-10-11T00:00:00"/>
    <n v="1379540288"/>
    <x v="1925"/>
    <b v="0"/>
    <n v="52"/>
    <b v="1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d v="2010-11-02T00:26:00"/>
    <n v="1286319256"/>
    <x v="1926"/>
    <b v="0"/>
    <n v="107"/>
    <b v="1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d v="2012-03-08T04:59:00"/>
    <n v="1329856839"/>
    <x v="1927"/>
    <b v="0"/>
    <n v="11"/>
    <b v="1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d v="2013-05-07T15:33:14"/>
    <n v="1365348794"/>
    <x v="1928"/>
    <b v="0"/>
    <n v="34"/>
    <b v="1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d v="2011-07-05T00:31:06"/>
    <n v="1306197066"/>
    <x v="1929"/>
    <b v="0"/>
    <n v="75"/>
    <b v="1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d v="2013-07-07T13:24:42"/>
    <n v="1368019482"/>
    <x v="1930"/>
    <b v="0"/>
    <n v="26"/>
    <b v="1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d v="2012-05-22T03:30:00"/>
    <n v="1336512309"/>
    <x v="1931"/>
    <b v="0"/>
    <n v="50"/>
    <b v="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d v="2012-01-24T19:26:13"/>
    <n v="1325618773"/>
    <x v="1932"/>
    <b v="0"/>
    <n v="80"/>
    <b v="1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d v="2014-09-27T03:08:27"/>
    <n v="1409195307"/>
    <x v="1933"/>
    <b v="0"/>
    <n v="110"/>
    <b v="1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d v="2011-12-25T05:00:00"/>
    <n v="1321649321"/>
    <x v="1934"/>
    <b v="0"/>
    <n v="77"/>
    <b v="1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d v="2014-06-21T04:59:00"/>
    <n v="1400106171"/>
    <x v="1935"/>
    <b v="0"/>
    <n v="50"/>
    <b v="1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d v="2011-12-06T05:59:00"/>
    <n v="1320528070"/>
    <x v="1936"/>
    <b v="0"/>
    <n v="145"/>
    <b v="1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d v="2012-06-15T03:59:00"/>
    <n v="1338346281"/>
    <x v="1937"/>
    <b v="0"/>
    <n v="29"/>
    <b v="1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d v="2013-07-02T05:00:00"/>
    <n v="1370067231"/>
    <x v="1938"/>
    <b v="0"/>
    <n v="114"/>
    <b v="1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d v="2013-03-10T22:38:28"/>
    <n v="1360366708"/>
    <x v="1939"/>
    <b v="0"/>
    <n v="96"/>
    <b v="1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d v="2011-06-15T03:59:00"/>
    <n v="1304770233"/>
    <x v="1940"/>
    <b v="0"/>
    <n v="31"/>
    <b v="1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d v="2014-05-15T06:58:51"/>
    <n v="1397545131"/>
    <x v="1941"/>
    <b v="1"/>
    <n v="4883"/>
    <b v="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d v="2011-07-04T19:52:20"/>
    <n v="1302033140"/>
    <x v="1942"/>
    <b v="1"/>
    <n v="95"/>
    <b v="1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d v="2016-08-11T06:28:36"/>
    <n v="1467008916"/>
    <x v="1943"/>
    <b v="1"/>
    <n v="2478"/>
    <b v="1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d v="2014-05-01T14:01:30"/>
    <n v="1396360890"/>
    <x v="1944"/>
    <b v="1"/>
    <n v="1789"/>
    <b v="1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d v="2015-07-12T06:02:38"/>
    <n v="1433224958"/>
    <x v="1945"/>
    <b v="1"/>
    <n v="680"/>
    <b v="1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d v="2014-04-20T02:36:01"/>
    <n v="1392780961"/>
    <x v="1946"/>
    <b v="1"/>
    <n v="70"/>
    <b v="1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d v="2009-11-23T05:59:00"/>
    <n v="1255730520"/>
    <x v="1947"/>
    <b v="1"/>
    <n v="23"/>
    <b v="1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d v="2016-06-06T17:02:00"/>
    <n v="1460557809"/>
    <x v="1948"/>
    <b v="1"/>
    <n v="4245"/>
    <b v="1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d v="2014-07-10T10:09:11"/>
    <n v="1402394951"/>
    <x v="1949"/>
    <b v="1"/>
    <n v="943"/>
    <b v="1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d v="2011-04-22T04:21:13"/>
    <n v="1300767673"/>
    <x v="1950"/>
    <b v="1"/>
    <n v="1876"/>
    <b v="1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d v="2016-11-07T11:05:37"/>
    <n v="1475921137"/>
    <x v="1951"/>
    <b v="1"/>
    <n v="834"/>
    <b v="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d v="2013-10-16T14:33:35"/>
    <n v="1378737215"/>
    <x v="1952"/>
    <b v="1"/>
    <n v="682"/>
    <b v="1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d v="2012-03-02T03:00:00"/>
    <n v="1328158065"/>
    <x v="1953"/>
    <b v="1"/>
    <n v="147"/>
    <b v="1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d v="2016-03-12T05:00:00"/>
    <n v="1453730176"/>
    <x v="1954"/>
    <b v="1"/>
    <n v="415"/>
    <b v="1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d v="2012-05-23T19:00:00"/>
    <n v="1334989881"/>
    <x v="1955"/>
    <b v="1"/>
    <n v="290"/>
    <b v="1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d v="2015-04-18T21:10:05"/>
    <n v="1425507005"/>
    <x v="1956"/>
    <b v="1"/>
    <n v="365"/>
    <b v="1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d v="2012-10-27T02:21:53"/>
    <n v="1348712513"/>
    <x v="1957"/>
    <b v="1"/>
    <n v="660"/>
    <b v="1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d v="2013-03-23T22:42:41"/>
    <n v="1361490161"/>
    <x v="1958"/>
    <b v="1"/>
    <n v="1356"/>
    <b v="1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d v="2014-10-01T00:00:00"/>
    <n v="1408565860"/>
    <x v="1959"/>
    <b v="1"/>
    <n v="424"/>
    <b v="1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d v="2014-12-21T08:42:21"/>
    <n v="1416559341"/>
    <x v="1960"/>
    <b v="1"/>
    <n v="33"/>
    <b v="1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d v="2012-10-06T03:59:00"/>
    <n v="1346042417"/>
    <x v="1961"/>
    <b v="1"/>
    <n v="1633"/>
    <b v="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d v="2014-05-13T18:43:56"/>
    <n v="1397414636"/>
    <x v="1962"/>
    <b v="1"/>
    <n v="306"/>
    <b v="1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d v="2014-09-16T10:18:54"/>
    <n v="1407838734"/>
    <x v="1963"/>
    <b v="1"/>
    <n v="205"/>
    <b v="1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d v="2016-04-22T06:32:52"/>
    <n v="1458714772"/>
    <x v="1964"/>
    <b v="1"/>
    <n v="1281"/>
    <b v="1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d v="2012-01-12T01:00:00"/>
    <n v="1324433310"/>
    <x v="1965"/>
    <b v="1"/>
    <n v="103"/>
    <b v="1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d v="2014-08-14T12:58:18"/>
    <n v="1405429098"/>
    <x v="1966"/>
    <b v="1"/>
    <n v="1513"/>
    <b v="1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d v="2014-05-01T15:55:29"/>
    <n v="1396367729"/>
    <x v="1967"/>
    <b v="1"/>
    <n v="405"/>
    <b v="1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d v="2016-12-03T15:05:15"/>
    <n v="1478095515"/>
    <x v="1968"/>
    <b v="1"/>
    <n v="510"/>
    <b v="1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d v="2016-08-05T19:01:08"/>
    <n v="1467831668"/>
    <x v="1969"/>
    <b v="1"/>
    <n v="1887"/>
    <b v="1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d v="2013-04-20T03:38:21"/>
    <n v="1361248701"/>
    <x v="1970"/>
    <b v="1"/>
    <n v="701"/>
    <b v="1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d v="2013-11-15T04:00:00"/>
    <n v="1381752061"/>
    <x v="1971"/>
    <b v="1"/>
    <n v="3863"/>
    <b v="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d v="2012-11-18T01:17:24"/>
    <n v="1350605844"/>
    <x v="1972"/>
    <b v="1"/>
    <n v="238"/>
    <b v="1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d v="2016-08-06T07:00:00"/>
    <n v="1467134464"/>
    <x v="1973"/>
    <b v="1"/>
    <n v="2051"/>
    <b v="1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d v="2013-08-19T08:01:09"/>
    <n v="1371715269"/>
    <x v="1974"/>
    <b v="1"/>
    <n v="402"/>
    <b v="1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d v="2013-03-10T18:07:31"/>
    <n v="1360346851"/>
    <x v="1975"/>
    <b v="1"/>
    <n v="253"/>
    <b v="1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d v="2013-07-13T21:35:25"/>
    <n v="1371159325"/>
    <x v="1976"/>
    <b v="1"/>
    <n v="473"/>
    <b v="1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d v="2015-12-19T07:59:00"/>
    <n v="1446527540"/>
    <x v="1977"/>
    <b v="1"/>
    <n v="821"/>
    <b v="1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d v="2012-06-12T07:00:00"/>
    <n v="1336627492"/>
    <x v="1978"/>
    <b v="1"/>
    <n v="388"/>
    <b v="1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d v="2015-11-19T04:59:00"/>
    <n v="1444734146"/>
    <x v="1979"/>
    <b v="1"/>
    <n v="813"/>
    <b v="1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d v="2016-04-03T12:01:02"/>
    <n v="1456232462"/>
    <x v="1980"/>
    <b v="1"/>
    <n v="1945"/>
    <b v="1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d v="2014-07-09T17:24:25"/>
    <n v="1402334665"/>
    <x v="1981"/>
    <b v="0"/>
    <n v="12"/>
    <b v="0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d v="2016-12-04T15:04:47"/>
    <n v="1478268287"/>
    <x v="1982"/>
    <b v="0"/>
    <n v="0"/>
    <b v="0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d v="2016-09-02T07:00:00"/>
    <n v="1470874618"/>
    <x v="1983"/>
    <b v="0"/>
    <n v="16"/>
    <b v="0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d v="2014-11-30T19:58:01"/>
    <n v="1412189881"/>
    <x v="1984"/>
    <b v="0"/>
    <n v="7"/>
    <b v="0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d v="2016-08-02T23:00:00"/>
    <n v="1467650771"/>
    <x v="1985"/>
    <b v="0"/>
    <n v="4"/>
    <b v="0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d v="2016-03-14T09:24:43"/>
    <n v="1455359083"/>
    <x v="1986"/>
    <b v="0"/>
    <n v="1"/>
    <b v="0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d v="2015-03-01T15:21:16"/>
    <n v="1422631276"/>
    <x v="1987"/>
    <b v="0"/>
    <n v="28"/>
    <b v="0"/>
    <x v="8"/>
    <s v="people"/>
    <x v="0"/>
  </r>
  <r>
    <n v="1988"/>
    <s v="Phillip Michael Photography"/>
    <s v="Expressing art in an image!"/>
    <n v="6000"/>
    <n v="25"/>
    <x v="2"/>
    <s v="US"/>
    <s v="USD"/>
    <n v="1440094742"/>
    <d v="2015-08-20T18:19:02"/>
    <n v="1437502742"/>
    <x v="1988"/>
    <b v="0"/>
    <n v="1"/>
    <b v="0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d v="2016-12-11T16:20:08"/>
    <n v="1478881208"/>
    <x v="1989"/>
    <b v="0"/>
    <n v="1"/>
    <b v="0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d v="2016-02-13T04:42:12"/>
    <n v="1454042532"/>
    <x v="1990"/>
    <b v="0"/>
    <n v="5"/>
    <b v="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d v="2015-07-03T21:26:26"/>
    <n v="1434144386"/>
    <x v="1991"/>
    <b v="0"/>
    <n v="3"/>
    <b v="0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d v="2015-02-18T03:26:31"/>
    <n v="1421637991"/>
    <x v="1992"/>
    <b v="0"/>
    <n v="2"/>
    <b v="0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d v="2015-12-21T14:07:17"/>
    <n v="1448114837"/>
    <x v="1993"/>
    <b v="0"/>
    <n v="0"/>
    <b v="0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d v="2016-12-07T01:09:02"/>
    <n v="1475885342"/>
    <x v="1994"/>
    <b v="0"/>
    <n v="0"/>
    <b v="0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d v="2015-07-16T21:38:56"/>
    <n v="1435354736"/>
    <x v="1995"/>
    <b v="0"/>
    <n v="3"/>
    <b v="0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d v="2014-07-10T19:40:11"/>
    <n v="1402429211"/>
    <x v="1996"/>
    <b v="0"/>
    <n v="0"/>
    <b v="0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d v="2014-08-26T22:20:12"/>
    <n v="1406499612"/>
    <x v="1997"/>
    <b v="0"/>
    <n v="0"/>
    <b v="0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d v="2014-08-01T02:50:38"/>
    <n v="1402973438"/>
    <x v="1998"/>
    <b v="0"/>
    <n v="3"/>
    <b v="0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d v="2014-11-13T12:35:08"/>
    <n v="1413286508"/>
    <x v="1999"/>
    <b v="0"/>
    <n v="7"/>
    <b v="0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d v="2016-01-06T22:50:13"/>
    <n v="1449528613"/>
    <x v="2000"/>
    <b v="0"/>
    <n v="25"/>
    <b v="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d v="2015-06-12T20:00:00"/>
    <n v="1431406916"/>
    <x v="2001"/>
    <b v="1"/>
    <n v="1637"/>
    <b v="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d v="2017-01-23T17:05:43"/>
    <n v="1482599143"/>
    <x v="2002"/>
    <b v="1"/>
    <n v="1375"/>
    <b v="1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d v="2010-07-02T23:00:00"/>
    <n v="1276830052"/>
    <x v="2003"/>
    <b v="1"/>
    <n v="17"/>
    <b v="1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d v="2014-07-10T14:31:03"/>
    <n v="1402410663"/>
    <x v="2004"/>
    <b v="1"/>
    <n v="354"/>
    <b v="1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d v="2013-10-16T03:59:00"/>
    <n v="1379532618"/>
    <x v="2005"/>
    <b v="1"/>
    <n v="191"/>
    <b v="1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d v="2014-12-03T13:00:45"/>
    <n v="1414584045"/>
    <x v="2006"/>
    <b v="1"/>
    <n v="303"/>
    <b v="1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d v="2010-08-24T04:00:00"/>
    <n v="1276891586"/>
    <x v="2007"/>
    <b v="1"/>
    <n v="137"/>
    <b v="1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d v="2011-09-19T14:30:22"/>
    <n v="1312641022"/>
    <x v="2008"/>
    <b v="1"/>
    <n v="41"/>
    <b v="1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d v="2016-11-23T08:45:43"/>
    <n v="1476776743"/>
    <x v="2009"/>
    <b v="1"/>
    <n v="398"/>
    <b v="1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d v="2016-08-18T23:54:51"/>
    <n v="1468972491"/>
    <x v="2010"/>
    <b v="1"/>
    <n v="1737"/>
    <b v="1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d v="2016-01-11T23:00:00"/>
    <n v="1449650173"/>
    <x v="2011"/>
    <b v="1"/>
    <n v="971"/>
    <b v="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d v="2015-02-05T19:44:01"/>
    <n v="1420573441"/>
    <x v="2012"/>
    <b v="1"/>
    <n v="183"/>
    <b v="1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d v="2016-07-08T23:03:34"/>
    <n v="1462835014"/>
    <x v="2013"/>
    <b v="1"/>
    <n v="4562"/>
    <b v="1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d v="2013-03-25T04:08:59"/>
    <n v="1361250539"/>
    <x v="2014"/>
    <b v="1"/>
    <n v="26457"/>
    <b v="1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d v="2011-09-09T21:02:43"/>
    <n v="1313010163"/>
    <x v="2015"/>
    <b v="1"/>
    <n v="162"/>
    <b v="1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d v="2013-03-09T21:08:19"/>
    <n v="1360271299"/>
    <x v="2016"/>
    <b v="1"/>
    <n v="479"/>
    <b v="1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d v="2012-03-24T04:00:00"/>
    <n v="1329873755"/>
    <x v="2017"/>
    <b v="1"/>
    <n v="426"/>
    <b v="1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d v="2015-08-13T08:46:49"/>
    <n v="1436863609"/>
    <x v="2018"/>
    <b v="1"/>
    <n v="450"/>
    <b v="1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d v="2016-09-22T17:00:21"/>
    <n v="1471971621"/>
    <x v="2019"/>
    <b v="1"/>
    <n v="1780"/>
    <b v="1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d v="2014-05-14T23:04:00"/>
    <n v="1396923624"/>
    <x v="2020"/>
    <b v="1"/>
    <n v="122"/>
    <b v="1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d v="2014-09-24T01:41:37"/>
    <n v="1407634897"/>
    <x v="2021"/>
    <b v="1"/>
    <n v="95"/>
    <b v="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d v="2016-06-11T13:39:32"/>
    <n v="1463060372"/>
    <x v="2022"/>
    <b v="1"/>
    <n v="325"/>
    <b v="1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d v="2015-06-11T10:05:53"/>
    <n v="1431425153"/>
    <x v="2023"/>
    <b v="1"/>
    <n v="353"/>
    <b v="1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d v="2012-08-13T03:00:00"/>
    <n v="1341875544"/>
    <x v="2024"/>
    <b v="1"/>
    <n v="105"/>
    <b v="1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d v="2015-06-11T04:25:46"/>
    <n v="1431404746"/>
    <x v="2025"/>
    <b v="1"/>
    <n v="729"/>
    <b v="1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d v="2014-04-21T03:59:00"/>
    <n v="1394127585"/>
    <x v="2026"/>
    <b v="1"/>
    <n v="454"/>
    <b v="1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d v="2015-03-30T18:31:59"/>
    <n v="1423855919"/>
    <x v="2027"/>
    <b v="1"/>
    <n v="539"/>
    <b v="1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d v="2010-03-15T21:55:00"/>
    <n v="1265493806"/>
    <x v="2028"/>
    <b v="1"/>
    <n v="79"/>
    <b v="1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d v="2014-08-27T00:31:21"/>
    <n v="1406507481"/>
    <x v="2029"/>
    <b v="1"/>
    <n v="94"/>
    <b v="1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d v="2012-11-29T23:54:56"/>
    <n v="1351641296"/>
    <x v="2030"/>
    <b v="1"/>
    <n v="625"/>
    <b v="1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d v="2015-01-09T01:00:00"/>
    <n v="1417506853"/>
    <x v="2031"/>
    <b v="1"/>
    <n v="508"/>
    <b v="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d v="2016-12-15T05:00:00"/>
    <n v="1479216874"/>
    <x v="2032"/>
    <b v="1"/>
    <n v="531"/>
    <b v="1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d v="2014-04-26T01:58:38"/>
    <n v="1395885518"/>
    <x v="2033"/>
    <b v="1"/>
    <n v="158"/>
    <b v="1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d v="2015-05-07T06:58:00"/>
    <n v="1426216033"/>
    <x v="2034"/>
    <b v="1"/>
    <n v="508"/>
    <b v="1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d v="2015-12-19T01:00:00"/>
    <n v="1446562807"/>
    <x v="2035"/>
    <b v="1"/>
    <n v="644"/>
    <b v="1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d v="2014-05-09T20:45:19"/>
    <n v="1397076319"/>
    <x v="2036"/>
    <b v="1"/>
    <n v="848"/>
    <b v="1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d v="2013-12-30T06:02:33"/>
    <n v="1383195753"/>
    <x v="2037"/>
    <b v="1"/>
    <n v="429"/>
    <b v="1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d v="2013-07-01T18:00:00"/>
    <n v="1369895421"/>
    <x v="2038"/>
    <b v="1"/>
    <n v="204"/>
    <b v="1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d v="2016-12-01T04:59:00"/>
    <n v="1477996325"/>
    <x v="2039"/>
    <b v="1"/>
    <n v="379"/>
    <b v="1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d v="2013-11-15T23:15:03"/>
    <n v="1383257703"/>
    <x v="2040"/>
    <b v="1"/>
    <n v="271"/>
    <b v="1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d v="2016-11-10T13:37:07"/>
    <n v="1476189427"/>
    <x v="2041"/>
    <b v="0"/>
    <n v="120"/>
    <b v="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d v="2016-01-22T16:59:34"/>
    <n v="1448297974"/>
    <x v="2042"/>
    <b v="0"/>
    <n v="140"/>
    <b v="1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d v="2016-12-11T04:59:00"/>
    <n v="1476764077"/>
    <x v="2043"/>
    <b v="0"/>
    <n v="193"/>
    <b v="1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d v="2015-06-13T16:25:14"/>
    <n v="1431620714"/>
    <x v="2044"/>
    <b v="0"/>
    <n v="180"/>
    <b v="1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d v="2012-07-09T02:07:27"/>
    <n v="1339207647"/>
    <x v="2045"/>
    <b v="0"/>
    <n v="263"/>
    <b v="1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d v="2013-05-23T04:07:24"/>
    <n v="1366690044"/>
    <x v="2046"/>
    <b v="0"/>
    <n v="217"/>
    <b v="1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d v="2015-04-17T00:00:00"/>
    <n v="1426714870"/>
    <x v="2047"/>
    <b v="0"/>
    <n v="443"/>
    <b v="1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d v="2013-05-23T15:38:11"/>
    <n v="1366731491"/>
    <x v="2048"/>
    <b v="0"/>
    <n v="1373"/>
    <b v="1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d v="2013-12-02T22:59:00"/>
    <n v="1382963963"/>
    <x v="2049"/>
    <b v="0"/>
    <n v="742"/>
    <b v="1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d v="2015-05-31T01:42:58"/>
    <n v="1429580578"/>
    <x v="2050"/>
    <b v="0"/>
    <n v="170"/>
    <b v="1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d v="2013-12-26T00:32:17"/>
    <n v="1385425937"/>
    <x v="2051"/>
    <b v="0"/>
    <n v="242"/>
    <b v="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d v="2016-02-20T02:00:53"/>
    <n v="1452045653"/>
    <x v="2052"/>
    <b v="0"/>
    <n v="541"/>
    <b v="1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d v="2015-11-25T15:49:11"/>
    <n v="1445870951"/>
    <x v="2053"/>
    <b v="0"/>
    <n v="121"/>
    <b v="1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d v="2014-05-02T12:30:10"/>
    <n v="1396441810"/>
    <x v="2054"/>
    <b v="0"/>
    <n v="621"/>
    <b v="1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d v="2014-12-03T04:00:00"/>
    <n v="1415031043"/>
    <x v="2055"/>
    <b v="0"/>
    <n v="101"/>
    <b v="1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d v="2013-04-17T18:15:42"/>
    <n v="1363630542"/>
    <x v="2056"/>
    <b v="0"/>
    <n v="554"/>
    <b v="1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d v="2016-02-26T11:52:12"/>
    <n v="1453895532"/>
    <x v="2057"/>
    <b v="0"/>
    <n v="666"/>
    <b v="1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d v="2015-03-02T20:00:00"/>
    <n v="1421916830"/>
    <x v="2058"/>
    <b v="0"/>
    <n v="410"/>
    <b v="1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d v="2016-01-31T21:59:00"/>
    <n v="1450880854"/>
    <x v="2059"/>
    <b v="0"/>
    <n v="375"/>
    <b v="1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d v="2014-07-23T15:25:50"/>
    <n v="1400945150"/>
    <x v="2060"/>
    <b v="0"/>
    <n v="1364"/>
    <b v="1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d v="2016-12-31T18:20:54"/>
    <n v="1480616454"/>
    <x v="2061"/>
    <b v="0"/>
    <n v="35"/>
    <b v="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d v="2016-03-24T08:11:38"/>
    <n v="1456218698"/>
    <x v="2062"/>
    <b v="0"/>
    <n v="203"/>
    <b v="1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d v="2016-05-15T17:35:01"/>
    <n v="1460482501"/>
    <x v="2063"/>
    <b v="0"/>
    <n v="49"/>
    <b v="1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d v="2013-05-31T12:00:00"/>
    <n v="1366879523"/>
    <x v="2064"/>
    <b v="0"/>
    <n v="5812"/>
    <b v="1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d v="2013-12-25T08:00:29"/>
    <n v="1385366429"/>
    <x v="2065"/>
    <b v="0"/>
    <n v="1556"/>
    <b v="1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d v="2014-08-23T18:31:23"/>
    <n v="1406226683"/>
    <x v="2066"/>
    <b v="0"/>
    <n v="65"/>
    <b v="1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d v="2015-05-24T20:29:36"/>
    <n v="1429648176"/>
    <x v="2067"/>
    <b v="0"/>
    <n v="10"/>
    <b v="1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d v="2016-10-20T20:11:55"/>
    <n v="1474402315"/>
    <x v="2068"/>
    <b v="0"/>
    <n v="76"/>
    <b v="1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d v="2016-01-02T23:19:51"/>
    <n v="1449098391"/>
    <x v="2069"/>
    <b v="0"/>
    <n v="263"/>
    <b v="1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d v="2016-06-28T15:45:23"/>
    <n v="1464536723"/>
    <x v="2070"/>
    <b v="0"/>
    <n v="1530"/>
    <b v="1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d v="2016-10-02T06:41:24"/>
    <n v="1471502484"/>
    <x v="2071"/>
    <b v="0"/>
    <n v="278"/>
    <b v="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d v="2016-05-07T13:57:12"/>
    <n v="1460037432"/>
    <x v="2072"/>
    <b v="0"/>
    <n v="350"/>
    <b v="1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d v="2015-05-08T16:01:58"/>
    <n v="1427212918"/>
    <x v="2073"/>
    <b v="0"/>
    <n v="470"/>
    <b v="1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d v="2016-05-06T19:49:42"/>
    <n v="1459972182"/>
    <x v="2074"/>
    <b v="0"/>
    <n v="3"/>
    <b v="1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d v="2013-07-25T16:21:28"/>
    <n v="1372177288"/>
    <x v="2075"/>
    <b v="0"/>
    <n v="8200"/>
    <b v="1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d v="2014-07-23T21:08:09"/>
    <n v="1402693689"/>
    <x v="2076"/>
    <b v="0"/>
    <n v="8359"/>
    <b v="1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d v="2015-06-05T21:00:00"/>
    <n v="1428541276"/>
    <x v="2077"/>
    <b v="0"/>
    <n v="188"/>
    <b v="1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d v="2016-12-18T18:30:57"/>
    <n v="1479493857"/>
    <x v="2078"/>
    <b v="0"/>
    <n v="48"/>
    <b v="1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d v="2015-06-25T19:00:00"/>
    <n v="1432659793"/>
    <x v="2079"/>
    <b v="0"/>
    <n v="607"/>
    <b v="1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d v="2015-11-11T23:58:20"/>
    <n v="1444690700"/>
    <x v="2080"/>
    <b v="0"/>
    <n v="50"/>
    <b v="1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d v="2012-05-16T04:59:00"/>
    <n v="1333597555"/>
    <x v="2081"/>
    <b v="0"/>
    <n v="55"/>
    <b v="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d v="2011-11-24T03:53:16"/>
    <n v="1316919196"/>
    <x v="2082"/>
    <b v="0"/>
    <n v="38"/>
    <b v="1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d v="2012-06-04T17:19:55"/>
    <n v="1336238395"/>
    <x v="2083"/>
    <b v="0"/>
    <n v="25"/>
    <b v="1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d v="2014-05-04T06:59:00"/>
    <n v="1396468782"/>
    <x v="2084"/>
    <b v="0"/>
    <n v="46"/>
    <b v="1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d v="2012-07-15T20:03:07"/>
    <n v="1339790587"/>
    <x v="2085"/>
    <b v="0"/>
    <n v="83"/>
    <b v="1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d v="2011-12-14T04:59:00"/>
    <n v="1321200332"/>
    <x v="2086"/>
    <b v="0"/>
    <n v="35"/>
    <b v="1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d v="2011-09-08T04:54:18"/>
    <n v="1312865658"/>
    <x v="2087"/>
    <b v="0"/>
    <n v="25"/>
    <b v="1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d v="2010-09-11T03:59:00"/>
    <n v="1281028152"/>
    <x v="2088"/>
    <b v="0"/>
    <n v="75"/>
    <b v="1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d v="2013-08-02T01:49:54"/>
    <n v="1372384194"/>
    <x v="2089"/>
    <b v="0"/>
    <n v="62"/>
    <b v="1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d v="2013-02-24T09:09:15"/>
    <n v="1359104955"/>
    <x v="2090"/>
    <b v="0"/>
    <n v="160"/>
    <b v="1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d v="2011-03-01T20:00:00"/>
    <n v="1294818278"/>
    <x v="2091"/>
    <b v="0"/>
    <n v="246"/>
    <b v="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d v="2011-10-07T16:58:52"/>
    <n v="1312822732"/>
    <x v="2092"/>
    <b v="0"/>
    <n v="55"/>
    <b v="1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d v="2012-12-22T21:30:32"/>
    <n v="1351024232"/>
    <x v="2093"/>
    <b v="0"/>
    <n v="23"/>
    <b v="1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d v="2012-03-05T03:00:00"/>
    <n v="1327969730"/>
    <x v="2094"/>
    <b v="0"/>
    <n v="72"/>
    <b v="1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d v="2011-10-02T17:36:13"/>
    <n v="1312392973"/>
    <x v="2095"/>
    <b v="0"/>
    <n v="22"/>
    <b v="1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d v="2012-10-26T03:59:00"/>
    <n v="1349892735"/>
    <x v="2096"/>
    <b v="0"/>
    <n v="14"/>
    <b v="1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d v="2011-12-01T15:02:15"/>
    <n v="1317564135"/>
    <x v="2097"/>
    <b v="0"/>
    <n v="38"/>
    <b v="1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d v="2012-03-08T02:43:55"/>
    <n v="1328582635"/>
    <x v="2098"/>
    <b v="0"/>
    <n v="32"/>
    <b v="1"/>
    <x v="4"/>
    <s v="indie rock"/>
    <x v="5"/>
  </r>
  <r>
    <n v="2099"/>
    <s v="Roosevelt Died."/>
    <s v="Our tour van died, we need help!"/>
    <n v="3000"/>
    <n v="3971"/>
    <x v="0"/>
    <s v="US"/>
    <s v="USD"/>
    <n v="1435808400"/>
    <d v="2015-07-02T03:40:00"/>
    <n v="1434650084"/>
    <x v="2099"/>
    <b v="0"/>
    <n v="63"/>
    <b v="1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d v="2012-06-30T03:59:00"/>
    <n v="1339704141"/>
    <x v="2100"/>
    <b v="0"/>
    <n v="27"/>
    <b v="1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d v="2012-02-13T03:35:14"/>
    <n v="1323920114"/>
    <x v="2101"/>
    <b v="0"/>
    <n v="44"/>
    <b v="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d v="2011-05-05T20:50:48"/>
    <n v="1302036648"/>
    <x v="2102"/>
    <b v="0"/>
    <n v="38"/>
    <b v="1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d v="2012-11-09T19:07:07"/>
    <n v="1349892427"/>
    <x v="2103"/>
    <b v="0"/>
    <n v="115"/>
    <b v="1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d v="2013-05-31T00:00:00"/>
    <n v="1367286434"/>
    <x v="2104"/>
    <b v="0"/>
    <n v="37"/>
    <b v="1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d v="2014-11-21T04:00:00"/>
    <n v="1415472953"/>
    <x v="2105"/>
    <b v="0"/>
    <n v="99"/>
    <b v="1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d v="2013-01-26T05:09:34"/>
    <n v="1356584974"/>
    <x v="2106"/>
    <b v="0"/>
    <n v="44"/>
    <b v="1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d v="2014-11-12T18:03:13"/>
    <n v="1413997393"/>
    <x v="2107"/>
    <b v="0"/>
    <n v="58"/>
    <b v="1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d v="2012-09-10T03:55:00"/>
    <n v="1344917580"/>
    <x v="2108"/>
    <b v="0"/>
    <n v="191"/>
    <b v="1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d v="2015-07-05T17:00:17"/>
    <n v="1433523617"/>
    <x v="2109"/>
    <b v="0"/>
    <n v="40"/>
    <b v="1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d v="2014-05-28T04:59:00"/>
    <n v="1398873969"/>
    <x v="2110"/>
    <b v="0"/>
    <n v="38"/>
    <b v="1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d v="2011-08-15T01:00:00"/>
    <n v="1307594625"/>
    <x v="2111"/>
    <b v="0"/>
    <n v="39"/>
    <b v="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d v="2013-04-15T22:16:33"/>
    <n v="1364854593"/>
    <x v="2112"/>
    <b v="0"/>
    <n v="11"/>
    <b v="1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d v="2014-09-23T20:46:16"/>
    <n v="1408481176"/>
    <x v="2113"/>
    <b v="0"/>
    <n v="107"/>
    <b v="1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d v="2010-12-09T04:59:00"/>
    <n v="1286480070"/>
    <x v="2114"/>
    <b v="0"/>
    <n v="147"/>
    <b v="1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d v="2011-02-20T01:56:41"/>
    <n v="1295575001"/>
    <x v="2115"/>
    <b v="0"/>
    <n v="36"/>
    <b v="1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d v="2012-10-02T18:40:03"/>
    <n v="1345056003"/>
    <x v="2116"/>
    <b v="0"/>
    <n v="92"/>
    <b v="1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d v="2015-10-27T04:59:00"/>
    <n v="1444699549"/>
    <x v="2117"/>
    <b v="0"/>
    <n v="35"/>
    <b v="1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d v="2011-07-24T20:08:56"/>
    <n v="1308946136"/>
    <x v="2118"/>
    <b v="0"/>
    <n v="17"/>
    <b v="1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d v="2012-08-16T03:07:25"/>
    <n v="1342494445"/>
    <x v="2119"/>
    <b v="0"/>
    <n v="22"/>
    <b v="1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d v="2014-01-01T23:08:56"/>
    <n v="1384384136"/>
    <x v="2120"/>
    <b v="0"/>
    <n v="69"/>
    <b v="1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d v="2017-01-11T17:49:08"/>
    <n v="1481564948"/>
    <x v="2121"/>
    <b v="0"/>
    <n v="10"/>
    <b v="0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d v="2017-01-07T07:12:49"/>
    <n v="1481181169"/>
    <x v="2122"/>
    <b v="0"/>
    <n v="3"/>
    <b v="0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d v="2010-03-15T06:59:00"/>
    <n v="1263982307"/>
    <x v="2123"/>
    <b v="0"/>
    <n v="5"/>
    <b v="0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d v="2010-11-30T05:00:00"/>
    <n v="1286930435"/>
    <x v="2124"/>
    <b v="0"/>
    <n v="5"/>
    <b v="0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d v="2015-08-05T00:33:53"/>
    <n v="1436142833"/>
    <x v="2125"/>
    <b v="0"/>
    <n v="27"/>
    <b v="0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d v="2014-12-08T23:21:27"/>
    <n v="1415488887"/>
    <x v="2126"/>
    <b v="0"/>
    <n v="2"/>
    <b v="0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d v="2015-03-12T11:07:43"/>
    <n v="1423570063"/>
    <x v="2127"/>
    <b v="0"/>
    <n v="236"/>
    <b v="0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d v="2014-09-21T18:32:49"/>
    <n v="1406140369"/>
    <x v="2128"/>
    <b v="0"/>
    <n v="1"/>
    <b v="0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d v="2016-03-10T00:35:00"/>
    <n v="1454978100"/>
    <x v="2129"/>
    <b v="0"/>
    <n v="12"/>
    <b v="0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d v="2014-08-16T02:04:23"/>
    <n v="1405130663"/>
    <x v="2130"/>
    <b v="0"/>
    <n v="4"/>
    <b v="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d v="2015-07-12T04:58:11"/>
    <n v="1434085091"/>
    <x v="2131"/>
    <b v="0"/>
    <n v="3"/>
    <b v="0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d v="2014-02-03T11:41:32"/>
    <n v="1388835692"/>
    <x v="2132"/>
    <b v="0"/>
    <n v="99"/>
    <b v="0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d v="2011-04-24T06:59:00"/>
    <n v="1300328399"/>
    <x v="2133"/>
    <b v="0"/>
    <n v="3"/>
    <b v="0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d v="2013-04-27T21:16:31"/>
    <n v="1364505391"/>
    <x v="2134"/>
    <b v="0"/>
    <n v="3"/>
    <b v="0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d v="2012-10-04T23:07:13"/>
    <n v="1346800033"/>
    <x v="2135"/>
    <b v="0"/>
    <n v="22"/>
    <b v="0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d v="2013-10-19T12:13:06"/>
    <n v="1379592786"/>
    <x v="2136"/>
    <b v="0"/>
    <n v="4"/>
    <b v="0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d v="2014-12-05T18:30:29"/>
    <n v="1415212229"/>
    <x v="2137"/>
    <b v="0"/>
    <n v="534"/>
    <b v="0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d v="2013-11-09T01:18:59"/>
    <n v="1381364339"/>
    <x v="2138"/>
    <b v="0"/>
    <n v="12"/>
    <b v="0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d v="2016-11-03T18:00:08"/>
    <n v="1475604008"/>
    <x v="2139"/>
    <b v="0"/>
    <n v="56"/>
    <b v="0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d v="2013-01-11T20:00:24"/>
    <n v="1355342424"/>
    <x v="2140"/>
    <b v="0"/>
    <n v="11"/>
    <b v="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d v="2014-11-14T06:39:19"/>
    <n v="1413351559"/>
    <x v="2141"/>
    <b v="0"/>
    <n v="0"/>
    <b v="0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d v="2015-12-30T16:50:10"/>
    <n v="1449075010"/>
    <x v="2142"/>
    <b v="0"/>
    <n v="12"/>
    <b v="0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d v="2010-07-21T19:00:00"/>
    <n v="1275599812"/>
    <x v="2143"/>
    <b v="0"/>
    <n v="5"/>
    <b v="0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d v="2013-09-14T13:07:20"/>
    <n v="1376399240"/>
    <x v="2144"/>
    <b v="0"/>
    <n v="24"/>
    <b v="0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d v="2013-11-27T06:41:54"/>
    <n v="1382938914"/>
    <x v="2145"/>
    <b v="0"/>
    <n v="89"/>
    <b v="0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d v="2016-02-11T16:18:30"/>
    <n v="1453997910"/>
    <x v="2146"/>
    <b v="0"/>
    <n v="1"/>
    <b v="0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d v="2014-11-16T08:05:48"/>
    <n v="1413356748"/>
    <x v="2147"/>
    <b v="0"/>
    <n v="55"/>
    <b v="0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d v="2015-04-02T16:36:22"/>
    <n v="1425404182"/>
    <x v="2148"/>
    <b v="0"/>
    <n v="2"/>
    <b v="0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d v="2010-07-31T00:00:00"/>
    <n v="1277512556"/>
    <x v="2149"/>
    <b v="0"/>
    <n v="0"/>
    <b v="0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d v="2016-07-13T06:49:59"/>
    <n v="1465800599"/>
    <x v="2150"/>
    <b v="0"/>
    <n v="4"/>
    <b v="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d v="2016-06-29T20:20:14"/>
    <n v="1464639614"/>
    <x v="2151"/>
    <b v="0"/>
    <n v="6"/>
    <b v="0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d v="2014-03-15T18:58:29"/>
    <n v="1392321509"/>
    <x v="2152"/>
    <b v="0"/>
    <n v="4"/>
    <b v="0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d v="2015-01-10T07:59:00"/>
    <n v="1417470718"/>
    <x v="2153"/>
    <b v="0"/>
    <n v="4"/>
    <b v="0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d v="2014-01-28T15:10:27"/>
    <n v="1389193827"/>
    <x v="2154"/>
    <b v="0"/>
    <n v="2"/>
    <b v="0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d v="2016-03-31T16:56:25"/>
    <n v="1456854985"/>
    <x v="2155"/>
    <b v="0"/>
    <n v="5"/>
    <b v="0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d v="2013-09-16T20:30:06"/>
    <n v="1375475406"/>
    <x v="2156"/>
    <b v="0"/>
    <n v="83"/>
    <b v="0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d v="2016-12-23T07:59:00"/>
    <n v="1479684783"/>
    <x v="2157"/>
    <b v="0"/>
    <n v="57"/>
    <b v="0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d v="2013-02-04T20:29:34"/>
    <n v="1356121774"/>
    <x v="2158"/>
    <b v="0"/>
    <n v="311"/>
    <b v="0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d v="2011-07-16T17:32:54"/>
    <n v="1308245574"/>
    <x v="2159"/>
    <b v="0"/>
    <n v="2"/>
    <b v="0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d v="2012-05-19T17:05:05"/>
    <n v="1334855105"/>
    <x v="2160"/>
    <b v="0"/>
    <n v="16"/>
    <b v="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d v="2015-09-23T20:27:39"/>
    <n v="1440448059"/>
    <x v="2161"/>
    <b v="0"/>
    <n v="13"/>
    <b v="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d v="2014-07-24T18:23:11"/>
    <n v="1403547791"/>
    <x v="2162"/>
    <b v="0"/>
    <n v="58"/>
    <b v="1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d v="2015-06-08T03:50:00"/>
    <n v="1429306520"/>
    <x v="2163"/>
    <b v="0"/>
    <n v="44"/>
    <b v="1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d v="2016-06-25T03:59:00"/>
    <n v="1464196414"/>
    <x v="2164"/>
    <b v="0"/>
    <n v="83"/>
    <b v="1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d v="2016-04-08T15:00:35"/>
    <n v="1457539235"/>
    <x v="2165"/>
    <b v="0"/>
    <n v="117"/>
    <b v="1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d v="2014-12-05T21:06:58"/>
    <n v="1413922018"/>
    <x v="2166"/>
    <b v="0"/>
    <n v="32"/>
    <b v="1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d v="2012-09-15T01:35:37"/>
    <n v="1346463337"/>
    <x v="2167"/>
    <b v="0"/>
    <n v="8"/>
    <b v="1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d v="2017-02-10T05:00:00"/>
    <n v="1484058261"/>
    <x v="2168"/>
    <b v="0"/>
    <n v="340"/>
    <b v="1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d v="2017-03-02T16:49:11"/>
    <n v="1488214151"/>
    <x v="2169"/>
    <b v="0"/>
    <n v="7"/>
    <b v="1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d v="2015-08-22T18:00:22"/>
    <n v="1436810422"/>
    <x v="2170"/>
    <b v="0"/>
    <n v="19"/>
    <b v="1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d v="2015-06-22T05:00:00"/>
    <n v="1431903495"/>
    <x v="2171"/>
    <b v="0"/>
    <n v="47"/>
    <b v="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d v="2015-04-18T13:55:20"/>
    <n v="1426773320"/>
    <x v="2172"/>
    <b v="0"/>
    <n v="13"/>
    <b v="1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d v="2013-09-10T03:59:00"/>
    <n v="1376066243"/>
    <x v="2173"/>
    <b v="0"/>
    <n v="90"/>
    <b v="1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d v="2016-05-05T13:01:47"/>
    <n v="1459861307"/>
    <x v="2174"/>
    <b v="0"/>
    <n v="63"/>
    <b v="1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d v="2016-07-21T00:13:06"/>
    <n v="1468455186"/>
    <x v="2175"/>
    <b v="0"/>
    <n v="26"/>
    <b v="1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d v="2015-05-02T15:11:49"/>
    <n v="1427987509"/>
    <x v="2176"/>
    <b v="0"/>
    <n v="71"/>
    <b v="1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d v="2016-06-06T06:01:07"/>
    <n v="1463032867"/>
    <x v="2177"/>
    <b v="0"/>
    <n v="38"/>
    <b v="1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d v="2017-01-18T15:16:37"/>
    <n v="1482160597"/>
    <x v="2178"/>
    <b v="0"/>
    <n v="859"/>
    <b v="1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d v="2015-04-11T04:06:32"/>
    <n v="1426133192"/>
    <x v="2179"/>
    <b v="0"/>
    <n v="21"/>
    <b v="1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d v="2015-11-13T17:04:28"/>
    <n v="1443801868"/>
    <x v="2180"/>
    <b v="0"/>
    <n v="78"/>
    <b v="1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d v="2017-02-21T00:07:33"/>
    <n v="1486426053"/>
    <x v="2181"/>
    <b v="0"/>
    <n v="53"/>
    <b v="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d v="2014-10-02T21:37:05"/>
    <n v="1409261825"/>
    <x v="2182"/>
    <b v="0"/>
    <n v="356"/>
    <b v="1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d v="2017-02-09T05:00:00"/>
    <n v="1484037977"/>
    <x v="2183"/>
    <b v="0"/>
    <n v="279"/>
    <b v="1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d v="2016-01-25T16:00:00"/>
    <n v="1452530041"/>
    <x v="2184"/>
    <b v="1"/>
    <n v="266"/>
    <b v="1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d v="2013-03-26T08:23:59"/>
    <n v="1360830239"/>
    <x v="2185"/>
    <b v="0"/>
    <n v="623"/>
    <b v="1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d v="2016-09-07T02:00:00"/>
    <n v="1470062743"/>
    <x v="2186"/>
    <b v="0"/>
    <n v="392"/>
    <b v="1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d v="2015-04-03T03:59:00"/>
    <n v="1425531666"/>
    <x v="2187"/>
    <b v="1"/>
    <n v="3562"/>
    <b v="1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d v="2016-10-25T17:00:00"/>
    <n v="1474380241"/>
    <x v="2188"/>
    <b v="0"/>
    <n v="514"/>
    <b v="1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d v="2016-04-21T22:00:00"/>
    <n v="1460055300"/>
    <x v="2189"/>
    <b v="0"/>
    <n v="88"/>
    <b v="1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d v="2016-03-23T06:59:00"/>
    <n v="1455721204"/>
    <x v="2190"/>
    <b v="0"/>
    <n v="537"/>
    <b v="1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d v="2017-02-14T20:00:27"/>
    <n v="1486065627"/>
    <x v="2191"/>
    <b v="0"/>
    <n v="25"/>
    <b v="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d v="2016-12-15T23:00:00"/>
    <n v="1479414344"/>
    <x v="2192"/>
    <b v="0"/>
    <n v="3238"/>
    <b v="1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d v="2016-11-21T04:59:00"/>
    <n v="1477043072"/>
    <x v="2193"/>
    <b v="0"/>
    <n v="897"/>
    <b v="1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d v="2016-03-26T17:11:30"/>
    <n v="1456423890"/>
    <x v="2194"/>
    <b v="0"/>
    <n v="878"/>
    <b v="1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d v="2015-08-11T18:31:40"/>
    <n v="1436725900"/>
    <x v="2195"/>
    <b v="0"/>
    <n v="115"/>
    <b v="1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d v="2016-12-02T07:00:00"/>
    <n v="1478000502"/>
    <x v="2196"/>
    <b v="0"/>
    <n v="234"/>
    <b v="1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d v="2015-02-28T14:00:59"/>
    <n v="1422540059"/>
    <x v="2197"/>
    <b v="0"/>
    <n v="4330"/>
    <b v="1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d v="2015-11-14T13:20:00"/>
    <n v="1444911600"/>
    <x v="2198"/>
    <b v="0"/>
    <n v="651"/>
    <b v="1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d v="2015-10-15T09:59:58"/>
    <n v="1442311198"/>
    <x v="2199"/>
    <b v="1"/>
    <n v="251"/>
    <b v="1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d v="2015-07-06T03:00:00"/>
    <n v="1433775668"/>
    <x v="2200"/>
    <b v="0"/>
    <n v="263"/>
    <b v="1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d v="2013-01-16T20:19:25"/>
    <n v="1357157965"/>
    <x v="2201"/>
    <b v="0"/>
    <n v="28"/>
    <b v="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d v="2012-11-01T20:22:48"/>
    <n v="1349209368"/>
    <x v="2202"/>
    <b v="0"/>
    <n v="721"/>
    <b v="1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d v="2015-09-24T20:38:02"/>
    <n v="1440535082"/>
    <x v="2203"/>
    <b v="0"/>
    <n v="50"/>
    <b v="1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d v="2013-03-09T07:28:39"/>
    <n v="1360222119"/>
    <x v="2204"/>
    <b v="0"/>
    <n v="73"/>
    <b v="1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d v="2012-06-01T19:43:09"/>
    <n v="1335987789"/>
    <x v="2205"/>
    <b v="0"/>
    <n v="27"/>
    <b v="1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d v="2012-04-16T06:10:24"/>
    <n v="1333001424"/>
    <x v="2206"/>
    <b v="0"/>
    <n v="34"/>
    <b v="1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d v="2013-11-16T05:39:33"/>
    <n v="1381984773"/>
    <x v="2207"/>
    <b v="0"/>
    <n v="7"/>
    <b v="1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d v="2012-04-07T04:00:00"/>
    <n v="1328649026"/>
    <x v="2208"/>
    <b v="0"/>
    <n v="24"/>
    <b v="1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d v="2014-04-14T23:00:00"/>
    <n v="1396524644"/>
    <x v="2209"/>
    <b v="0"/>
    <n v="15"/>
    <b v="1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d v="2012-04-14T17:36:00"/>
    <n v="1329442510"/>
    <x v="2210"/>
    <b v="0"/>
    <n v="72"/>
    <b v="1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d v="2014-04-10T06:59:00"/>
    <n v="1395168625"/>
    <x v="2211"/>
    <b v="0"/>
    <n v="120"/>
    <b v="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d v="2013-11-04T01:00:00"/>
    <n v="1380650177"/>
    <x v="2212"/>
    <b v="0"/>
    <n v="123"/>
    <b v="1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d v="2015-05-15T19:49:39"/>
    <n v="1429127379"/>
    <x v="2213"/>
    <b v="0"/>
    <n v="1"/>
    <b v="1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d v="2014-02-06T19:00:48"/>
    <n v="1389121248"/>
    <x v="2214"/>
    <b v="0"/>
    <n v="24"/>
    <b v="1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d v="2012-03-13T06:59:00"/>
    <n v="1329671572"/>
    <x v="2215"/>
    <b v="0"/>
    <n v="33"/>
    <b v="1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d v="2015-07-23T18:02:25"/>
    <n v="1436464945"/>
    <x v="2216"/>
    <b v="0"/>
    <n v="14"/>
    <b v="1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d v="2015-11-02T08:00:00"/>
    <n v="1445539113"/>
    <x v="2217"/>
    <b v="0"/>
    <n v="9"/>
    <b v="1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d v="2012-08-29T00:00:00"/>
    <n v="1344281383"/>
    <x v="2218"/>
    <b v="0"/>
    <n v="76"/>
    <b v="1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d v="2015-08-19T17:15:12"/>
    <n v="1437412512"/>
    <x v="2219"/>
    <b v="0"/>
    <n v="19"/>
    <b v="1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d v="2013-07-27T01:27:16"/>
    <n v="1372296436"/>
    <x v="2220"/>
    <b v="0"/>
    <n v="69"/>
    <b v="1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d v="2016-04-23T00:00:00"/>
    <n v="1458748809"/>
    <x v="2221"/>
    <b v="0"/>
    <n v="218"/>
    <b v="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d v="2012-01-28T18:54:07"/>
    <n v="1325184847"/>
    <x v="2222"/>
    <b v="0"/>
    <n v="30"/>
    <b v="1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d v="2015-06-27T15:22:48"/>
    <n v="1432826568"/>
    <x v="2223"/>
    <b v="0"/>
    <n v="100"/>
    <b v="1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d v="2016-10-29T19:00:00"/>
    <n v="1475337675"/>
    <x v="2224"/>
    <b v="0"/>
    <n v="296"/>
    <b v="1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d v="2014-09-21T19:00:15"/>
    <n v="1408734015"/>
    <x v="2225"/>
    <b v="0"/>
    <n v="1204"/>
    <b v="1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d v="2016-02-12T04:59:00"/>
    <n v="1452625822"/>
    <x v="2226"/>
    <b v="0"/>
    <n v="321"/>
    <b v="1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d v="2013-11-13T20:22:35"/>
    <n v="1381778555"/>
    <x v="2227"/>
    <b v="0"/>
    <n v="301"/>
    <b v="1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d v="2015-08-16T06:40:36"/>
    <n v="1437115236"/>
    <x v="2228"/>
    <b v="0"/>
    <n v="144"/>
    <b v="1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d v="2013-09-03T04:00:00"/>
    <n v="1375113391"/>
    <x v="2229"/>
    <b v="0"/>
    <n v="539"/>
    <b v="1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d v="2014-04-25T21:08:47"/>
    <n v="1395868127"/>
    <x v="2230"/>
    <b v="0"/>
    <n v="498"/>
    <b v="1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d v="2013-06-25T05:00:00"/>
    <n v="1369864301"/>
    <x v="2231"/>
    <b v="0"/>
    <n v="1113"/>
    <b v="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d v="2014-07-19T03:00:00"/>
    <n v="1402945408"/>
    <x v="2232"/>
    <b v="0"/>
    <n v="988"/>
    <b v="1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d v="2015-12-14T00:00:00"/>
    <n v="1448269539"/>
    <x v="2233"/>
    <b v="0"/>
    <n v="391"/>
    <b v="1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d v="2017-01-05T19:47:27"/>
    <n v="1481053647"/>
    <x v="2234"/>
    <b v="0"/>
    <n v="28"/>
    <b v="1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d v="2015-03-28T23:31:51"/>
    <n v="1424997111"/>
    <x v="2235"/>
    <b v="0"/>
    <n v="147"/>
    <b v="1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d v="2016-02-01T14:48:43"/>
    <n v="1451746123"/>
    <x v="2236"/>
    <b v="0"/>
    <n v="680"/>
    <b v="1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d v="2014-11-12T07:59:00"/>
    <n v="1412294683"/>
    <x v="2237"/>
    <b v="0"/>
    <n v="983"/>
    <b v="1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d v="2017-03-10T14:55:16"/>
    <n v="1486565716"/>
    <x v="2238"/>
    <b v="0"/>
    <n v="79"/>
    <b v="1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d v="2013-12-01T04:02:00"/>
    <n v="1382742014"/>
    <x v="2239"/>
    <b v="0"/>
    <n v="426"/>
    <b v="1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d v="2016-04-22T19:49:04"/>
    <n v="1458762544"/>
    <x v="2240"/>
    <b v="0"/>
    <n v="96"/>
    <b v="1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d v="2017-03-02T19:51:40"/>
    <n v="1485892300"/>
    <x v="2241"/>
    <b v="0"/>
    <n v="163"/>
    <b v="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d v="2013-11-27T03:02:00"/>
    <n v="1382449733"/>
    <x v="2242"/>
    <b v="0"/>
    <n v="2525"/>
    <b v="1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d v="2017-03-13T03:00:00"/>
    <n v="1488823290"/>
    <x v="2243"/>
    <b v="0"/>
    <n v="2035"/>
    <b v="1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d v="2016-10-16T20:30:00"/>
    <n v="1475609946"/>
    <x v="2244"/>
    <b v="0"/>
    <n v="290"/>
    <b v="1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d v="2014-02-21T18:00:00"/>
    <n v="1390323617"/>
    <x v="2245"/>
    <b v="0"/>
    <n v="1980"/>
    <b v="1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d v="2015-09-04T19:00:10"/>
    <n v="1438801210"/>
    <x v="2246"/>
    <b v="0"/>
    <n v="57"/>
    <b v="1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d v="2015-07-29T15:59:25"/>
    <n v="1436975965"/>
    <x v="2247"/>
    <b v="0"/>
    <n v="380"/>
    <b v="1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d v="2016-12-14T21:01:18"/>
    <n v="1479157278"/>
    <x v="2248"/>
    <b v="0"/>
    <n v="128"/>
    <b v="1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d v="2013-04-02T15:52:45"/>
    <n v="1362329565"/>
    <x v="2249"/>
    <b v="0"/>
    <n v="180"/>
    <b v="1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d v="2016-12-03T01:07:53"/>
    <n v="1478131673"/>
    <x v="2250"/>
    <b v="0"/>
    <n v="571"/>
    <b v="1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d v="2014-08-16T08:17:57"/>
    <n v="1406362677"/>
    <x v="2251"/>
    <b v="0"/>
    <n v="480"/>
    <b v="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d v="2016-08-06T07:52:18"/>
    <n v="1469173938"/>
    <x v="2252"/>
    <b v="0"/>
    <n v="249"/>
    <b v="1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d v="2015-11-18T16:09:07"/>
    <n v="1445267347"/>
    <x v="2253"/>
    <b v="0"/>
    <n v="84"/>
    <b v="1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d v="2017-01-24T15:32:48"/>
    <n v="1484667168"/>
    <x v="2254"/>
    <b v="0"/>
    <n v="197"/>
    <b v="1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d v="2016-05-07T22:50:51"/>
    <n v="1460069451"/>
    <x v="2255"/>
    <b v="0"/>
    <n v="271"/>
    <b v="1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d v="2016-11-22T10:50:46"/>
    <n v="1478602246"/>
    <x v="2256"/>
    <b v="0"/>
    <n v="50"/>
    <b v="1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d v="2016-06-19T23:00:00"/>
    <n v="1463351329"/>
    <x v="2257"/>
    <b v="0"/>
    <n v="169"/>
    <b v="1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d v="2015-06-11T18:01:27"/>
    <n v="1431453687"/>
    <x v="2258"/>
    <b v="0"/>
    <n v="205"/>
    <b v="1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d v="2016-12-08T19:18:56"/>
    <n v="1480360736"/>
    <x v="2259"/>
    <b v="0"/>
    <n v="206"/>
    <b v="1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d v="2014-03-26T23:24:10"/>
    <n v="1393287850"/>
    <x v="2260"/>
    <b v="0"/>
    <n v="84"/>
    <b v="1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d v="2017-02-14T17:23:40"/>
    <n v="1485278620"/>
    <x v="2261"/>
    <b v="0"/>
    <n v="210"/>
    <b v="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d v="2014-11-18T00:00:00"/>
    <n v="1413295358"/>
    <x v="2262"/>
    <b v="0"/>
    <n v="181"/>
    <b v="1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d v="2015-01-31T19:58:33"/>
    <n v="1420919913"/>
    <x v="2263"/>
    <b v="0"/>
    <n v="60"/>
    <b v="1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d v="2016-05-23T03:00:00"/>
    <n v="1462543114"/>
    <x v="2264"/>
    <b v="0"/>
    <n v="445"/>
    <b v="1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d v="2016-11-22T20:28:27"/>
    <n v="1479241707"/>
    <x v="2265"/>
    <b v="0"/>
    <n v="17"/>
    <b v="1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d v="2016-04-27T02:00:00"/>
    <n v="1460235592"/>
    <x v="2266"/>
    <b v="0"/>
    <n v="194"/>
    <b v="1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d v="2014-12-21T01:00:00"/>
    <n v="1416945297"/>
    <x v="2267"/>
    <b v="0"/>
    <n v="404"/>
    <b v="1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d v="2017-03-12T01:58:35"/>
    <n v="1486691915"/>
    <x v="2268"/>
    <b v="0"/>
    <n v="194"/>
    <b v="1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d v="2017-03-07T05:00:00"/>
    <n v="1486745663"/>
    <x v="2269"/>
    <b v="0"/>
    <n v="902"/>
    <b v="1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d v="2017-01-10T21:59:00"/>
    <n v="1482353513"/>
    <x v="2270"/>
    <b v="0"/>
    <n v="1670"/>
    <b v="1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d v="2016-12-10T00:00:04"/>
    <n v="1478736004"/>
    <x v="2271"/>
    <b v="0"/>
    <n v="1328"/>
    <b v="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d v="2015-12-07T16:47:16"/>
    <n v="1446914836"/>
    <x v="2272"/>
    <b v="0"/>
    <n v="944"/>
    <b v="1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d v="2017-03-12T12:10:42"/>
    <n v="1487164242"/>
    <x v="2273"/>
    <b v="0"/>
    <n v="147"/>
    <b v="1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d v="2014-02-23T12:00:57"/>
    <n v="1390564857"/>
    <x v="2274"/>
    <b v="0"/>
    <n v="99"/>
    <b v="1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d v="2014-12-22T14:47:59"/>
    <n v="1416667679"/>
    <x v="2275"/>
    <b v="0"/>
    <n v="79"/>
    <b v="1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d v="2014-01-05T15:38:09"/>
    <n v="1386344289"/>
    <x v="2276"/>
    <b v="0"/>
    <n v="75"/>
    <b v="1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d v="2012-02-27T16:17:03"/>
    <n v="1327767423"/>
    <x v="2277"/>
    <b v="0"/>
    <n v="207"/>
    <b v="1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d v="2016-01-03T22:59:00"/>
    <n v="1448902867"/>
    <x v="2278"/>
    <b v="0"/>
    <n v="102"/>
    <b v="1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d v="2015-02-04T04:00:00"/>
    <n v="1421436099"/>
    <x v="2279"/>
    <b v="0"/>
    <n v="32"/>
    <b v="1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d v="2015-09-17T14:59:51"/>
    <n v="1439909991"/>
    <x v="2280"/>
    <b v="0"/>
    <n v="480"/>
    <b v="1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d v="2011-07-25T06:50:00"/>
    <n v="1306219897"/>
    <x v="2281"/>
    <b v="0"/>
    <n v="11"/>
    <b v="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d v="2016-01-14T04:11:26"/>
    <n v="1447560686"/>
    <x v="2282"/>
    <b v="0"/>
    <n v="12"/>
    <b v="1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d v="2012-05-09T02:00:04"/>
    <n v="1331348404"/>
    <x v="2283"/>
    <b v="0"/>
    <n v="48"/>
    <b v="1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d v="2011-03-12T04:00:00"/>
    <n v="1297451245"/>
    <x v="2284"/>
    <b v="0"/>
    <n v="59"/>
    <b v="1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d v="2012-06-29T04:27:23"/>
    <n v="1338352043"/>
    <x v="2285"/>
    <b v="0"/>
    <n v="79"/>
    <b v="1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d v="2013-09-06T03:59:00"/>
    <n v="1376003254"/>
    <x v="2286"/>
    <b v="0"/>
    <n v="14"/>
    <b v="1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d v="2014-06-23T16:01:00"/>
    <n v="1401724860"/>
    <x v="2287"/>
    <b v="0"/>
    <n v="106"/>
    <b v="1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d v="2012-06-26T18:00:00"/>
    <n v="1339098689"/>
    <x v="2288"/>
    <b v="0"/>
    <n v="25"/>
    <b v="1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d v="2013-12-06T23:22:00"/>
    <n v="1382659060"/>
    <x v="2289"/>
    <b v="0"/>
    <n v="25"/>
    <b v="1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d v="2009-12-01T17:00:00"/>
    <n v="1252908330"/>
    <x v="2290"/>
    <b v="0"/>
    <n v="29"/>
    <b v="1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d v="2012-04-23T04:00:00"/>
    <n v="1332199618"/>
    <x v="2291"/>
    <b v="0"/>
    <n v="43"/>
    <b v="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d v="2012-04-18T16:44:36"/>
    <n v="1332175476"/>
    <x v="2292"/>
    <b v="0"/>
    <n v="46"/>
    <b v="1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d v="2012-09-25T03:59:00"/>
    <n v="1346345999"/>
    <x v="2293"/>
    <b v="0"/>
    <n v="27"/>
    <b v="1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d v="2013-01-20T17:21:20"/>
    <n v="1356110480"/>
    <x v="2294"/>
    <b v="0"/>
    <n v="112"/>
    <b v="1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d v="2013-01-26T22:54:16"/>
    <n v="1356648856"/>
    <x v="2295"/>
    <b v="0"/>
    <n v="34"/>
    <b v="1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d v="2012-02-23T17:33:46"/>
    <n v="1326994426"/>
    <x v="2296"/>
    <b v="0"/>
    <n v="145"/>
    <b v="1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d v="2012-03-14T03:59:00"/>
    <n v="1328749249"/>
    <x v="2297"/>
    <b v="0"/>
    <n v="19"/>
    <b v="1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d v="2014-03-26T19:10:33"/>
    <n v="1393272633"/>
    <x v="2298"/>
    <b v="0"/>
    <n v="288"/>
    <b v="1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d v="2011-02-06T00:46:49"/>
    <n v="1295657209"/>
    <x v="2299"/>
    <b v="0"/>
    <n v="14"/>
    <b v="1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d v="2012-06-28T17:26:56"/>
    <n v="1339694816"/>
    <x v="2300"/>
    <b v="0"/>
    <n v="7"/>
    <b v="1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d v="2013-06-21T03:31:36"/>
    <n v="1369193496"/>
    <x v="2301"/>
    <b v="1"/>
    <n v="211"/>
    <b v="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d v="2013-12-31T07:00:00"/>
    <n v="1385585434"/>
    <x v="2302"/>
    <b v="1"/>
    <n v="85"/>
    <b v="1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d v="2011-12-13T03:39:56"/>
    <n v="1320287996"/>
    <x v="2303"/>
    <b v="1"/>
    <n v="103"/>
    <b v="1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d v="2011-01-01T04:59:00"/>
    <n v="1290281691"/>
    <x v="2304"/>
    <b v="1"/>
    <n v="113"/>
    <b v="1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d v="2014-08-08T18:00:00"/>
    <n v="1405356072"/>
    <x v="2305"/>
    <b v="1"/>
    <n v="167"/>
    <b v="1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d v="2012-03-10T04:02:09"/>
    <n v="1328760129"/>
    <x v="2306"/>
    <b v="1"/>
    <n v="73"/>
    <b v="1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d v="2012-05-05T19:15:28"/>
    <n v="1333653333"/>
    <x v="2307"/>
    <b v="1"/>
    <n v="75"/>
    <b v="1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d v="2014-08-29T01:00:00"/>
    <n v="1406847996"/>
    <x v="2308"/>
    <b v="1"/>
    <n v="614"/>
    <b v="1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d v="2013-03-09T23:42:17"/>
    <n v="1359848537"/>
    <x v="2309"/>
    <b v="1"/>
    <n v="107"/>
    <b v="1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d v="2013-03-21T18:03:35"/>
    <n v="1361300615"/>
    <x v="2310"/>
    <b v="1"/>
    <n v="1224"/>
    <b v="1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d v="2014-05-07T00:06:29"/>
    <n v="1396829189"/>
    <x v="2311"/>
    <b v="1"/>
    <n v="104"/>
    <b v="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d v="2014-04-18T23:00:00"/>
    <n v="1395155478"/>
    <x v="2312"/>
    <b v="1"/>
    <n v="79"/>
    <b v="1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d v="2012-05-03T23:00:26"/>
    <n v="1333494026"/>
    <x v="2313"/>
    <b v="1"/>
    <n v="157"/>
    <b v="1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d v="2012-06-07T13:14:17"/>
    <n v="1336482857"/>
    <x v="2314"/>
    <b v="1"/>
    <n v="50"/>
    <b v="1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d v="2012-05-05T17:25:43"/>
    <n v="1333646743"/>
    <x v="2315"/>
    <b v="1"/>
    <n v="64"/>
    <b v="1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d v="2009-12-09T18:24:00"/>
    <n v="1253726650"/>
    <x v="2316"/>
    <b v="1"/>
    <n v="200"/>
    <b v="1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d v="2010-02-15T05:00:00"/>
    <n v="1263474049"/>
    <x v="2317"/>
    <b v="1"/>
    <n v="22"/>
    <b v="1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d v="2009-09-26T03:59:00"/>
    <n v="1251214014"/>
    <x v="2318"/>
    <b v="1"/>
    <n v="163"/>
    <b v="1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d v="2013-12-15T01:58:05"/>
    <n v="1384480685"/>
    <x v="2319"/>
    <b v="1"/>
    <n v="77"/>
    <b v="1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d v="2014-04-02T18:36:40"/>
    <n v="1393443400"/>
    <x v="2320"/>
    <b v="1"/>
    <n v="89"/>
    <b v="1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d v="2017-04-04T05:15:01"/>
    <n v="1488694501"/>
    <x v="2321"/>
    <b v="0"/>
    <n v="64"/>
    <b v="0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d v="2017-04-09T20:29:29"/>
    <n v="1489181369"/>
    <x v="2322"/>
    <b v="0"/>
    <n v="4"/>
    <b v="0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d v="2017-03-20T18:07:27"/>
    <n v="1489428447"/>
    <x v="2323"/>
    <b v="0"/>
    <n v="4"/>
    <b v="0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d v="2017-03-26T20:14:45"/>
    <n v="1487970885"/>
    <x v="2324"/>
    <b v="0"/>
    <n v="61"/>
    <b v="0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d v="2017-03-29T23:32:11"/>
    <n v="1488241931"/>
    <x v="2325"/>
    <b v="0"/>
    <n v="7"/>
    <b v="0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d v="2017-04-30T17:00:00"/>
    <n v="1489106948"/>
    <x v="2326"/>
    <b v="0"/>
    <n v="1"/>
    <b v="0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d v="2014-08-26T22:00:40"/>
    <n v="1406066440"/>
    <x v="2327"/>
    <b v="1"/>
    <n v="3355"/>
    <b v="1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d v="2015-06-14T18:45:37"/>
    <n v="1431715537"/>
    <x v="2328"/>
    <b v="1"/>
    <n v="537"/>
    <b v="1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d v="2014-07-17T14:59:06"/>
    <n v="1403017146"/>
    <x v="2329"/>
    <b v="1"/>
    <n v="125"/>
    <b v="1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d v="2015-12-25T00:00:00"/>
    <n v="1448400943"/>
    <x v="2330"/>
    <b v="1"/>
    <n v="163"/>
    <b v="1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d v="2014-08-18T00:08:10"/>
    <n v="1405728490"/>
    <x v="2331"/>
    <b v="1"/>
    <n v="283"/>
    <b v="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d v="2015-02-06T15:04:31"/>
    <n v="1420643071"/>
    <x v="2332"/>
    <b v="1"/>
    <n v="352"/>
    <b v="1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d v="2014-05-29T17:50:00"/>
    <n v="1399563390"/>
    <x v="2333"/>
    <b v="1"/>
    <n v="94"/>
    <b v="1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d v="2014-11-05T17:34:00"/>
    <n v="1412611498"/>
    <x v="2334"/>
    <b v="1"/>
    <n v="67"/>
    <b v="1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d v="2014-06-11T13:44:03"/>
    <n v="1399902243"/>
    <x v="2335"/>
    <b v="1"/>
    <n v="221"/>
    <b v="1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d v="2014-03-08T22:11:35"/>
    <n v="1390860695"/>
    <x v="2336"/>
    <b v="1"/>
    <n v="2165"/>
    <b v="1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d v="2014-06-26T15:22:23"/>
    <n v="1401204143"/>
    <x v="2337"/>
    <b v="1"/>
    <n v="179"/>
    <b v="1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d v="2014-06-29T21:31:24"/>
    <n v="1401485484"/>
    <x v="2338"/>
    <b v="1"/>
    <n v="123"/>
    <b v="1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d v="2016-12-19T07:59:00"/>
    <n v="1479496309"/>
    <x v="2339"/>
    <b v="1"/>
    <n v="1104"/>
    <b v="1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d v="2016-10-30T15:25:38"/>
    <n v="1475249138"/>
    <x v="2340"/>
    <b v="1"/>
    <n v="403"/>
    <b v="1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d v="2015-07-12T19:31:44"/>
    <n v="1434137504"/>
    <x v="2341"/>
    <b v="0"/>
    <n v="0"/>
    <b v="0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d v="2014-10-06T05:00:00"/>
    <n v="1410799870"/>
    <x v="2342"/>
    <b v="0"/>
    <n v="0"/>
    <b v="0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d v="2016-01-08T19:47:00"/>
    <n v="1447962505"/>
    <x v="2343"/>
    <b v="0"/>
    <n v="1"/>
    <b v="0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d v="2016-06-24T17:27:49"/>
    <n v="1464197269"/>
    <x v="2344"/>
    <b v="0"/>
    <n v="1"/>
    <b v="0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d v="2015-03-31T23:39:00"/>
    <n v="1424822556"/>
    <x v="2345"/>
    <b v="0"/>
    <n v="0"/>
    <b v="0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d v="2016-10-17T19:10:31"/>
    <n v="1472843431"/>
    <x v="2346"/>
    <b v="0"/>
    <n v="3"/>
    <b v="0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d v="2016-08-25T14:34:36"/>
    <n v="1469543676"/>
    <x v="2347"/>
    <b v="0"/>
    <n v="1"/>
    <b v="0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d v="2016-02-20T22:22:18"/>
    <n v="1450822938"/>
    <x v="2348"/>
    <b v="0"/>
    <n v="5"/>
    <b v="0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d v="2015-08-11T18:37:08"/>
    <n v="1436812628"/>
    <x v="2349"/>
    <b v="0"/>
    <n v="0"/>
    <b v="0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d v="2017-01-03T20:12:50"/>
    <n v="1480882370"/>
    <x v="2350"/>
    <b v="0"/>
    <n v="0"/>
    <b v="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d v="2015-04-30T02:25:39"/>
    <n v="1427768739"/>
    <x v="2351"/>
    <b v="0"/>
    <n v="7"/>
    <b v="0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d v="2015-06-06T15:12:32"/>
    <n v="1428419552"/>
    <x v="2352"/>
    <b v="0"/>
    <n v="0"/>
    <b v="0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d v="2015-04-21T16:13:42"/>
    <n v="1428596022"/>
    <x v="2353"/>
    <b v="0"/>
    <n v="0"/>
    <b v="0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d v="2015-01-10T17:21:00"/>
    <n v="1415726460"/>
    <x v="2354"/>
    <b v="0"/>
    <n v="1"/>
    <b v="0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d v="2015-05-02T22:02:16"/>
    <n v="1428012136"/>
    <x v="2355"/>
    <b v="0"/>
    <n v="2"/>
    <b v="0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d v="2015-06-05T18:48:24"/>
    <n v="1430938104"/>
    <x v="2356"/>
    <b v="0"/>
    <n v="0"/>
    <b v="0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d v="2015-10-17T14:52:58"/>
    <n v="1442501578"/>
    <x v="2357"/>
    <b v="0"/>
    <n v="0"/>
    <b v="0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d v="2015-01-31T00:39:00"/>
    <n v="1417818036"/>
    <x v="2358"/>
    <b v="0"/>
    <n v="0"/>
    <b v="0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d v="2015-08-03T15:35:24"/>
    <n v="1433432124"/>
    <x v="2359"/>
    <b v="0"/>
    <n v="3"/>
    <b v="0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d v="2016-02-07T16:58:00"/>
    <n v="1452272280"/>
    <x v="2360"/>
    <b v="0"/>
    <n v="1"/>
    <b v="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d v="2016-04-30T22:00:00"/>
    <n v="1459975008"/>
    <x v="2361"/>
    <b v="0"/>
    <n v="0"/>
    <b v="0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d v="2014-12-11T16:31:10"/>
    <n v="1415723470"/>
    <x v="2362"/>
    <b v="0"/>
    <n v="2"/>
    <b v="0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d v="2015-12-29T00:16:40"/>
    <n v="1447460200"/>
    <x v="2363"/>
    <b v="0"/>
    <n v="0"/>
    <b v="0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d v="2015-10-26T22:25:56"/>
    <n v="1441146356"/>
    <x v="2364"/>
    <b v="0"/>
    <n v="0"/>
    <b v="0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d v="2016-01-17T23:00:00"/>
    <n v="1449596425"/>
    <x v="2365"/>
    <b v="0"/>
    <n v="0"/>
    <b v="0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d v="2015-10-21T12:45:33"/>
    <n v="1442839533"/>
    <x v="2366"/>
    <b v="0"/>
    <n v="27"/>
    <b v="0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d v="2016-04-25T22:16:56"/>
    <n v="1456442216"/>
    <x v="2367"/>
    <b v="0"/>
    <n v="14"/>
    <b v="0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d v="2015-04-14T16:19:25"/>
    <n v="1425143965"/>
    <x v="2368"/>
    <b v="0"/>
    <n v="2"/>
    <b v="0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d v="2016-02-10T19:30:11"/>
    <n v="1452540611"/>
    <x v="2369"/>
    <b v="0"/>
    <n v="0"/>
    <b v="0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d v="2014-12-18T04:32:21"/>
    <n v="1416285141"/>
    <x v="2370"/>
    <b v="0"/>
    <n v="4"/>
    <b v="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d v="2015-06-25T18:39:56"/>
    <n v="1432665596"/>
    <x v="2371"/>
    <b v="0"/>
    <n v="0"/>
    <b v="0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d v="2015-04-24T01:39:31"/>
    <n v="1427247571"/>
    <x v="2372"/>
    <b v="0"/>
    <n v="6"/>
    <b v="0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d v="2015-08-29T15:53:44"/>
    <n v="1438271624"/>
    <x v="2373"/>
    <b v="0"/>
    <n v="1"/>
    <b v="0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d v="2015-02-12T20:14:20"/>
    <n v="1421180060"/>
    <x v="2374"/>
    <b v="0"/>
    <n v="1"/>
    <b v="0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d v="2016-09-09T20:03:57"/>
    <n v="1470859437"/>
    <x v="2375"/>
    <b v="0"/>
    <n v="0"/>
    <b v="0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d v="2015-12-10T22:12:46"/>
    <n v="1447193566"/>
    <x v="2376"/>
    <b v="0"/>
    <n v="4"/>
    <b v="0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d v="2016-11-25T21:53:03"/>
    <n v="1477515183"/>
    <x v="2377"/>
    <b v="0"/>
    <n v="0"/>
    <b v="0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d v="2015-08-26T00:18:50"/>
    <n v="1438042730"/>
    <x v="2378"/>
    <b v="0"/>
    <n v="0"/>
    <b v="0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d v="2015-10-05T00:23:36"/>
    <n v="1440116616"/>
    <x v="2379"/>
    <b v="0"/>
    <n v="0"/>
    <b v="0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d v="2015-10-01T19:02:22"/>
    <n v="1441134142"/>
    <x v="2380"/>
    <b v="0"/>
    <n v="3"/>
    <b v="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d v="2015-04-10T22:27:28"/>
    <n v="1426112848"/>
    <x v="2381"/>
    <b v="0"/>
    <n v="7"/>
    <b v="0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d v="2015-08-04T04:30:03"/>
    <n v="1436502603"/>
    <x v="2382"/>
    <b v="0"/>
    <n v="2"/>
    <b v="0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d v="2015-02-22T01:21:47"/>
    <n v="1421976107"/>
    <x v="2383"/>
    <b v="0"/>
    <n v="3"/>
    <b v="0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d v="2014-11-14T02:37:23"/>
    <n v="1413337043"/>
    <x v="2384"/>
    <b v="0"/>
    <n v="8"/>
    <b v="0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d v="2015-08-05T16:50:32"/>
    <n v="1436201432"/>
    <x v="2385"/>
    <b v="0"/>
    <n v="7"/>
    <b v="0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d v="2015-01-10T20:07:04"/>
    <n v="1415736424"/>
    <x v="2386"/>
    <b v="0"/>
    <n v="0"/>
    <b v="0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d v="2016-07-22T15:02:20"/>
    <n v="1465311740"/>
    <x v="2387"/>
    <b v="0"/>
    <n v="3"/>
    <b v="0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d v="2015-01-15T19:29:00"/>
    <n v="1418761759"/>
    <x v="2388"/>
    <b v="0"/>
    <n v="8"/>
    <b v="0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d v="2015-07-25T21:59:00"/>
    <n v="1435160452"/>
    <x v="2389"/>
    <b v="0"/>
    <n v="1"/>
    <b v="0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d v="2015-01-04T06:17:44"/>
    <n v="1416896264"/>
    <x v="2390"/>
    <b v="0"/>
    <n v="0"/>
    <b v="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d v="2015-03-31T18:04:04"/>
    <n v="1425236644"/>
    <x v="2391"/>
    <b v="0"/>
    <n v="1"/>
    <b v="0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d v="2015-10-29T02:53:43"/>
    <n v="1443495223"/>
    <x v="2392"/>
    <b v="0"/>
    <n v="0"/>
    <b v="0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d v="2015-08-08T15:33:37"/>
    <n v="1436456017"/>
    <x v="2393"/>
    <b v="0"/>
    <n v="1"/>
    <b v="0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d v="2015-02-26T08:41:33"/>
    <n v="1422348093"/>
    <x v="2394"/>
    <b v="0"/>
    <n v="2"/>
    <b v="0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d v="2017-01-10T08:57:00"/>
    <n v="1481597687"/>
    <x v="2395"/>
    <b v="0"/>
    <n v="0"/>
    <b v="0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d v="2015-10-15T20:22:38"/>
    <n v="1442348558"/>
    <x v="2396"/>
    <b v="0"/>
    <n v="1"/>
    <b v="0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d v="2015-01-02T21:14:16"/>
    <n v="1417641256"/>
    <x v="2397"/>
    <b v="0"/>
    <n v="0"/>
    <b v="0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d v="2015-07-02T21:59:44"/>
    <n v="1433282384"/>
    <x v="2398"/>
    <b v="0"/>
    <n v="0"/>
    <b v="0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d v="2014-12-18T20:28:26"/>
    <n v="1415910506"/>
    <x v="2399"/>
    <b v="0"/>
    <n v="0"/>
    <b v="0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d v="2016-04-14T06:26:04"/>
    <n v="1458023164"/>
    <x v="2400"/>
    <b v="0"/>
    <n v="0"/>
    <b v="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d v="2016-03-05T19:44:56"/>
    <n v="1452023096"/>
    <x v="2401"/>
    <b v="0"/>
    <n v="9"/>
    <b v="0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d v="2015-05-13T16:18:51"/>
    <n v="1428941931"/>
    <x v="2402"/>
    <b v="0"/>
    <n v="1"/>
    <b v="0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d v="2016-03-30T20:10:58"/>
    <n v="1454188258"/>
    <x v="2403"/>
    <b v="0"/>
    <n v="12"/>
    <b v="0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d v="2016-01-03T00:56:47"/>
    <n v="1449190607"/>
    <x v="2404"/>
    <b v="0"/>
    <n v="0"/>
    <b v="0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d v="2016-09-03T14:02:55"/>
    <n v="1471096975"/>
    <x v="2405"/>
    <b v="0"/>
    <n v="20"/>
    <b v="0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d v="2015-01-19T02:39:50"/>
    <n v="1418179190"/>
    <x v="2406"/>
    <b v="0"/>
    <n v="16"/>
    <b v="0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d v="2015-04-11T06:00:00"/>
    <n v="1426772928"/>
    <x v="2407"/>
    <b v="0"/>
    <n v="33"/>
    <b v="0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d v="2014-11-06T04:22:37"/>
    <n v="1412652157"/>
    <x v="2408"/>
    <b v="0"/>
    <n v="2"/>
    <b v="0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d v="2015-08-18T21:01:15"/>
    <n v="1437339675"/>
    <x v="2409"/>
    <b v="0"/>
    <n v="6"/>
    <b v="0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d v="2015-09-07T09:47:55"/>
    <n v="1439027275"/>
    <x v="2410"/>
    <b v="0"/>
    <n v="0"/>
    <b v="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d v="2015-08-25T17:34:42"/>
    <n v="1437932082"/>
    <x v="2411"/>
    <b v="0"/>
    <n v="3"/>
    <b v="0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d v="2016-11-26T18:41:13"/>
    <n v="1476294073"/>
    <x v="2412"/>
    <b v="0"/>
    <n v="0"/>
    <b v="0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d v="2014-05-31T23:30:00"/>
    <n v="1398911882"/>
    <x v="2413"/>
    <b v="0"/>
    <n v="3"/>
    <b v="0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d v="2015-08-22T03:59:00"/>
    <n v="1436805660"/>
    <x v="2414"/>
    <b v="0"/>
    <n v="13"/>
    <b v="0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d v="2016-07-15T20:42:26"/>
    <n v="1466023346"/>
    <x v="2415"/>
    <b v="0"/>
    <n v="6"/>
    <b v="0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d v="2015-03-14T15:00:00"/>
    <n v="1421343743"/>
    <x v="2416"/>
    <b v="0"/>
    <n v="1"/>
    <b v="0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d v="2014-08-10T21:13:07"/>
    <n v="1405113187"/>
    <x v="2417"/>
    <b v="0"/>
    <n v="0"/>
    <b v="0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d v="2015-03-24T19:34:04"/>
    <n v="1422045244"/>
    <x v="2418"/>
    <b v="0"/>
    <n v="5"/>
    <b v="0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d v="2015-02-18T17:43:09"/>
    <n v="1419097389"/>
    <x v="2419"/>
    <b v="0"/>
    <n v="0"/>
    <b v="0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d v="2014-11-10T01:41:35"/>
    <n v="1410396095"/>
    <x v="2420"/>
    <b v="0"/>
    <n v="36"/>
    <b v="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d v="2015-02-21T16:29:56"/>
    <n v="1421944196"/>
    <x v="2421"/>
    <b v="0"/>
    <n v="1"/>
    <b v="0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d v="2015-03-11T16:23:56"/>
    <n v="1423502636"/>
    <x v="2422"/>
    <b v="0"/>
    <n v="1"/>
    <b v="0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d v="2014-12-31T16:54:50"/>
    <n v="1417452890"/>
    <x v="2423"/>
    <b v="0"/>
    <n v="1"/>
    <b v="0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d v="2014-10-27T21:25:08"/>
    <n v="1411853108"/>
    <x v="2424"/>
    <b v="0"/>
    <n v="9"/>
    <b v="0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d v="2016-05-27T22:04:00"/>
    <n v="1463090149"/>
    <x v="2425"/>
    <b v="0"/>
    <n v="1"/>
    <b v="0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d v="2015-08-08T04:04:52"/>
    <n v="1433822692"/>
    <x v="2426"/>
    <b v="0"/>
    <n v="0"/>
    <b v="0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d v="2016-03-23T06:38:53"/>
    <n v="1455262733"/>
    <x v="2427"/>
    <b v="0"/>
    <n v="1"/>
    <b v="0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d v="2015-03-12T17:49:11"/>
    <n v="1423594151"/>
    <x v="2428"/>
    <b v="0"/>
    <n v="1"/>
    <b v="0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d v="2017-02-05T16:44:00"/>
    <n v="1483131966"/>
    <x v="2429"/>
    <b v="0"/>
    <n v="4"/>
    <b v="0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d v="2016-02-12T03:08:24"/>
    <n v="1452654504"/>
    <x v="2430"/>
    <b v="0"/>
    <n v="2"/>
    <b v="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d v="2016-06-28T02:23:33"/>
    <n v="1461896613"/>
    <x v="2431"/>
    <b v="0"/>
    <n v="2"/>
    <b v="0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d v="2015-03-08T05:14:57"/>
    <n v="1423199697"/>
    <x v="2432"/>
    <b v="0"/>
    <n v="2"/>
    <b v="0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d v="2016-02-27T21:35:43"/>
    <n v="1454016943"/>
    <x v="2433"/>
    <b v="0"/>
    <n v="0"/>
    <b v="0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d v="2015-08-04T04:27:54"/>
    <n v="1435206474"/>
    <x v="2434"/>
    <b v="0"/>
    <n v="2"/>
    <b v="0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d v="2015-10-05T06:39:46"/>
    <n v="1441435186"/>
    <x v="2435"/>
    <b v="0"/>
    <n v="4"/>
    <b v="0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d v="2016-01-29T14:46:10"/>
    <n v="1448894770"/>
    <x v="2436"/>
    <b v="0"/>
    <n v="2"/>
    <b v="0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d v="2015-03-17T18:00:00"/>
    <n v="1422400188"/>
    <x v="2437"/>
    <b v="0"/>
    <n v="0"/>
    <b v="0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d v="2015-12-07T22:57:42"/>
    <n v="1444341462"/>
    <x v="2438"/>
    <b v="0"/>
    <n v="1"/>
    <b v="0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d v="2015-10-18T19:38:49"/>
    <n v="1442605129"/>
    <x v="2439"/>
    <b v="0"/>
    <n v="0"/>
    <b v="0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d v="2016-02-13T21:35:13"/>
    <n v="1452807313"/>
    <x v="2440"/>
    <b v="0"/>
    <n v="2"/>
    <b v="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d v="2015-07-23T04:59:00"/>
    <n v="1435806054"/>
    <x v="2441"/>
    <b v="0"/>
    <n v="109"/>
    <b v="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d v="2015-03-19T15:00:28"/>
    <n v="1424188828"/>
    <x v="2442"/>
    <b v="0"/>
    <n v="372"/>
    <b v="1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d v="2014-08-15T15:00:22"/>
    <n v="1405522822"/>
    <x v="2443"/>
    <b v="0"/>
    <n v="311"/>
    <b v="1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d v="2016-05-25T18:06:31"/>
    <n v="1461607591"/>
    <x v="2444"/>
    <b v="0"/>
    <n v="61"/>
    <b v="1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d v="2015-09-26T04:33:41"/>
    <n v="1440650021"/>
    <x v="2445"/>
    <b v="0"/>
    <n v="115"/>
    <b v="1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d v="2016-11-26T15:27:51"/>
    <n v="1477578471"/>
    <x v="2446"/>
    <b v="0"/>
    <n v="111"/>
    <b v="1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d v="2016-11-12T04:00:00"/>
    <n v="1476184593"/>
    <x v="2447"/>
    <b v="0"/>
    <n v="337"/>
    <b v="1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d v="2016-08-31T05:36:00"/>
    <n v="1472110513"/>
    <x v="2448"/>
    <b v="0"/>
    <n v="9"/>
    <b v="1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d v="2014-11-30T04:25:15"/>
    <n v="1414725915"/>
    <x v="2449"/>
    <b v="0"/>
    <n v="120"/>
    <b v="1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d v="2014-10-28T03:11:00"/>
    <n v="1411177456"/>
    <x v="2450"/>
    <b v="0"/>
    <n v="102"/>
    <b v="1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d v="2017-03-05T21:48:10"/>
    <n v="1487022490"/>
    <x v="2451"/>
    <b v="0"/>
    <n v="186"/>
    <b v="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d v="2015-12-29T23:00:00"/>
    <n v="1448914500"/>
    <x v="2452"/>
    <b v="0"/>
    <n v="15"/>
    <b v="1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d v="2017-02-02T16:36:49"/>
    <n v="1483461409"/>
    <x v="2453"/>
    <b v="0"/>
    <n v="67"/>
    <b v="1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d v="2017-03-11T04:50:08"/>
    <n v="1486183808"/>
    <x v="2454"/>
    <b v="0"/>
    <n v="130"/>
    <b v="1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d v="2016-04-20T18:45:50"/>
    <n v="1458758750"/>
    <x v="2455"/>
    <b v="0"/>
    <n v="16"/>
    <b v="1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d v="2017-02-25T23:03:59"/>
    <n v="1485471839"/>
    <x v="2456"/>
    <b v="0"/>
    <n v="67"/>
    <b v="1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d v="2016-03-24T13:27:36"/>
    <n v="1456237656"/>
    <x v="2457"/>
    <b v="0"/>
    <n v="124"/>
    <b v="1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d v="2016-06-09T19:00:00"/>
    <n v="1462481718"/>
    <x v="2458"/>
    <b v="0"/>
    <n v="80"/>
    <b v="1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d v="2016-03-23T14:18:05"/>
    <n v="1454858285"/>
    <x v="2459"/>
    <b v="0"/>
    <n v="282"/>
    <b v="1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d v="2017-01-03T04:17:00"/>
    <n v="1480480167"/>
    <x v="2460"/>
    <b v="0"/>
    <n v="68"/>
    <b v="1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d v="2011-10-01T03:00:00"/>
    <n v="1314577097"/>
    <x v="2461"/>
    <b v="0"/>
    <n v="86"/>
    <b v="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d v="2012-07-19T04:28:16"/>
    <n v="1340944096"/>
    <x v="2462"/>
    <b v="0"/>
    <n v="115"/>
    <b v="1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d v="2013-04-16T19:00:00"/>
    <n v="1362710425"/>
    <x v="2463"/>
    <b v="0"/>
    <n v="75"/>
    <b v="1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d v="2015-09-30T19:29:00"/>
    <n v="1441143397"/>
    <x v="2464"/>
    <b v="0"/>
    <n v="43"/>
    <b v="1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d v="2012-09-23T17:15:48"/>
    <n v="1345828548"/>
    <x v="2465"/>
    <b v="0"/>
    <n v="48"/>
    <b v="1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d v="2013-05-09T02:27:33"/>
    <n v="1365474453"/>
    <x v="2466"/>
    <b v="0"/>
    <n v="52"/>
    <b v="1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d v="2012-05-10T17:00:00"/>
    <n v="1335473931"/>
    <x v="2467"/>
    <b v="0"/>
    <n v="43"/>
    <b v="1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d v="2012-10-28T05:00:00"/>
    <n v="1348285321"/>
    <x v="2468"/>
    <b v="0"/>
    <n v="58"/>
    <b v="1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d v="2011-02-08T10:18:49"/>
    <n v="1295000329"/>
    <x v="2469"/>
    <b v="0"/>
    <n v="47"/>
    <b v="1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d v="2012-05-24T01:47:35"/>
    <n v="1335232055"/>
    <x v="2470"/>
    <b v="0"/>
    <n v="36"/>
    <b v="1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d v="2012-01-25T23:49:52"/>
    <n v="1324079392"/>
    <x v="2471"/>
    <b v="0"/>
    <n v="17"/>
    <b v="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d v="2010-09-04T01:03:00"/>
    <n v="1277433980"/>
    <x v="2472"/>
    <b v="0"/>
    <n v="104"/>
    <b v="1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d v="2012-11-10T18:57:49"/>
    <n v="1349978269"/>
    <x v="2473"/>
    <b v="0"/>
    <n v="47"/>
    <b v="1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d v="2010-10-11T00:16:16"/>
    <n v="1282868176"/>
    <x v="2474"/>
    <b v="0"/>
    <n v="38"/>
    <b v="1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d v="2010-07-10T22:00:00"/>
    <n v="1273647255"/>
    <x v="2475"/>
    <b v="0"/>
    <n v="81"/>
    <b v="1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d v="2014-11-03T08:52:50"/>
    <n v="1412149970"/>
    <x v="2476"/>
    <b v="0"/>
    <n v="55"/>
    <b v="1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d v="2012-08-12T16:35:45"/>
    <n v="1340901345"/>
    <x v="2477"/>
    <b v="0"/>
    <n v="41"/>
    <b v="1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d v="2013-01-13T22:48:33"/>
    <n v="1355525313"/>
    <x v="2478"/>
    <b v="0"/>
    <n v="79"/>
    <b v="1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d v="2012-07-28T02:00:00"/>
    <n v="1342545994"/>
    <x v="2479"/>
    <b v="0"/>
    <n v="16"/>
    <b v="1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d v="2015-10-10T22:28:04"/>
    <n v="1439332084"/>
    <x v="2480"/>
    <b v="0"/>
    <n v="8"/>
    <b v="1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d v="2012-04-30T15:30:08"/>
    <n v="1333207808"/>
    <x v="2481"/>
    <b v="0"/>
    <n v="95"/>
    <b v="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d v="2011-08-01T18:46:23"/>
    <n v="1308336383"/>
    <x v="2482"/>
    <b v="0"/>
    <n v="25"/>
    <b v="1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d v="2012-05-01T17:00:03"/>
    <n v="1330711203"/>
    <x v="2483"/>
    <b v="0"/>
    <n v="19"/>
    <b v="1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d v="2011-09-15T22:00:03"/>
    <n v="1313532003"/>
    <x v="2484"/>
    <b v="0"/>
    <n v="90"/>
    <b v="1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d v="2011-10-12T23:57:59"/>
    <n v="1315439879"/>
    <x v="2485"/>
    <b v="0"/>
    <n v="41"/>
    <b v="1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d v="2012-04-22T16:59:36"/>
    <n v="1332521976"/>
    <x v="2486"/>
    <b v="0"/>
    <n v="30"/>
    <b v="1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d v="2012-05-27T01:59:57"/>
    <n v="1335491997"/>
    <x v="2487"/>
    <b v="0"/>
    <n v="38"/>
    <b v="1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d v="2011-11-16T16:11:48"/>
    <n v="1318864308"/>
    <x v="2488"/>
    <b v="0"/>
    <n v="65"/>
    <b v="1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d v="2013-05-09T16:33:59"/>
    <n v="1365525239"/>
    <x v="2489"/>
    <b v="0"/>
    <n v="75"/>
    <b v="1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d v="2012-06-23T05:27:56"/>
    <n v="1335245276"/>
    <x v="2490"/>
    <b v="0"/>
    <n v="16"/>
    <b v="1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d v="2011-01-16T01:51:00"/>
    <n v="1293739714"/>
    <x v="2491"/>
    <b v="0"/>
    <n v="10"/>
    <b v="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d v="2012-06-16T09:59:00"/>
    <n v="1335397188"/>
    <x v="2492"/>
    <b v="0"/>
    <n v="27"/>
    <b v="1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d v="2013-04-29T04:02:20"/>
    <n v="1363320140"/>
    <x v="2493"/>
    <b v="0"/>
    <n v="259"/>
    <b v="1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d v="2012-05-23T15:29:04"/>
    <n v="1335194944"/>
    <x v="2494"/>
    <b v="0"/>
    <n v="39"/>
    <b v="1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d v="2012-06-06T22:42:55"/>
    <n v="1336430575"/>
    <x v="2495"/>
    <b v="0"/>
    <n v="42"/>
    <b v="1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d v="2013-03-29T22:54:52"/>
    <n v="1361577292"/>
    <x v="2496"/>
    <b v="0"/>
    <n v="10"/>
    <b v="1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d v="2011-08-05T21:05:38"/>
    <n v="1309986338"/>
    <x v="2497"/>
    <b v="0"/>
    <n v="56"/>
    <b v="1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d v="2015-01-27T23:13:07"/>
    <n v="1421190787"/>
    <x v="2498"/>
    <b v="0"/>
    <n v="20"/>
    <b v="1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d v="2012-12-31T18:00:00"/>
    <n v="1352820837"/>
    <x v="2499"/>
    <b v="0"/>
    <n v="170"/>
    <b v="1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d v="2012-06-23T18:32:55"/>
    <n v="1337884375"/>
    <x v="2500"/>
    <b v="0"/>
    <n v="29"/>
    <b v="1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d v="2015-09-27T18:38:24"/>
    <n v="1440787104"/>
    <x v="2501"/>
    <b v="0"/>
    <n v="7"/>
    <b v="0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d v="2014-09-21T19:48:38"/>
    <n v="1407440918"/>
    <x v="2502"/>
    <b v="0"/>
    <n v="5"/>
    <b v="0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d v="2016-06-07T21:06:00"/>
    <n v="1462743308"/>
    <x v="2503"/>
    <b v="0"/>
    <n v="0"/>
    <b v="0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d v="2014-11-15T01:22:14"/>
    <n v="1413418934"/>
    <x v="2504"/>
    <b v="0"/>
    <n v="0"/>
    <b v="0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d v="2015-03-14T00:20:16"/>
    <n v="1423704016"/>
    <x v="2505"/>
    <b v="0"/>
    <n v="0"/>
    <b v="0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d v="2015-10-03T21:00:00"/>
    <n v="1441955269"/>
    <x v="2506"/>
    <b v="0"/>
    <n v="2"/>
    <b v="0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d v="2015-05-11T01:45:04"/>
    <n v="1428716704"/>
    <x v="2507"/>
    <b v="0"/>
    <n v="0"/>
    <b v="0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d v="2014-08-14T22:50:34"/>
    <n v="1405464634"/>
    <x v="2508"/>
    <b v="0"/>
    <n v="0"/>
    <b v="0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d v="2015-04-20T18:25:49"/>
    <n v="1424719549"/>
    <x v="2509"/>
    <b v="0"/>
    <n v="28"/>
    <b v="0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d v="2015-05-14T23:56:12"/>
    <n v="1426463772"/>
    <x v="2510"/>
    <b v="0"/>
    <n v="2"/>
    <b v="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d v="2016-02-01T10:43:33"/>
    <n v="1451731413"/>
    <x v="2511"/>
    <b v="0"/>
    <n v="0"/>
    <b v="0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d v="2014-12-13T21:02:41"/>
    <n v="1417208561"/>
    <x v="2512"/>
    <b v="0"/>
    <n v="0"/>
    <b v="0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d v="2017-02-26T00:09:49"/>
    <n v="1482883789"/>
    <x v="2513"/>
    <b v="0"/>
    <n v="0"/>
    <b v="0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d v="2014-08-20T09:21:17"/>
    <n v="1407057677"/>
    <x v="2514"/>
    <b v="0"/>
    <n v="4"/>
    <b v="0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d v="2015-02-22T20:09:13"/>
    <n v="1422043753"/>
    <x v="2515"/>
    <b v="0"/>
    <n v="12"/>
    <b v="0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d v="2014-11-29T16:40:52"/>
    <n v="1414683652"/>
    <x v="2516"/>
    <b v="0"/>
    <n v="0"/>
    <b v="0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d v="2015-03-19T18:15:30"/>
    <n v="1424200530"/>
    <x v="2517"/>
    <b v="0"/>
    <n v="33"/>
    <b v="0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d v="2014-11-13T17:20:28"/>
    <n v="1413303628"/>
    <x v="2518"/>
    <b v="0"/>
    <n v="0"/>
    <b v="0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d v="2014-07-19T03:43:24"/>
    <n v="1403149404"/>
    <x v="2519"/>
    <b v="0"/>
    <n v="4"/>
    <b v="0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d v="2016-10-15T19:21:00"/>
    <n v="1472567085"/>
    <x v="2520"/>
    <b v="0"/>
    <n v="0"/>
    <b v="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d v="2015-10-13T23:13:41"/>
    <n v="1442963621"/>
    <x v="2521"/>
    <b v="0"/>
    <n v="132"/>
    <b v="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d v="2016-04-22T14:52:00"/>
    <n v="1459431960"/>
    <x v="2522"/>
    <b v="0"/>
    <n v="27"/>
    <b v="1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d v="2014-11-18T00:24:52"/>
    <n v="1413674692"/>
    <x v="2523"/>
    <b v="0"/>
    <n v="26"/>
    <b v="1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d v="2014-12-21T04:30:00"/>
    <n v="1416338557"/>
    <x v="2524"/>
    <b v="0"/>
    <n v="43"/>
    <b v="1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d v="2012-06-28T20:16:11"/>
    <n v="1338322571"/>
    <x v="2525"/>
    <b v="0"/>
    <n v="80"/>
    <b v="1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d v="2014-12-08T04:59:00"/>
    <n v="1415585474"/>
    <x v="2526"/>
    <b v="0"/>
    <n v="33"/>
    <b v="1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d v="2013-10-18T03:59:00"/>
    <n v="1380477691"/>
    <x v="2527"/>
    <b v="0"/>
    <n v="71"/>
    <b v="1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d v="2015-08-20T11:00:00"/>
    <n v="1438459303"/>
    <x v="2528"/>
    <b v="0"/>
    <n v="81"/>
    <b v="1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d v="2012-03-25T00:56:15"/>
    <n v="1328752575"/>
    <x v="2529"/>
    <b v="0"/>
    <n v="76"/>
    <b v="1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d v="2015-04-20T04:50:00"/>
    <n v="1426711505"/>
    <x v="2530"/>
    <b v="0"/>
    <n v="48"/>
    <b v="1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d v="2015-08-15T03:59:00"/>
    <n v="1437668354"/>
    <x v="2531"/>
    <b v="0"/>
    <n v="61"/>
    <b v="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d v="2012-08-16T20:22:46"/>
    <n v="1342556566"/>
    <x v="2532"/>
    <b v="0"/>
    <n v="60"/>
    <b v="1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d v="2013-03-01T18:01:08"/>
    <n v="1359568911"/>
    <x v="2533"/>
    <b v="0"/>
    <n v="136"/>
    <b v="1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d v="2010-01-01T06:00:00"/>
    <n v="1257871712"/>
    <x v="2534"/>
    <b v="0"/>
    <n v="14"/>
    <b v="1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d v="2014-12-01T19:59:05"/>
    <n v="1414781945"/>
    <x v="2535"/>
    <b v="0"/>
    <n v="78"/>
    <b v="1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d v="2013-07-30T02:32:46"/>
    <n v="1373337166"/>
    <x v="2536"/>
    <b v="0"/>
    <n v="4"/>
    <b v="1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d v="2011-08-01T15:34:15"/>
    <n v="1307028855"/>
    <x v="2537"/>
    <b v="0"/>
    <n v="11"/>
    <b v="1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d v="2013-02-24T04:59:00"/>
    <n v="1359029661"/>
    <x v="2538"/>
    <b v="0"/>
    <n v="185"/>
    <b v="1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d v="2015-02-02T21:39:12"/>
    <n v="1417729152"/>
    <x v="2539"/>
    <b v="0"/>
    <n v="59"/>
    <b v="1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d v="2011-10-29T16:12:01"/>
    <n v="1314720721"/>
    <x v="2540"/>
    <b v="0"/>
    <n v="27"/>
    <b v="1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d v="2013-09-26T10:46:58"/>
    <n v="1375008418"/>
    <x v="2541"/>
    <b v="0"/>
    <n v="63"/>
    <b v="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d v="2013-10-01T03:59:00"/>
    <n v="1377252857"/>
    <x v="2542"/>
    <b v="0"/>
    <n v="13"/>
    <b v="1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d v="2011-01-02T03:00:00"/>
    <n v="1291257298"/>
    <x v="2543"/>
    <b v="0"/>
    <n v="13"/>
    <b v="1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d v="2012-07-08T12:29:29"/>
    <n v="1339158569"/>
    <x v="2544"/>
    <b v="0"/>
    <n v="57"/>
    <b v="1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d v="2015-02-27T00:30:00"/>
    <n v="1421983138"/>
    <x v="2545"/>
    <b v="0"/>
    <n v="61"/>
    <b v="1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d v="2013-10-05T05:00:00"/>
    <n v="1378586179"/>
    <x v="2546"/>
    <b v="0"/>
    <n v="65"/>
    <b v="1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d v="2012-04-04T17:33:23"/>
    <n v="1330972403"/>
    <x v="2547"/>
    <b v="0"/>
    <n v="134"/>
    <b v="1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d v="2016-09-30T04:27:00"/>
    <n v="1473087637"/>
    <x v="2548"/>
    <b v="0"/>
    <n v="37"/>
    <b v="1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d v="2013-05-31T17:00:00"/>
    <n v="1366999870"/>
    <x v="2549"/>
    <b v="0"/>
    <n v="37"/>
    <b v="1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d v="2015-10-08T03:59:00"/>
    <n v="1439392406"/>
    <x v="2550"/>
    <b v="0"/>
    <n v="150"/>
    <b v="1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d v="2012-03-21T20:48:00"/>
    <n v="1329890585"/>
    <x v="2551"/>
    <b v="0"/>
    <n v="56"/>
    <b v="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d v="2017-03-05T19:26:21"/>
    <n v="1486149981"/>
    <x v="2552"/>
    <b v="0"/>
    <n v="18"/>
    <b v="1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d v="2012-09-21T04:46:47"/>
    <n v="1343018807"/>
    <x v="2553"/>
    <b v="0"/>
    <n v="60"/>
    <b v="1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d v="2015-06-01T03:59:00"/>
    <n v="1430445163"/>
    <x v="2554"/>
    <b v="0"/>
    <n v="67"/>
    <b v="1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d v="2012-05-28T15:43:13"/>
    <n v="1335541393"/>
    <x v="2555"/>
    <b v="0"/>
    <n v="35"/>
    <b v="1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d v="2012-12-24T23:47:37"/>
    <n v="1352504857"/>
    <x v="2556"/>
    <b v="0"/>
    <n v="34"/>
    <b v="1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d v="2014-05-15T17:53:06"/>
    <n v="1397584386"/>
    <x v="2557"/>
    <b v="0"/>
    <n v="36"/>
    <b v="1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d v="2015-05-01T13:59:00"/>
    <n v="1427747906"/>
    <x v="2558"/>
    <b v="0"/>
    <n v="18"/>
    <b v="1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d v="2011-11-15T19:37:00"/>
    <n v="1318539484"/>
    <x v="2559"/>
    <b v="0"/>
    <n v="25"/>
    <b v="1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d v="2015-03-06T22:49:34"/>
    <n v="1423090174"/>
    <x v="2560"/>
    <b v="0"/>
    <n v="21"/>
    <b v="1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d v="2015-10-13T12:41:29"/>
    <n v="1442148089"/>
    <x v="2561"/>
    <b v="0"/>
    <n v="0"/>
    <b v="0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d v="2016-10-11T12:35:39"/>
    <n v="1471005339"/>
    <x v="2562"/>
    <b v="0"/>
    <n v="3"/>
    <b v="0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d v="2015-07-30T03:20:51"/>
    <n v="1433042451"/>
    <x v="2563"/>
    <b v="0"/>
    <n v="0"/>
    <b v="0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d v="2014-08-01T00:58:19"/>
    <n v="1404262699"/>
    <x v="2564"/>
    <b v="0"/>
    <n v="0"/>
    <b v="0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d v="2016-05-09T20:50:00"/>
    <n v="1457710589"/>
    <x v="2565"/>
    <b v="0"/>
    <n v="1"/>
    <b v="0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d v="2014-08-21T23:32:28"/>
    <n v="1406071948"/>
    <x v="2566"/>
    <b v="0"/>
    <n v="0"/>
    <b v="0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d v="2015-04-23T21:05:38"/>
    <n v="1427231138"/>
    <x v="2567"/>
    <b v="0"/>
    <n v="2"/>
    <b v="0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d v="2016-09-01T15:59:54"/>
    <n v="1470153594"/>
    <x v="2568"/>
    <b v="0"/>
    <n v="1"/>
    <b v="0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d v="2015-09-17T02:31:52"/>
    <n v="1439865112"/>
    <x v="2569"/>
    <b v="0"/>
    <n v="2"/>
    <b v="0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d v="2017-02-08T21:40:35"/>
    <n v="1483998035"/>
    <x v="2570"/>
    <b v="0"/>
    <n v="2"/>
    <b v="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d v="2016-05-19T08:12:01"/>
    <n v="1458461521"/>
    <x v="2571"/>
    <b v="0"/>
    <n v="4"/>
    <b v="0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d v="2015-04-13T02:51:57"/>
    <n v="1426301517"/>
    <x v="2572"/>
    <b v="0"/>
    <n v="0"/>
    <b v="0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d v="2014-08-23T14:12:29"/>
    <n v="1404915149"/>
    <x v="2573"/>
    <b v="0"/>
    <n v="0"/>
    <b v="0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d v="2016-05-18T19:49:05"/>
    <n v="1461786545"/>
    <x v="2574"/>
    <b v="0"/>
    <n v="0"/>
    <b v="0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d v="2015-01-12T02:36:34"/>
    <n v="1418438194"/>
    <x v="2575"/>
    <b v="0"/>
    <n v="0"/>
    <b v="0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d v="2015-04-10T23:14:07"/>
    <n v="1424823247"/>
    <x v="2576"/>
    <b v="0"/>
    <n v="0"/>
    <b v="0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d v="2014-08-04T19:41:37"/>
    <n v="1405021297"/>
    <x v="2577"/>
    <b v="0"/>
    <n v="0"/>
    <b v="0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d v="2015-10-09T17:00:00"/>
    <n v="1440203579"/>
    <x v="2578"/>
    <b v="0"/>
    <n v="0"/>
    <b v="0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d v="2014-09-15T19:55:03"/>
    <n v="1405626903"/>
    <x v="2579"/>
    <b v="0"/>
    <n v="12"/>
    <b v="0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d v="2015-05-16T03:00:00"/>
    <n v="1429170603"/>
    <x v="2580"/>
    <b v="0"/>
    <n v="2"/>
    <b v="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d v="2015-11-16T16:04:58"/>
    <n v="1445094298"/>
    <x v="2581"/>
    <b v="0"/>
    <n v="11"/>
    <b v="0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d v="2016-10-29T23:43:54"/>
    <n v="1475192634"/>
    <x v="2582"/>
    <b v="0"/>
    <n v="1"/>
    <b v="0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d v="2015-03-16T17:28:00"/>
    <n v="1421346480"/>
    <x v="2583"/>
    <b v="0"/>
    <n v="5"/>
    <b v="0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d v="2015-06-15T04:09:29"/>
    <n v="1431749369"/>
    <x v="2584"/>
    <b v="0"/>
    <n v="0"/>
    <b v="0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d v="2014-07-05T23:07:12"/>
    <n v="1402009632"/>
    <x v="2585"/>
    <b v="0"/>
    <n v="1"/>
    <b v="0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d v="2015-12-25T07:55:36"/>
    <n v="1448438136"/>
    <x v="2586"/>
    <b v="0"/>
    <n v="1"/>
    <b v="0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d v="2015-12-30T16:12:33"/>
    <n v="1448899953"/>
    <x v="2587"/>
    <b v="0"/>
    <n v="6"/>
    <b v="0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d v="2015-03-31T13:14:00"/>
    <n v="1423325626"/>
    <x v="2588"/>
    <b v="0"/>
    <n v="8"/>
    <b v="0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d v="2016-03-23T11:52:07"/>
    <n v="1456145527"/>
    <x v="2589"/>
    <b v="0"/>
    <n v="1"/>
    <b v="0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d v="2016-01-26T14:08:17"/>
    <n v="1453212497"/>
    <x v="2590"/>
    <b v="0"/>
    <n v="0"/>
    <b v="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d v="2016-03-13T20:45:24"/>
    <n v="1452721524"/>
    <x v="2591"/>
    <b v="0"/>
    <n v="2"/>
    <b v="0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d v="2014-10-05T19:13:41"/>
    <n v="1409944421"/>
    <x v="2592"/>
    <b v="0"/>
    <n v="1"/>
    <b v="0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d v="2015-04-25T20:17:06"/>
    <n v="1427401026"/>
    <x v="2593"/>
    <b v="0"/>
    <n v="0"/>
    <b v="0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d v="2014-08-07T23:13:48"/>
    <n v="1404861228"/>
    <x v="2594"/>
    <b v="0"/>
    <n v="1"/>
    <b v="0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d v="2017-02-24T05:51:40"/>
    <n v="1485323500"/>
    <x v="2595"/>
    <b v="0"/>
    <n v="19"/>
    <b v="0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d v="2014-08-07T15:56:49"/>
    <n v="1404835009"/>
    <x v="2596"/>
    <b v="0"/>
    <n v="27"/>
    <b v="0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d v="2016-06-19T08:11:57"/>
    <n v="1463731917"/>
    <x v="2597"/>
    <b v="0"/>
    <n v="7"/>
    <b v="0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d v="2015-09-23T20:10:01"/>
    <n v="1440447001"/>
    <x v="2598"/>
    <b v="0"/>
    <n v="14"/>
    <b v="0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d v="2014-08-03T18:05:47"/>
    <n v="1403201147"/>
    <x v="2599"/>
    <b v="0"/>
    <n v="5"/>
    <b v="0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d v="2016-03-25T20:36:40"/>
    <n v="1453757800"/>
    <x v="2600"/>
    <b v="0"/>
    <n v="30"/>
    <b v="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d v="2012-09-13T03:59:00"/>
    <n v="1346276349"/>
    <x v="2601"/>
    <b v="1"/>
    <n v="151"/>
    <b v="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d v="2014-11-12T21:20:00"/>
    <n v="1412358968"/>
    <x v="2602"/>
    <b v="1"/>
    <n v="489"/>
    <b v="1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d v="2013-12-23T21:54:14"/>
    <n v="1386626054"/>
    <x v="2603"/>
    <b v="1"/>
    <n v="50"/>
    <b v="1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d v="2012-04-29T01:13:43"/>
    <n v="1333070023"/>
    <x v="2604"/>
    <b v="1"/>
    <n v="321"/>
    <b v="1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d v="2016-06-17T12:59:50"/>
    <n v="1463576390"/>
    <x v="2605"/>
    <b v="1"/>
    <n v="1762"/>
    <b v="1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d v="2014-04-29T17:06:22"/>
    <n v="1396026382"/>
    <x v="2606"/>
    <b v="1"/>
    <n v="385"/>
    <b v="1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d v="2015-08-12T02:00:00"/>
    <n v="1435611572"/>
    <x v="2607"/>
    <b v="1"/>
    <n v="398"/>
    <b v="1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d v="2017-03-15T00:00:00"/>
    <n v="1485976468"/>
    <x v="2608"/>
    <b v="1"/>
    <n v="304"/>
    <b v="1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d v="2012-07-15T05:42:31"/>
    <n v="1339738951"/>
    <x v="2609"/>
    <b v="1"/>
    <n v="676"/>
    <b v="1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d v="2016-08-22T06:59:00"/>
    <n v="1468444125"/>
    <x v="2610"/>
    <b v="1"/>
    <n v="577"/>
    <b v="1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d v="2017-01-02T22:59:00"/>
    <n v="1480493014"/>
    <x v="2611"/>
    <b v="1"/>
    <n v="3663"/>
    <b v="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d v="2015-01-09T03:26:10"/>
    <n v="1418095570"/>
    <x v="2612"/>
    <b v="1"/>
    <n v="294"/>
    <b v="1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d v="2012-09-21T19:38:14"/>
    <n v="1345664294"/>
    <x v="2613"/>
    <b v="1"/>
    <n v="28"/>
    <b v="1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d v="2014-04-30T05:00:00"/>
    <n v="1396371612"/>
    <x v="2614"/>
    <b v="1"/>
    <n v="100"/>
    <b v="1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d v="2016-04-30T12:00:00"/>
    <n v="1458820564"/>
    <x v="2615"/>
    <b v="0"/>
    <n v="72"/>
    <b v="1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d v="2015-08-25T23:52:09"/>
    <n v="1437954729"/>
    <x v="2616"/>
    <b v="1"/>
    <n v="238"/>
    <b v="1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d v="2014-10-20T20:59:11"/>
    <n v="1411246751"/>
    <x v="2617"/>
    <b v="1"/>
    <n v="159"/>
    <b v="1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d v="2015-12-01T20:01:01"/>
    <n v="1443812461"/>
    <x v="2618"/>
    <b v="1"/>
    <n v="77"/>
    <b v="1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d v="2015-10-23T11:00:00"/>
    <n v="1443302004"/>
    <x v="2619"/>
    <b v="1"/>
    <n v="53"/>
    <b v="1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d v="2015-10-11T01:00:00"/>
    <n v="1441339242"/>
    <x v="2620"/>
    <b v="1"/>
    <n v="1251"/>
    <b v="1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d v="2015-05-21T17:56:28"/>
    <n v="1429638988"/>
    <x v="2621"/>
    <b v="1"/>
    <n v="465"/>
    <b v="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d v="2016-12-30T17:50:16"/>
    <n v="1479232216"/>
    <x v="2622"/>
    <b v="0"/>
    <n v="74"/>
    <b v="1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d v="2016-12-02T06:09:26"/>
    <n v="1479449366"/>
    <x v="2623"/>
    <b v="0"/>
    <n v="62"/>
    <b v="1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d v="2012-09-13T10:07:02"/>
    <n v="1345716422"/>
    <x v="2624"/>
    <b v="0"/>
    <n v="3468"/>
    <b v="1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d v="2016-11-09T20:26:48"/>
    <n v="1476559608"/>
    <x v="2625"/>
    <b v="0"/>
    <n v="52"/>
    <b v="1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d v="2015-06-03T15:04:29"/>
    <n v="1430751869"/>
    <x v="2626"/>
    <b v="0"/>
    <n v="50"/>
    <b v="1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d v="2015-11-26T20:54:21"/>
    <n v="1445975661"/>
    <x v="2627"/>
    <b v="0"/>
    <n v="45"/>
    <b v="1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d v="2014-11-30T23:11:07"/>
    <n v="1415661067"/>
    <x v="2628"/>
    <b v="0"/>
    <n v="21"/>
    <b v="1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d v="2015-05-14T12:55:22"/>
    <n v="1429016122"/>
    <x v="2629"/>
    <b v="0"/>
    <n v="100"/>
    <b v="1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d v="2016-06-30T10:00:00"/>
    <n v="1464921112"/>
    <x v="2630"/>
    <b v="0"/>
    <n v="81"/>
    <b v="1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d v="2015-08-30T04:03:47"/>
    <n v="1438488227"/>
    <x v="2631"/>
    <b v="0"/>
    <n v="286"/>
    <b v="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d v="2016-05-29T01:28:59"/>
    <n v="1462325339"/>
    <x v="2632"/>
    <b v="0"/>
    <n v="42"/>
    <b v="1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d v="2014-02-27T23:00:00"/>
    <n v="1390938332"/>
    <x v="2633"/>
    <b v="0"/>
    <n v="199"/>
    <b v="1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d v="2016-09-29T15:45:21"/>
    <n v="1472571921"/>
    <x v="2634"/>
    <b v="0"/>
    <n v="25"/>
    <b v="1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d v="2015-03-09T21:49:21"/>
    <n v="1422917361"/>
    <x v="2635"/>
    <b v="0"/>
    <n v="84"/>
    <b v="1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d v="2016-10-16T01:00:00"/>
    <n v="1474641914"/>
    <x v="2636"/>
    <b v="0"/>
    <n v="50"/>
    <b v="1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d v="2016-10-12T13:11:15"/>
    <n v="1474895475"/>
    <x v="2637"/>
    <b v="0"/>
    <n v="26"/>
    <b v="1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d v="2015-01-15T21:54:55"/>
    <n v="1418766895"/>
    <x v="2638"/>
    <b v="0"/>
    <n v="14"/>
    <b v="1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d v="2015-02-19T20:45:48"/>
    <n v="1421786748"/>
    <x v="2639"/>
    <b v="0"/>
    <n v="49"/>
    <b v="1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d v="2015-06-08T03:51:14"/>
    <n v="1428551474"/>
    <x v="2640"/>
    <b v="0"/>
    <n v="69"/>
    <b v="1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d v="2014-09-15T20:09:00"/>
    <n v="1409341863"/>
    <x v="2641"/>
    <b v="0"/>
    <n v="1"/>
    <b v="0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d v="2016-07-15T06:57:00"/>
    <n v="1465970108"/>
    <x v="2642"/>
    <b v="0"/>
    <n v="0"/>
    <b v="0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d v="2016-12-21T07:59:00"/>
    <n v="1479218315"/>
    <x v="2643"/>
    <b v="1"/>
    <n v="1501"/>
    <b v="0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d v="2017-03-10T19:00:35"/>
    <n v="1486580435"/>
    <x v="2644"/>
    <b v="1"/>
    <n v="52"/>
    <b v="0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d v="2014-11-08T21:13:23"/>
    <n v="1412885603"/>
    <x v="2645"/>
    <b v="1"/>
    <n v="23"/>
    <b v="0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d v="2015-09-09T07:31:09"/>
    <n v="1439191869"/>
    <x v="2646"/>
    <b v="1"/>
    <n v="535"/>
    <b v="0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d v="2015-08-14T06:16:59"/>
    <n v="1436941019"/>
    <x v="2647"/>
    <b v="0"/>
    <n v="3"/>
    <b v="0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d v="2016-03-09T17:09:20"/>
    <n v="1454951360"/>
    <x v="2648"/>
    <b v="0"/>
    <n v="6"/>
    <b v="0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d v="2016-02-01T23:55:41"/>
    <n v="1449186941"/>
    <x v="2649"/>
    <b v="0"/>
    <n v="3"/>
    <b v="0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d v="2016-12-21T14:59:03"/>
    <n v="1479740343"/>
    <x v="2650"/>
    <b v="0"/>
    <n v="5"/>
    <b v="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d v="2015-12-17T19:20:09"/>
    <n v="1447960809"/>
    <x v="2651"/>
    <b v="0"/>
    <n v="17"/>
    <b v="0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d v="2014-12-10T03:48:45"/>
    <n v="1415591325"/>
    <x v="2652"/>
    <b v="0"/>
    <n v="11"/>
    <b v="0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d v="2014-06-13T04:00:00"/>
    <n v="1399909127"/>
    <x v="2653"/>
    <b v="0"/>
    <n v="70"/>
    <b v="0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d v="2015-04-21T13:25:26"/>
    <n v="1424442326"/>
    <x v="2654"/>
    <b v="0"/>
    <n v="6"/>
    <b v="0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d v="2016-02-09T20:00:00"/>
    <n v="1452631647"/>
    <x v="2655"/>
    <b v="0"/>
    <n v="43"/>
    <b v="0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d v="2017-03-12T19:00:00"/>
    <n v="1485966688"/>
    <x v="2656"/>
    <b v="0"/>
    <n v="152"/>
    <b v="0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d v="2016-08-03T01:30:00"/>
    <n v="1467325053"/>
    <x v="2657"/>
    <b v="0"/>
    <n v="59"/>
    <b v="0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d v="2016-07-30T21:13:14"/>
    <n v="1467321194"/>
    <x v="2658"/>
    <b v="0"/>
    <n v="4"/>
    <b v="0"/>
    <x v="2"/>
    <s v="space exploration"/>
    <x v="2"/>
  </r>
  <r>
    <n v="2659"/>
    <s v="test (Canceled)"/>
    <s v="test"/>
    <n v="49000"/>
    <n v="1333"/>
    <x v="1"/>
    <s v="US"/>
    <s v="USD"/>
    <n v="1429321210"/>
    <d v="2015-04-18T01:40:10"/>
    <n v="1426729210"/>
    <x v="2659"/>
    <b v="0"/>
    <n v="10"/>
    <b v="0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d v="2015-11-24T18:06:58"/>
    <n v="1443200818"/>
    <x v="2660"/>
    <b v="0"/>
    <n v="5"/>
    <b v="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d v="2013-10-25T23:00:10"/>
    <n v="1380150010"/>
    <x v="2661"/>
    <b v="0"/>
    <n v="60"/>
    <b v="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d v="2015-08-21T17:55:13"/>
    <n v="1437587713"/>
    <x v="2662"/>
    <b v="0"/>
    <n v="80"/>
    <b v="1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d v="2015-09-04T15:00:00"/>
    <n v="1438873007"/>
    <x v="2663"/>
    <b v="0"/>
    <n v="56"/>
    <b v="1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d v="2015-12-09T06:59:00"/>
    <n v="1446683797"/>
    <x v="2664"/>
    <b v="0"/>
    <n v="104"/>
    <b v="1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d v="2015-05-04T21:29:34"/>
    <n v="1426886974"/>
    <x v="2665"/>
    <b v="0"/>
    <n v="46"/>
    <b v="1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d v="2015-09-25T21:00:00"/>
    <n v="1440008439"/>
    <x v="2666"/>
    <b v="0"/>
    <n v="206"/>
    <b v="1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d v="2016-02-10T22:13:36"/>
    <n v="1452550416"/>
    <x v="2667"/>
    <b v="0"/>
    <n v="18"/>
    <b v="1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d v="2015-11-09T14:32:00"/>
    <n v="1443449265"/>
    <x v="2668"/>
    <b v="0"/>
    <n v="28"/>
    <b v="1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d v="2016-01-10T00:51:36"/>
    <n v="1447203096"/>
    <x v="2669"/>
    <b v="0"/>
    <n v="11"/>
    <b v="1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d v="2014-07-29T00:29:40"/>
    <n v="1404174580"/>
    <x v="2670"/>
    <b v="1"/>
    <n v="60"/>
    <b v="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d v="2014-12-19T19:38:00"/>
    <n v="1416419916"/>
    <x v="2671"/>
    <b v="1"/>
    <n v="84"/>
    <b v="0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d v="2015-12-28T06:00:00"/>
    <n v="1449436390"/>
    <x v="2672"/>
    <b v="1"/>
    <n v="47"/>
    <b v="0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d v="2014-10-29T22:45:00"/>
    <n v="1412081999"/>
    <x v="2673"/>
    <b v="1"/>
    <n v="66"/>
    <b v="0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d v="2016-07-05T04:59:00"/>
    <n v="1465398670"/>
    <x v="2674"/>
    <b v="1"/>
    <n v="171"/>
    <b v="0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d v="2014-11-10T21:34:49"/>
    <n v="1413059689"/>
    <x v="2675"/>
    <b v="1"/>
    <n v="29"/>
    <b v="0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d v="2016-05-22T14:59:34"/>
    <n v="1461337174"/>
    <x v="2676"/>
    <b v="0"/>
    <n v="9"/>
    <b v="0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d v="2014-07-03T00:42:23"/>
    <n v="1401756143"/>
    <x v="2677"/>
    <b v="0"/>
    <n v="27"/>
    <b v="0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d v="2015-09-24T19:09:25"/>
    <n v="1440529765"/>
    <x v="2678"/>
    <b v="0"/>
    <n v="2"/>
    <b v="0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d v="2015-02-28T00:01:34"/>
    <n v="1422489694"/>
    <x v="2679"/>
    <b v="0"/>
    <n v="3"/>
    <b v="0"/>
    <x v="2"/>
    <s v="makerspaces"/>
    <x v="0"/>
  </r>
  <r>
    <n v="2680"/>
    <s v="iHeart Pillow"/>
    <s v="iHeartPillow, Connecting loved ones"/>
    <n v="32000"/>
    <n v="276"/>
    <x v="2"/>
    <s v="ES"/>
    <s v="EUR"/>
    <n v="1459915491"/>
    <d v="2016-04-06T04:04:51"/>
    <n v="1457327091"/>
    <x v="2680"/>
    <b v="0"/>
    <n v="4"/>
    <b v="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d v="2014-07-10T21:29:10"/>
    <n v="1402867750"/>
    <x v="2681"/>
    <b v="0"/>
    <n v="2"/>
    <b v="0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d v="2014-11-22T05:59:00"/>
    <n v="1413838540"/>
    <x v="2682"/>
    <b v="0"/>
    <n v="20"/>
    <b v="0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d v="2015-03-01T18:07:20"/>
    <n v="1422641240"/>
    <x v="2683"/>
    <b v="0"/>
    <n v="3"/>
    <b v="0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d v="2014-08-09T21:57:05"/>
    <n v="1404165425"/>
    <x v="2684"/>
    <b v="0"/>
    <n v="4"/>
    <b v="0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d v="2015-04-27T15:42:10"/>
    <n v="1424968930"/>
    <x v="2685"/>
    <b v="0"/>
    <n v="1"/>
    <b v="0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d v="2014-09-30T23:23:43"/>
    <n v="1410391423"/>
    <x v="2686"/>
    <b v="0"/>
    <n v="0"/>
    <b v="0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d v="2015-06-29T15:21:58"/>
    <n v="1432999318"/>
    <x v="2687"/>
    <b v="0"/>
    <n v="0"/>
    <b v="0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d v="2015-02-24T03:00:00"/>
    <n v="1422067870"/>
    <x v="2688"/>
    <b v="0"/>
    <n v="14"/>
    <b v="0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d v="2016-07-30T23:04:50"/>
    <n v="1467327890"/>
    <x v="2689"/>
    <b v="0"/>
    <n v="1"/>
    <b v="0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d v="2015-06-03T02:31:16"/>
    <n v="1429410676"/>
    <x v="2690"/>
    <b v="0"/>
    <n v="118"/>
    <b v="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d v="2015-05-10T17:22:37"/>
    <n v="1427390557"/>
    <x v="2691"/>
    <b v="0"/>
    <n v="2"/>
    <b v="0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d v="2015-03-25T07:01:00"/>
    <n v="1424678460"/>
    <x v="2692"/>
    <b v="0"/>
    <n v="1"/>
    <b v="0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d v="2014-08-13T03:19:26"/>
    <n v="1405307966"/>
    <x v="2693"/>
    <b v="0"/>
    <n v="3"/>
    <b v="0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d v="2014-09-26T03:22:19"/>
    <n v="1409109739"/>
    <x v="2694"/>
    <b v="0"/>
    <n v="1"/>
    <b v="0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d v="2015-04-14T03:21:58"/>
    <n v="1423801318"/>
    <x v="2695"/>
    <b v="0"/>
    <n v="3"/>
    <b v="0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d v="2014-12-25T20:16:00"/>
    <n v="1416600960"/>
    <x v="2696"/>
    <b v="0"/>
    <n v="38"/>
    <b v="0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d v="2015-08-02T22:00:00"/>
    <n v="1435876423"/>
    <x v="2697"/>
    <b v="0"/>
    <n v="52"/>
    <b v="0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d v="2014-06-27T21:33:28"/>
    <n v="1401312808"/>
    <x v="2698"/>
    <b v="0"/>
    <n v="2"/>
    <b v="0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d v="2014-08-08T21:31:03"/>
    <n v="1404941463"/>
    <x v="2699"/>
    <b v="0"/>
    <n v="0"/>
    <b v="0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d v="2014-09-18T20:59:32"/>
    <n v="1408481972"/>
    <x v="2700"/>
    <b v="0"/>
    <n v="4"/>
    <b v="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d v="2017-04-07T17:35:34"/>
    <n v="1488911734"/>
    <x v="2701"/>
    <b v="0"/>
    <n v="46"/>
    <b v="0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d v="2017-04-05T18:14:37"/>
    <n v="1488827677"/>
    <x v="2702"/>
    <b v="1"/>
    <n v="26"/>
    <b v="0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d v="2017-03-22T15:33:50"/>
    <n v="1485016430"/>
    <x v="2703"/>
    <b v="0"/>
    <n v="45"/>
    <b v="0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d v="2017-04-05T19:41:54"/>
    <n v="1487709714"/>
    <x v="2704"/>
    <b v="0"/>
    <n v="7"/>
    <b v="0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d v="2017-03-24T20:59:18"/>
    <n v="1486504758"/>
    <x v="2705"/>
    <b v="0"/>
    <n v="8"/>
    <b v="0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d v="2014-10-16T06:59:00"/>
    <n v="1410937483"/>
    <x v="2706"/>
    <b v="1"/>
    <n v="263"/>
    <b v="1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d v="2013-05-27T06:59:00"/>
    <n v="1367088443"/>
    <x v="2707"/>
    <b v="1"/>
    <n v="394"/>
    <b v="1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d v="2016-07-21T16:45:26"/>
    <n v="1463935526"/>
    <x v="2708"/>
    <b v="1"/>
    <n v="1049"/>
    <b v="1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d v="2016-10-04T03:59:00"/>
    <n v="1472528141"/>
    <x v="2709"/>
    <b v="1"/>
    <n v="308"/>
    <b v="1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d v="2014-08-09T02:00:00"/>
    <n v="1404797428"/>
    <x v="2710"/>
    <b v="1"/>
    <n v="1088"/>
    <b v="1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d v="2014-06-20T22:01:00"/>
    <n v="1400694790"/>
    <x v="2711"/>
    <b v="1"/>
    <n v="73"/>
    <b v="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d v="2013-07-13T18:00:00"/>
    <n v="1370568560"/>
    <x v="2712"/>
    <b v="1"/>
    <n v="143"/>
    <b v="1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d v="2015-12-24T15:41:24"/>
    <n v="1447515684"/>
    <x v="2713"/>
    <b v="1"/>
    <n v="1420"/>
    <b v="1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d v="2016-10-14T23:00:00"/>
    <n v="1474040596"/>
    <x v="2714"/>
    <b v="1"/>
    <n v="305"/>
    <b v="1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d v="2016-02-21T09:33:48"/>
    <n v="1453109628"/>
    <x v="2715"/>
    <b v="1"/>
    <n v="551"/>
    <b v="1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d v="2015-10-08T07:59:53"/>
    <n v="1441699193"/>
    <x v="2716"/>
    <b v="1"/>
    <n v="187"/>
    <b v="1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d v="2014-12-06T22:57:29"/>
    <n v="1414015049"/>
    <x v="2717"/>
    <b v="1"/>
    <n v="325"/>
    <b v="1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d v="2016-05-03T23:00:00"/>
    <n v="1459865945"/>
    <x v="2718"/>
    <b v="1"/>
    <n v="148"/>
    <b v="1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d v="2016-04-17T23:44:54"/>
    <n v="1455756294"/>
    <x v="2719"/>
    <b v="0"/>
    <n v="69"/>
    <b v="1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d v="2016-11-11T12:10:53"/>
    <n v="1476270653"/>
    <x v="2720"/>
    <b v="0"/>
    <n v="173"/>
    <b v="1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d v="2013-09-06T19:00:00"/>
    <n v="1375880598"/>
    <x v="2721"/>
    <b v="0"/>
    <n v="269"/>
    <b v="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d v="2017-01-29T20:34:13"/>
    <n v="1480538053"/>
    <x v="2722"/>
    <b v="0"/>
    <n v="185"/>
    <b v="1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d v="2014-12-31T21:08:08"/>
    <n v="1414872488"/>
    <x v="2723"/>
    <b v="0"/>
    <n v="176"/>
    <b v="1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d v="2015-08-15T07:50:59"/>
    <n v="1436860259"/>
    <x v="2724"/>
    <b v="0"/>
    <n v="1019"/>
    <b v="1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d v="2017-03-01T17:52:15"/>
    <n v="1484070735"/>
    <x v="2725"/>
    <b v="0"/>
    <n v="113"/>
    <b v="1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d v="2016-04-22T13:55:11"/>
    <n v="1458741311"/>
    <x v="2726"/>
    <b v="0"/>
    <n v="404"/>
    <b v="1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d v="2015-08-07T16:14:23"/>
    <n v="1436804063"/>
    <x v="2727"/>
    <b v="0"/>
    <n v="707"/>
    <b v="1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d v="2015-12-30T14:23:54"/>
    <n v="1448461434"/>
    <x v="2728"/>
    <b v="0"/>
    <n v="392"/>
    <b v="1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d v="2015-05-01T05:46:37"/>
    <n v="1427867197"/>
    <x v="2729"/>
    <b v="0"/>
    <n v="23"/>
    <b v="1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d v="2013-04-22T12:59:35"/>
    <n v="1363611575"/>
    <x v="2730"/>
    <b v="0"/>
    <n v="682"/>
    <b v="1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d v="2014-10-18T04:00:00"/>
    <n v="1408624622"/>
    <x v="2731"/>
    <b v="0"/>
    <n v="37"/>
    <b v="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d v="2013-05-28T00:00:00"/>
    <n v="1366917828"/>
    <x v="2732"/>
    <b v="0"/>
    <n v="146"/>
    <b v="1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d v="2015-04-10T05:32:54"/>
    <n v="1423463574"/>
    <x v="2733"/>
    <b v="0"/>
    <n v="119"/>
    <b v="1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d v="2016-10-13T21:59:00"/>
    <n v="1473782592"/>
    <x v="2734"/>
    <b v="0"/>
    <n v="163"/>
    <b v="1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d v="2013-03-13T20:00:00"/>
    <n v="1360551250"/>
    <x v="2735"/>
    <b v="0"/>
    <n v="339"/>
    <b v="1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d v="2014-04-23T15:59:33"/>
    <n v="1395676773"/>
    <x v="2736"/>
    <b v="0"/>
    <n v="58"/>
    <b v="1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d v="2014-01-15T19:00:00"/>
    <n v="1386108087"/>
    <x v="2737"/>
    <b v="0"/>
    <n v="456"/>
    <b v="1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d v="2016-11-06T03:26:44"/>
    <n v="1473218804"/>
    <x v="2738"/>
    <b v="0"/>
    <n v="15"/>
    <b v="1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d v="2014-05-05T21:18:37"/>
    <n v="1395436717"/>
    <x v="2739"/>
    <b v="0"/>
    <n v="191"/>
    <b v="1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d v="2015-03-11T23:45:52"/>
    <n v="1423529152"/>
    <x v="2740"/>
    <b v="0"/>
    <n v="17"/>
    <b v="1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d v="2014-10-20T02:07:00"/>
    <n v="1412005602"/>
    <x v="2741"/>
    <b v="0"/>
    <n v="4"/>
    <b v="0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d v="2012-05-15T17:16:27"/>
    <n v="1335892587"/>
    <x v="2742"/>
    <b v="0"/>
    <n v="18"/>
    <b v="0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d v="2016-10-19T07:53:27"/>
    <n v="1474271607"/>
    <x v="2743"/>
    <b v="0"/>
    <n v="0"/>
    <b v="0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d v="2012-02-29T01:29:58"/>
    <n v="1327886998"/>
    <x v="2744"/>
    <b v="0"/>
    <n v="22"/>
    <b v="0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d v="2012-07-14T23:42:48"/>
    <n v="1337125368"/>
    <x v="2745"/>
    <b v="0"/>
    <n v="49"/>
    <b v="0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d v="2014-08-29T18:45:11"/>
    <n v="1406745911"/>
    <x v="2746"/>
    <b v="0"/>
    <n v="19"/>
    <b v="0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d v="2012-06-16T03:10:00"/>
    <n v="1337095997"/>
    <x v="2747"/>
    <b v="0"/>
    <n v="4"/>
    <b v="0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d v="2016-09-02T17:03:22"/>
    <n v="1470243802"/>
    <x v="2748"/>
    <b v="0"/>
    <n v="4"/>
    <b v="0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d v="2015-04-04T18:10:37"/>
    <n v="1425582637"/>
    <x v="2749"/>
    <b v="0"/>
    <n v="2"/>
    <b v="0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d v="2012-06-30T20:00:00"/>
    <n v="1340055345"/>
    <x v="2750"/>
    <b v="0"/>
    <n v="0"/>
    <b v="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d v="2014-06-17T21:17:22"/>
    <n v="1397855842"/>
    <x v="2751"/>
    <b v="0"/>
    <n v="0"/>
    <b v="0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d v="2011-12-18T18:21:44"/>
    <n v="1320776504"/>
    <x v="2752"/>
    <b v="0"/>
    <n v="14"/>
    <b v="0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d v="2012-08-26T21:37:03"/>
    <n v="1343425023"/>
    <x v="2753"/>
    <b v="0"/>
    <n v="8"/>
    <b v="0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d v="2014-09-11T15:15:51"/>
    <n v="1407856551"/>
    <x v="2754"/>
    <b v="0"/>
    <n v="0"/>
    <b v="0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d v="2015-04-08T18:58:47"/>
    <n v="1425927527"/>
    <x v="2755"/>
    <b v="0"/>
    <n v="15"/>
    <b v="0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d v="2014-01-11T21:36:41"/>
    <n v="1386884201"/>
    <x v="2756"/>
    <b v="0"/>
    <n v="33"/>
    <b v="0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d v="2016-08-06T15:45:32"/>
    <n v="1469202332"/>
    <x v="2757"/>
    <b v="0"/>
    <n v="2"/>
    <b v="0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d v="2016-10-10T10:36:23"/>
    <n v="1474886183"/>
    <x v="2758"/>
    <b v="0"/>
    <n v="6"/>
    <b v="0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d v="2016-07-16T08:47:46"/>
    <n v="1464943666"/>
    <x v="2759"/>
    <b v="0"/>
    <n v="2"/>
    <b v="0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d v="2013-06-20T11:04:18"/>
    <n v="1369134258"/>
    <x v="2760"/>
    <b v="0"/>
    <n v="0"/>
    <b v="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d v="2013-01-03T01:31:33"/>
    <n v="1354584693"/>
    <x v="2761"/>
    <b v="0"/>
    <n v="4"/>
    <b v="0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d v="2012-03-18T23:53:15"/>
    <n v="1326934395"/>
    <x v="2762"/>
    <b v="0"/>
    <n v="1"/>
    <b v="0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d v="2013-05-24T13:54:44"/>
    <n v="1365515684"/>
    <x v="2763"/>
    <b v="0"/>
    <n v="3"/>
    <b v="0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d v="2012-05-30T19:00:00"/>
    <n v="1335855631"/>
    <x v="2764"/>
    <b v="0"/>
    <n v="4"/>
    <b v="0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d v="2012-10-28T13:53:48"/>
    <n v="1350050028"/>
    <x v="2765"/>
    <b v="0"/>
    <n v="0"/>
    <b v="0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d v="2011-08-11T16:01:58"/>
    <n v="1310486518"/>
    <x v="2766"/>
    <b v="0"/>
    <n v="4"/>
    <b v="0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d v="2015-08-16T23:00:50"/>
    <n v="1434582050"/>
    <x v="2767"/>
    <b v="0"/>
    <n v="3"/>
    <b v="0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d v="2012-03-29T13:45:23"/>
    <n v="1330440323"/>
    <x v="2768"/>
    <b v="0"/>
    <n v="34"/>
    <b v="0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d v="2014-06-05T19:49:50"/>
    <n v="1397677790"/>
    <x v="2769"/>
    <b v="0"/>
    <n v="2"/>
    <b v="0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d v="2014-03-18T15:55:30"/>
    <n v="1392569730"/>
    <x v="2770"/>
    <b v="0"/>
    <n v="33"/>
    <b v="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d v="2013-02-01T17:00:00"/>
    <n v="1355489140"/>
    <x v="2771"/>
    <b v="0"/>
    <n v="0"/>
    <b v="0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d v="2013-10-05T20:51:34"/>
    <n v="1379710294"/>
    <x v="2772"/>
    <b v="0"/>
    <n v="0"/>
    <b v="0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d v="2016-04-24T20:45:21"/>
    <n v="1460666721"/>
    <x v="2773"/>
    <b v="0"/>
    <n v="1"/>
    <b v="0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d v="2013-03-08T03:02:08"/>
    <n v="1360119728"/>
    <x v="2774"/>
    <b v="0"/>
    <n v="13"/>
    <b v="0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d v="2011-12-16T00:19:14"/>
    <n v="1321402754"/>
    <x v="2775"/>
    <b v="0"/>
    <n v="2"/>
    <b v="0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d v="2015-06-12T07:07:56"/>
    <n v="1431414476"/>
    <x v="2776"/>
    <b v="0"/>
    <n v="36"/>
    <b v="0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d v="2015-07-17T16:03:24"/>
    <n v="1434557004"/>
    <x v="2777"/>
    <b v="0"/>
    <n v="1"/>
    <b v="0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d v="2014-08-25T23:28:26"/>
    <n v="1406417306"/>
    <x v="2778"/>
    <b v="0"/>
    <n v="15"/>
    <b v="0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d v="2015-11-22T15:03:41"/>
    <n v="1445609021"/>
    <x v="2779"/>
    <b v="0"/>
    <n v="1"/>
    <b v="0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d v="2017-03-10T10:44:48"/>
    <n v="1486550688"/>
    <x v="2780"/>
    <b v="0"/>
    <n v="0"/>
    <b v="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d v="2015-02-12T07:00:00"/>
    <n v="1421274954"/>
    <x v="2781"/>
    <b v="0"/>
    <n v="28"/>
    <b v="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d v="2015-02-17T04:59:00"/>
    <n v="1421964718"/>
    <x v="2782"/>
    <b v="0"/>
    <n v="18"/>
    <b v="1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d v="2015-04-23T12:50:46"/>
    <n v="1428583846"/>
    <x v="2783"/>
    <b v="0"/>
    <n v="61"/>
    <b v="1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d v="2014-10-29T18:54:03"/>
    <n v="1412794443"/>
    <x v="2784"/>
    <b v="0"/>
    <n v="108"/>
    <b v="1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d v="2016-08-05T21:00:00"/>
    <n v="1467865967"/>
    <x v="2785"/>
    <b v="0"/>
    <n v="142"/>
    <b v="1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d v="2014-07-09T13:39:40"/>
    <n v="1403703580"/>
    <x v="2786"/>
    <b v="0"/>
    <n v="74"/>
    <b v="1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d v="2014-07-18T04:45:52"/>
    <n v="1403066752"/>
    <x v="2787"/>
    <b v="0"/>
    <n v="38"/>
    <b v="1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d v="2016-07-29T16:50:43"/>
    <n v="1467219043"/>
    <x v="2788"/>
    <b v="0"/>
    <n v="20"/>
    <b v="1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d v="2015-03-12T04:00:00"/>
    <n v="1424477934"/>
    <x v="2789"/>
    <b v="0"/>
    <n v="24"/>
    <b v="1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d v="2015-02-11T22:31:43"/>
    <n v="1421101903"/>
    <x v="2790"/>
    <b v="0"/>
    <n v="66"/>
    <b v="1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d v="2016-09-09T04:00:00"/>
    <n v="1470778559"/>
    <x v="2791"/>
    <b v="0"/>
    <n v="28"/>
    <b v="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d v="2015-08-12T05:32:39"/>
    <n v="1435469559"/>
    <x v="2792"/>
    <b v="0"/>
    <n v="24"/>
    <b v="1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d v="2015-07-21T10:03:25"/>
    <n v="1434881005"/>
    <x v="2793"/>
    <b v="0"/>
    <n v="73"/>
    <b v="1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d v="2016-03-03T19:00:00"/>
    <n v="1455640559"/>
    <x v="2794"/>
    <b v="0"/>
    <n v="3"/>
    <b v="1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d v="2014-06-06T23:00:00"/>
    <n v="1400675841"/>
    <x v="2795"/>
    <b v="0"/>
    <n v="20"/>
    <b v="1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d v="2014-07-05T12:40:28"/>
    <n v="1401972028"/>
    <x v="2796"/>
    <b v="0"/>
    <n v="21"/>
    <b v="1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d v="2014-07-08T22:34:00"/>
    <n v="1402266840"/>
    <x v="2797"/>
    <b v="0"/>
    <n v="94"/>
    <b v="1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d v="2015-07-31T16:00:00"/>
    <n v="1437063121"/>
    <x v="2798"/>
    <b v="0"/>
    <n v="139"/>
    <b v="1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d v="2016-06-17T16:00:00"/>
    <n v="1463466070"/>
    <x v="2799"/>
    <b v="0"/>
    <n v="130"/>
    <b v="1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d v="2015-01-04T13:16:06"/>
    <n v="1415193366"/>
    <x v="2800"/>
    <b v="0"/>
    <n v="31"/>
    <b v="1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d v="2014-10-10T11:00:00"/>
    <n v="1411019409"/>
    <x v="2801"/>
    <b v="0"/>
    <n v="13"/>
    <b v="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d v="2015-08-06T15:31:47"/>
    <n v="1436283107"/>
    <x v="2802"/>
    <b v="0"/>
    <n v="90"/>
    <b v="1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d v="2015-07-16T00:00:00"/>
    <n v="1433295276"/>
    <x v="2803"/>
    <b v="0"/>
    <n v="141"/>
    <b v="1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d v="2014-09-29T10:53:10"/>
    <n v="1409395990"/>
    <x v="2804"/>
    <b v="0"/>
    <n v="23"/>
    <b v="1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d v="2015-08-22T12:07:53"/>
    <n v="1438085273"/>
    <x v="2805"/>
    <b v="0"/>
    <n v="18"/>
    <b v="1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d v="2015-08-05T11:00:00"/>
    <n v="1435645490"/>
    <x v="2806"/>
    <b v="0"/>
    <n v="76"/>
    <b v="1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d v="2015-06-29T20:57:18"/>
    <n v="1433019438"/>
    <x v="2807"/>
    <b v="0"/>
    <n v="93"/>
    <b v="1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d v="2015-08-22T20:18:55"/>
    <n v="1437682735"/>
    <x v="2808"/>
    <b v="0"/>
    <n v="69"/>
    <b v="1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d v="2016-03-30T14:39:00"/>
    <n v="1458647725"/>
    <x v="2809"/>
    <b v="0"/>
    <n v="21"/>
    <b v="1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d v="2014-06-01T03:59:00"/>
    <n v="1398828064"/>
    <x v="2810"/>
    <b v="0"/>
    <n v="57"/>
    <b v="1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d v="2015-02-23T11:55:03"/>
    <n v="1422100503"/>
    <x v="2811"/>
    <b v="0"/>
    <n v="108"/>
    <b v="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d v="2015-04-06T04:00:00"/>
    <n v="1424368298"/>
    <x v="2812"/>
    <b v="0"/>
    <n v="83"/>
    <b v="1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d v="2016-12-14T17:49:21"/>
    <n v="1479577761"/>
    <x v="2813"/>
    <b v="0"/>
    <n v="96"/>
    <b v="1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d v="2015-05-09T09:35:15"/>
    <n v="1428572115"/>
    <x v="2814"/>
    <b v="0"/>
    <n v="64"/>
    <b v="1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d v="2016-08-07T18:38:29"/>
    <n v="1468003109"/>
    <x v="2815"/>
    <b v="0"/>
    <n v="14"/>
    <b v="1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d v="2015-08-02T16:00:00"/>
    <n v="1435921992"/>
    <x v="2816"/>
    <b v="0"/>
    <n v="169"/>
    <b v="1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d v="2015-02-28T15:14:22"/>
    <n v="1421680462"/>
    <x v="2817"/>
    <b v="0"/>
    <n v="33"/>
    <b v="1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d v="2015-09-23T14:21:26"/>
    <n v="1441290086"/>
    <x v="2818"/>
    <b v="0"/>
    <n v="102"/>
    <b v="1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d v="2015-06-14T12:36:49"/>
    <n v="1431693409"/>
    <x v="2819"/>
    <b v="0"/>
    <n v="104"/>
    <b v="1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d v="2016-02-26T00:00:00"/>
    <n v="1454337589"/>
    <x v="2820"/>
    <b v="0"/>
    <n v="20"/>
    <b v="1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d v="2014-09-23T22:08:55"/>
    <n v="1408918135"/>
    <x v="2821"/>
    <b v="0"/>
    <n v="35"/>
    <b v="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d v="2015-03-27T15:24:52"/>
    <n v="1424881492"/>
    <x v="2822"/>
    <b v="0"/>
    <n v="94"/>
    <b v="1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d v="2015-03-31T22:59:00"/>
    <n v="1425428206"/>
    <x v="2823"/>
    <b v="0"/>
    <n v="14"/>
    <b v="1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d v="2015-06-13T01:43:00"/>
    <n v="1431412196"/>
    <x v="2824"/>
    <b v="0"/>
    <n v="15"/>
    <b v="1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d v="2015-12-04T19:01:26"/>
    <n v="1446663686"/>
    <x v="2825"/>
    <b v="0"/>
    <n v="51"/>
    <b v="1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d v="2015-07-10T07:00:00"/>
    <n v="1434415812"/>
    <x v="2826"/>
    <b v="0"/>
    <n v="19"/>
    <b v="1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d v="2016-06-03T16:30:00"/>
    <n v="1462379066"/>
    <x v="2827"/>
    <b v="0"/>
    <n v="23"/>
    <b v="1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d v="2015-10-02T23:00:00"/>
    <n v="1441606869"/>
    <x v="2828"/>
    <b v="0"/>
    <n v="97"/>
    <b v="1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d v="2016-06-02T10:25:18"/>
    <n v="1462443918"/>
    <x v="2829"/>
    <b v="0"/>
    <n v="76"/>
    <b v="1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d v="2014-05-12T03:59:00"/>
    <n v="1398802148"/>
    <x v="2830"/>
    <b v="0"/>
    <n v="11"/>
    <b v="1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d v="2015-07-16T19:47:50"/>
    <n v="1434484070"/>
    <x v="2831"/>
    <b v="0"/>
    <n v="52"/>
    <b v="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d v="2014-11-23T22:00:00"/>
    <n v="1414342894"/>
    <x v="2832"/>
    <b v="0"/>
    <n v="95"/>
    <b v="1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d v="2015-10-11T02:00:00"/>
    <n v="1442804633"/>
    <x v="2833"/>
    <b v="0"/>
    <n v="35"/>
    <b v="1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d v="2015-01-30T23:02:10"/>
    <n v="1421362930"/>
    <x v="2834"/>
    <b v="0"/>
    <n v="21"/>
    <b v="1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d v="2015-12-05T00:00:00"/>
    <n v="1446742417"/>
    <x v="2835"/>
    <b v="0"/>
    <n v="93"/>
    <b v="1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d v="2017-02-18T04:59:00"/>
    <n v="1484115418"/>
    <x v="2836"/>
    <b v="0"/>
    <n v="11"/>
    <b v="1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d v="2015-12-09T22:48:04"/>
    <n v="1446241684"/>
    <x v="2837"/>
    <b v="0"/>
    <n v="21"/>
    <b v="1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d v="2014-08-13T22:00:00"/>
    <n v="1406039696"/>
    <x v="2838"/>
    <b v="0"/>
    <n v="54"/>
    <b v="1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d v="2014-08-25T04:59:00"/>
    <n v="1406958354"/>
    <x v="2839"/>
    <b v="0"/>
    <n v="31"/>
    <b v="1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d v="2015-03-18T17:00:00"/>
    <n v="1424825479"/>
    <x v="2840"/>
    <b v="0"/>
    <n v="132"/>
    <b v="1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d v="2015-12-13T18:44:57"/>
    <n v="1444844697"/>
    <x v="2841"/>
    <b v="0"/>
    <n v="1"/>
    <b v="0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d v="2014-06-21T11:00:00"/>
    <n v="1401058295"/>
    <x v="2842"/>
    <b v="0"/>
    <n v="0"/>
    <b v="0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d v="2016-06-13T04:00:00"/>
    <n v="1462210950"/>
    <x v="2843"/>
    <b v="0"/>
    <n v="0"/>
    <b v="0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d v="2017-01-04T13:06:20"/>
    <n v="1480943180"/>
    <x v="2844"/>
    <b v="0"/>
    <n v="1"/>
    <b v="0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d v="2015-06-08T00:23:53"/>
    <n v="1428539033"/>
    <x v="2845"/>
    <b v="0"/>
    <n v="39"/>
    <b v="0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d v="2015-05-29T16:36:34"/>
    <n v="1429029394"/>
    <x v="2846"/>
    <b v="0"/>
    <n v="0"/>
    <b v="0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d v="2016-05-23T19:21:05"/>
    <n v="1458847265"/>
    <x v="2847"/>
    <b v="0"/>
    <n v="0"/>
    <b v="0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d v="2015-05-29T15:34:19"/>
    <n v="1430321659"/>
    <x v="2848"/>
    <b v="0"/>
    <n v="3"/>
    <b v="0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d v="2016-04-23T10:16:40"/>
    <n v="1458814600"/>
    <x v="2849"/>
    <b v="0"/>
    <n v="1"/>
    <b v="0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d v="2014-09-06T00:10:11"/>
    <n v="1407370211"/>
    <x v="2850"/>
    <b v="0"/>
    <n v="13"/>
    <b v="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d v="2016-01-29T23:17:00"/>
    <n v="1453334629"/>
    <x v="2851"/>
    <b v="0"/>
    <n v="0"/>
    <b v="0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d v="2014-06-21T01:05:03"/>
    <n v="1400720703"/>
    <x v="2852"/>
    <b v="0"/>
    <n v="6"/>
    <b v="0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d v="2014-09-14T04:34:57"/>
    <n v="1405485297"/>
    <x v="2853"/>
    <b v="0"/>
    <n v="0"/>
    <b v="0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d v="2015-05-07T17:11:59"/>
    <n v="1429290719"/>
    <x v="2854"/>
    <b v="0"/>
    <n v="14"/>
    <b v="0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d v="2016-01-29T23:34:00"/>
    <n v="1451607071"/>
    <x v="2855"/>
    <b v="0"/>
    <n v="5"/>
    <b v="0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d v="2015-08-08T21:34:00"/>
    <n v="1433897647"/>
    <x v="2856"/>
    <b v="0"/>
    <n v="6"/>
    <b v="0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d v="2017-02-20T18:00:00"/>
    <n v="1482444295"/>
    <x v="2857"/>
    <b v="0"/>
    <n v="15"/>
    <b v="0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d v="2014-12-05T11:28:00"/>
    <n v="1415711095"/>
    <x v="2858"/>
    <b v="0"/>
    <n v="0"/>
    <b v="0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d v="2015-10-16T08:41:44"/>
    <n v="1439800904"/>
    <x v="2859"/>
    <b v="0"/>
    <n v="1"/>
    <b v="0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d v="2016-06-19T19:12:56"/>
    <n v="1461179576"/>
    <x v="2860"/>
    <b v="0"/>
    <n v="9"/>
    <b v="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d v="2015-09-24T14:10:48"/>
    <n v="1441894248"/>
    <x v="2861"/>
    <b v="0"/>
    <n v="3"/>
    <b v="0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d v="2014-06-24T18:57:09"/>
    <n v="1401044229"/>
    <x v="2862"/>
    <b v="0"/>
    <n v="3"/>
    <b v="0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d v="2014-09-09T16:12:03"/>
    <n v="1405095123"/>
    <x v="2863"/>
    <b v="0"/>
    <n v="1"/>
    <b v="0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d v="2015-07-17T13:18:00"/>
    <n v="1434552207"/>
    <x v="2864"/>
    <b v="0"/>
    <n v="3"/>
    <b v="0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d v="2015-01-06T02:44:19"/>
    <n v="1415328259"/>
    <x v="2865"/>
    <b v="0"/>
    <n v="0"/>
    <b v="0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d v="2016-10-14T22:00:00"/>
    <n v="1473893721"/>
    <x v="2866"/>
    <b v="0"/>
    <n v="2"/>
    <b v="0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d v="2016-07-04T04:00:00"/>
    <n v="1465533672"/>
    <x v="2867"/>
    <b v="0"/>
    <n v="10"/>
    <b v="0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d v="2016-10-05T19:50:54"/>
    <n v="1473105054"/>
    <x v="2868"/>
    <b v="0"/>
    <n v="60"/>
    <b v="0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d v="2016-07-19T14:14:41"/>
    <n v="1466345681"/>
    <x v="2869"/>
    <b v="0"/>
    <n v="5"/>
    <b v="0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d v="2014-05-17T04:32:45"/>
    <n v="1397709165"/>
    <x v="2870"/>
    <b v="0"/>
    <n v="9"/>
    <b v="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d v="2014-12-21T17:43:33"/>
    <n v="1417455813"/>
    <x v="2871"/>
    <b v="0"/>
    <n v="13"/>
    <b v="0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d v="2015-06-20T02:47:18"/>
    <n v="1429584438"/>
    <x v="2872"/>
    <b v="0"/>
    <n v="0"/>
    <b v="0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d v="2015-01-28T19:37:11"/>
    <n v="1419881831"/>
    <x v="2873"/>
    <b v="0"/>
    <n v="8"/>
    <b v="0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d v="2017-01-17T20:16:26"/>
    <n v="1482092186"/>
    <x v="2874"/>
    <b v="0"/>
    <n v="3"/>
    <b v="0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d v="2016-05-05T03:04:53"/>
    <n v="1459825493"/>
    <x v="2875"/>
    <b v="0"/>
    <n v="3"/>
    <b v="0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d v="2015-07-16T17:51:19"/>
    <n v="1434477079"/>
    <x v="2876"/>
    <b v="0"/>
    <n v="0"/>
    <b v="0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d v="2016-11-30T17:00:00"/>
    <n v="1477781724"/>
    <x v="2877"/>
    <b v="0"/>
    <n v="6"/>
    <b v="0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d v="2015-07-03T14:46:35"/>
    <n v="1430750795"/>
    <x v="2878"/>
    <b v="0"/>
    <n v="4"/>
    <b v="0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d v="2016-01-20T17:24:21"/>
    <n v="1450718661"/>
    <x v="2879"/>
    <b v="0"/>
    <n v="1"/>
    <b v="0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d v="2015-08-20T17:05:00"/>
    <n v="1436305452"/>
    <x v="2880"/>
    <b v="0"/>
    <n v="29"/>
    <b v="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d v="2014-12-03T15:20:36"/>
    <n v="1412432436"/>
    <x v="2881"/>
    <b v="0"/>
    <n v="0"/>
    <b v="0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d v="2016-05-01T14:18:38"/>
    <n v="1459520318"/>
    <x v="2882"/>
    <b v="0"/>
    <n v="4"/>
    <b v="0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d v="2016-02-06T04:59:00"/>
    <n v="1451684437"/>
    <x v="2883"/>
    <b v="0"/>
    <n v="5"/>
    <b v="0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d v="2014-12-05T17:27:15"/>
    <n v="1415208435"/>
    <x v="2884"/>
    <b v="0"/>
    <n v="4"/>
    <b v="0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d v="2015-03-14T00:50:01"/>
    <n v="1423705801"/>
    <x v="2885"/>
    <b v="0"/>
    <n v="5"/>
    <b v="0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d v="2015-09-19T03:59:00"/>
    <n v="1442243484"/>
    <x v="2886"/>
    <b v="0"/>
    <n v="1"/>
    <b v="0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d v="2015-01-11T10:15:24"/>
    <n v="1418379324"/>
    <x v="2887"/>
    <b v="0"/>
    <n v="1"/>
    <b v="0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d v="2014-10-18T04:59:00"/>
    <n v="1412945440"/>
    <x v="2888"/>
    <b v="0"/>
    <n v="0"/>
    <b v="0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d v="2014-08-29T20:43:05"/>
    <n v="1406752985"/>
    <x v="2889"/>
    <b v="0"/>
    <n v="14"/>
    <b v="0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d v="2014-08-09T03:00:00"/>
    <n v="1405100992"/>
    <x v="2890"/>
    <b v="0"/>
    <n v="3"/>
    <b v="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d v="2016-04-15T20:12:08"/>
    <n v="1455570728"/>
    <x v="2891"/>
    <b v="0"/>
    <n v="10"/>
    <b v="0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d v="2014-08-25T21:00:00"/>
    <n v="1408381704"/>
    <x v="2892"/>
    <b v="0"/>
    <n v="17"/>
    <b v="0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d v="2015-01-09T02:00:00"/>
    <n v="1415644395"/>
    <x v="2893"/>
    <b v="0"/>
    <n v="2"/>
    <b v="0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d v="2015-04-03T22:40:15"/>
    <n v="1422920415"/>
    <x v="2894"/>
    <b v="0"/>
    <n v="0"/>
    <b v="0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d v="2014-06-22T21:00:00"/>
    <n v="1403356792"/>
    <x v="2895"/>
    <b v="0"/>
    <n v="4"/>
    <b v="0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d v="2016-12-12T06:00:00"/>
    <n v="1480283321"/>
    <x v="2896"/>
    <b v="0"/>
    <n v="12"/>
    <b v="0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d v="2015-10-11T15:29:05"/>
    <n v="1441985458"/>
    <x v="2897"/>
    <b v="0"/>
    <n v="3"/>
    <b v="0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d v="2015-10-31T15:57:33"/>
    <n v="1443715053"/>
    <x v="2898"/>
    <b v="0"/>
    <n v="12"/>
    <b v="0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d v="2016-07-24T01:52:38"/>
    <n v="1464141158"/>
    <x v="2899"/>
    <b v="0"/>
    <n v="0"/>
    <b v="0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d v="2014-08-09T05:37:12"/>
    <n v="1404970632"/>
    <x v="2900"/>
    <b v="0"/>
    <n v="7"/>
    <b v="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d v="2015-02-07T21:42:19"/>
    <n v="1418161339"/>
    <x v="2901"/>
    <b v="0"/>
    <n v="2"/>
    <b v="0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d v="2015-08-24T10:33:16"/>
    <n v="1437820396"/>
    <x v="2902"/>
    <b v="0"/>
    <n v="1"/>
    <b v="0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d v="2015-09-09T04:00:18"/>
    <n v="1436587218"/>
    <x v="2903"/>
    <b v="0"/>
    <n v="4"/>
    <b v="0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d v="2014-11-09T12:00:00"/>
    <n v="1414538031"/>
    <x v="2904"/>
    <b v="0"/>
    <n v="4"/>
    <b v="0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d v="2016-09-07T01:21:53"/>
    <n v="1472001713"/>
    <x v="2905"/>
    <b v="0"/>
    <n v="17"/>
    <b v="0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d v="2015-08-01T01:00:00"/>
    <n v="1436888066"/>
    <x v="2906"/>
    <b v="0"/>
    <n v="7"/>
    <b v="0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d v="2016-05-14T21:03:57"/>
    <n v="1458075837"/>
    <x v="2907"/>
    <b v="0"/>
    <n v="2"/>
    <b v="0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d v="2016-06-08T17:33:39"/>
    <n v="1462815219"/>
    <x v="2908"/>
    <b v="0"/>
    <n v="5"/>
    <b v="0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d v="2014-11-25T19:46:00"/>
    <n v="1413527001"/>
    <x v="2909"/>
    <b v="0"/>
    <n v="1"/>
    <b v="0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d v="2015-06-12T20:11:27"/>
    <n v="1428955887"/>
    <x v="2910"/>
    <b v="0"/>
    <n v="1"/>
    <b v="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d v="2015-06-27T18:27:06"/>
    <n v="1431973626"/>
    <x v="2911"/>
    <b v="0"/>
    <n v="14"/>
    <b v="0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d v="2016-01-15T03:09:34"/>
    <n v="1450235374"/>
    <x v="2912"/>
    <b v="0"/>
    <n v="26"/>
    <b v="0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d v="2014-09-06T22:08:59"/>
    <n v="1404857339"/>
    <x v="2913"/>
    <b v="0"/>
    <n v="2"/>
    <b v="0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d v="2015-03-14T20:46:34"/>
    <n v="1421185594"/>
    <x v="2914"/>
    <b v="0"/>
    <n v="1"/>
    <b v="0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d v="2016-03-16T08:33:10"/>
    <n v="1455528790"/>
    <x v="2915"/>
    <b v="0"/>
    <n v="3"/>
    <b v="0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d v="2014-05-19T11:26:29"/>
    <n v="1398511589"/>
    <x v="2916"/>
    <b v="0"/>
    <n v="7"/>
    <b v="0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d v="2015-09-16T05:37:27"/>
    <n v="1440826647"/>
    <x v="2917"/>
    <b v="0"/>
    <n v="9"/>
    <b v="0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d v="2015-10-29T15:06:47"/>
    <n v="1443712007"/>
    <x v="2918"/>
    <b v="0"/>
    <n v="20"/>
    <b v="0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d v="2014-08-05T14:52:09"/>
    <n v="1404658329"/>
    <x v="2919"/>
    <b v="0"/>
    <n v="6"/>
    <b v="0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d v="2015-03-25T18:01:10"/>
    <n v="1424718070"/>
    <x v="2920"/>
    <b v="0"/>
    <n v="13"/>
    <b v="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d v="2014-09-25T21:16:44"/>
    <n v="1409087804"/>
    <x v="2921"/>
    <b v="0"/>
    <n v="3"/>
    <b v="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d v="2015-05-18T20:58:47"/>
    <n v="1428094727"/>
    <x v="2922"/>
    <b v="0"/>
    <n v="6"/>
    <b v="1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d v="2015-01-24T03:00:00"/>
    <n v="1420774779"/>
    <x v="2923"/>
    <b v="0"/>
    <n v="10"/>
    <b v="1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d v="2015-05-09T03:59:00"/>
    <n v="1428585710"/>
    <x v="2924"/>
    <b v="0"/>
    <n v="147"/>
    <b v="1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d v="2014-09-11T14:01:08"/>
    <n v="1407852068"/>
    <x v="2925"/>
    <b v="0"/>
    <n v="199"/>
    <b v="1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d v="2015-02-23T18:22:59"/>
    <n v="1423506179"/>
    <x v="2926"/>
    <b v="0"/>
    <n v="50"/>
    <b v="1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d v="2014-07-15T05:00:00"/>
    <n v="1402934629"/>
    <x v="2927"/>
    <b v="0"/>
    <n v="21"/>
    <b v="1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d v="2016-03-04T23:57:26"/>
    <n v="1454543846"/>
    <x v="2928"/>
    <b v="0"/>
    <n v="24"/>
    <b v="1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d v="2014-05-25T13:32:38"/>
    <n v="1398432758"/>
    <x v="2929"/>
    <b v="0"/>
    <n v="32"/>
    <b v="1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d v="2015-05-07T14:01:04"/>
    <n v="1428415264"/>
    <x v="2930"/>
    <b v="0"/>
    <n v="62"/>
    <b v="1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d v="2014-09-15T06:08:00"/>
    <n v="1408604363"/>
    <x v="2931"/>
    <b v="0"/>
    <n v="9"/>
    <b v="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d v="2015-02-21T11:00:00"/>
    <n v="1421812637"/>
    <x v="2932"/>
    <b v="0"/>
    <n v="38"/>
    <b v="1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d v="2016-06-04T22:57:33"/>
    <n v="1462489053"/>
    <x v="2933"/>
    <b v="0"/>
    <n v="54"/>
    <b v="1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d v="2014-06-15T15:16:04"/>
    <n v="1400253364"/>
    <x v="2934"/>
    <b v="0"/>
    <n v="37"/>
    <b v="1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d v="2016-08-29T17:00:00"/>
    <n v="1467468008"/>
    <x v="2935"/>
    <b v="0"/>
    <n v="39"/>
    <b v="1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d v="2014-10-13T04:59:00"/>
    <n v="1412091423"/>
    <x v="2936"/>
    <b v="0"/>
    <n v="34"/>
    <b v="1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d v="2014-07-13T10:58:33"/>
    <n v="1402657113"/>
    <x v="2937"/>
    <b v="0"/>
    <n v="55"/>
    <b v="1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d v="2015-01-30T16:53:34"/>
    <n v="1420044814"/>
    <x v="2938"/>
    <b v="0"/>
    <n v="32"/>
    <b v="1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d v="2014-08-28T01:00:00"/>
    <n v="1406316312"/>
    <x v="2939"/>
    <b v="0"/>
    <n v="25"/>
    <b v="1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d v="2015-01-18T18:33:38"/>
    <n v="1418150018"/>
    <x v="2940"/>
    <b v="0"/>
    <n v="33"/>
    <b v="1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d v="2015-03-01T23:02:35"/>
    <n v="1422658955"/>
    <x v="2941"/>
    <b v="0"/>
    <n v="1"/>
    <b v="0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d v="2015-12-16T20:18:00"/>
    <n v="1448565459"/>
    <x v="2942"/>
    <b v="0"/>
    <n v="202"/>
    <b v="0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d v="2015-04-13T03:06:20"/>
    <n v="1426302380"/>
    <x v="2943"/>
    <b v="0"/>
    <n v="0"/>
    <b v="0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d v="2015-06-07T21:56:38"/>
    <n v="1431122198"/>
    <x v="2944"/>
    <b v="0"/>
    <n v="1"/>
    <b v="0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d v="2015-05-24T03:21:00"/>
    <n v="1429845660"/>
    <x v="2945"/>
    <b v="0"/>
    <n v="0"/>
    <b v="0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d v="2016-08-15T12:44:52"/>
    <n v="1468673092"/>
    <x v="2946"/>
    <b v="0"/>
    <n v="2"/>
    <b v="0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d v="2016-11-24T17:11:00"/>
    <n v="1475760567"/>
    <x v="2947"/>
    <b v="0"/>
    <n v="13"/>
    <b v="0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d v="2015-06-02T15:34:53"/>
    <n v="1428075293"/>
    <x v="2948"/>
    <b v="0"/>
    <n v="9"/>
    <b v="0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d v="2015-11-19T20:45:17"/>
    <n v="1445370317"/>
    <x v="2949"/>
    <b v="0"/>
    <n v="2"/>
    <b v="0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d v="2016-01-23T08:45:52"/>
    <n v="1450946752"/>
    <x v="2950"/>
    <b v="0"/>
    <n v="0"/>
    <b v="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d v="2014-10-05T19:16:13"/>
    <n v="1408648573"/>
    <x v="2951"/>
    <b v="0"/>
    <n v="58"/>
    <b v="0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d v="2016-10-17T04:00:00"/>
    <n v="1473957239"/>
    <x v="2952"/>
    <b v="0"/>
    <n v="8"/>
    <b v="0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d v="2015-10-08T19:00:21"/>
    <n v="1441738821"/>
    <x v="2953"/>
    <b v="0"/>
    <n v="3"/>
    <b v="0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d v="2017-03-16T13:00:03"/>
    <n v="1487944803"/>
    <x v="2954"/>
    <b v="0"/>
    <n v="0"/>
    <b v="0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d v="2015-06-16T17:47:29"/>
    <n v="1431884849"/>
    <x v="2955"/>
    <b v="0"/>
    <n v="11"/>
    <b v="0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d v="2016-05-04T23:00:50"/>
    <n v="1459810850"/>
    <x v="2956"/>
    <b v="0"/>
    <n v="20"/>
    <b v="0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d v="2015-03-27T23:16:12"/>
    <n v="1422317772"/>
    <x v="2957"/>
    <b v="0"/>
    <n v="3"/>
    <b v="0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d v="2016-05-08T17:41:57"/>
    <n v="1457548917"/>
    <x v="2958"/>
    <b v="0"/>
    <n v="0"/>
    <b v="0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d v="2016-06-07T00:12:05"/>
    <n v="1462666325"/>
    <x v="2959"/>
    <b v="0"/>
    <n v="0"/>
    <b v="0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d v="2014-09-11T18:10:23"/>
    <n v="1407867023"/>
    <x v="2960"/>
    <b v="0"/>
    <n v="0"/>
    <b v="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d v="2015-03-26T04:00:00"/>
    <n v="1424927159"/>
    <x v="2961"/>
    <b v="0"/>
    <n v="108"/>
    <b v="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d v="2015-03-01T06:59:00"/>
    <n v="1422769906"/>
    <x v="2962"/>
    <b v="0"/>
    <n v="20"/>
    <b v="1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d v="2015-07-02T11:17:04"/>
    <n v="1433243824"/>
    <x v="2963"/>
    <b v="0"/>
    <n v="98"/>
    <b v="1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d v="2014-08-06T21:32:00"/>
    <n v="1404769819"/>
    <x v="2964"/>
    <b v="0"/>
    <n v="196"/>
    <b v="1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d v="2015-07-07T17:30:33"/>
    <n v="1433698233"/>
    <x v="2965"/>
    <b v="0"/>
    <n v="39"/>
    <b v="1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d v="2015-09-16T17:43:32"/>
    <n v="1439833412"/>
    <x v="2966"/>
    <b v="0"/>
    <n v="128"/>
    <b v="1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d v="2015-03-09T03:44:52"/>
    <n v="1423284292"/>
    <x v="2967"/>
    <b v="0"/>
    <n v="71"/>
    <b v="1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d v="2016-08-17T03:59:00"/>
    <n v="1470227660"/>
    <x v="2968"/>
    <b v="0"/>
    <n v="47"/>
    <b v="1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d v="2015-05-03T22:51:00"/>
    <n v="1428087153"/>
    <x v="2969"/>
    <b v="0"/>
    <n v="17"/>
    <b v="1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d v="2014-07-18T16:04:11"/>
    <n v="1403107451"/>
    <x v="2970"/>
    <b v="0"/>
    <n v="91"/>
    <b v="1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d v="2014-08-31T15:47:58"/>
    <n v="1406908078"/>
    <x v="2971"/>
    <b v="0"/>
    <n v="43"/>
    <b v="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d v="2016-12-05T01:00:00"/>
    <n v="1479609520"/>
    <x v="2972"/>
    <b v="0"/>
    <n v="17"/>
    <b v="1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d v="2016-01-01T04:00:00"/>
    <n v="1449171508"/>
    <x v="2973"/>
    <b v="0"/>
    <n v="33"/>
    <b v="1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d v="2014-09-26T01:35:00"/>
    <n v="1409275671"/>
    <x v="2974"/>
    <b v="0"/>
    <n v="87"/>
    <b v="1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d v="2014-11-27T03:00:00"/>
    <n v="1414599886"/>
    <x v="2975"/>
    <b v="0"/>
    <n v="113"/>
    <b v="1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d v="2016-03-13T12:00:00"/>
    <n v="1456421530"/>
    <x v="2976"/>
    <b v="0"/>
    <n v="14"/>
    <b v="1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d v="2015-03-23T02:14:00"/>
    <n v="1421960934"/>
    <x v="2977"/>
    <b v="0"/>
    <n v="30"/>
    <b v="1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d v="2014-10-20T05:59:00"/>
    <n v="1412954547"/>
    <x v="2978"/>
    <b v="0"/>
    <n v="16"/>
    <b v="1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d v="2015-01-06T06:00:00"/>
    <n v="1419104823"/>
    <x v="2979"/>
    <b v="0"/>
    <n v="46"/>
    <b v="1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d v="2015-08-24T02:00:00"/>
    <n v="1438639130"/>
    <x v="2980"/>
    <b v="0"/>
    <n v="24"/>
    <b v="1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d v="2015-09-23T13:25:56"/>
    <n v="1439126756"/>
    <x v="2981"/>
    <b v="1"/>
    <n v="97"/>
    <b v="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d v="2016-02-11T16:29:03"/>
    <n v="1452616143"/>
    <x v="2982"/>
    <b v="1"/>
    <n v="59"/>
    <b v="1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d v="2014-11-11T16:10:36"/>
    <n v="1410534636"/>
    <x v="2983"/>
    <b v="1"/>
    <n v="1095"/>
    <b v="1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d v="2016-08-24T06:41:21"/>
    <n v="1469428881"/>
    <x v="2984"/>
    <b v="1"/>
    <n v="218"/>
    <b v="1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d v="2016-10-31T04:00:00"/>
    <n v="1476228128"/>
    <x v="2985"/>
    <b v="0"/>
    <n v="111"/>
    <b v="1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d v="2016-05-01T11:00:06"/>
    <n v="1456920006"/>
    <x v="2986"/>
    <b v="0"/>
    <n v="56"/>
    <b v="1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d v="2016-10-13T00:00:00"/>
    <n v="1473837751"/>
    <x v="2987"/>
    <b v="0"/>
    <n v="265"/>
    <b v="1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d v="2016-06-20T08:41:21"/>
    <n v="1463820081"/>
    <x v="2988"/>
    <b v="0"/>
    <n v="28"/>
    <b v="1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d v="2015-12-21T04:59:00"/>
    <n v="1448756962"/>
    <x v="2989"/>
    <b v="0"/>
    <n v="364"/>
    <b v="1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d v="2016-01-07T13:47:00"/>
    <n v="1449150420"/>
    <x v="2990"/>
    <b v="0"/>
    <n v="27"/>
    <b v="1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d v="2017-01-27T20:05:30"/>
    <n v="1483646730"/>
    <x v="2991"/>
    <b v="0"/>
    <n v="93"/>
    <b v="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d v="2016-10-09T18:25:10"/>
    <n v="1473445510"/>
    <x v="2992"/>
    <b v="0"/>
    <n v="64"/>
    <b v="1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d v="2016-02-20T20:07:47"/>
    <n v="1453406867"/>
    <x v="2993"/>
    <b v="0"/>
    <n v="22"/>
    <b v="1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d v="2014-10-03T11:29:32"/>
    <n v="1409743772"/>
    <x v="2994"/>
    <b v="0"/>
    <n v="59"/>
    <b v="1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d v="2017-01-19T15:57:51"/>
    <n v="1482249471"/>
    <x v="2995"/>
    <b v="0"/>
    <n v="249"/>
    <b v="1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d v="2015-05-26T21:54:00"/>
    <n v="1427493240"/>
    <x v="2996"/>
    <b v="0"/>
    <n v="392"/>
    <b v="1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d v="2017-02-27T04:59:00"/>
    <n v="1486661793"/>
    <x v="2997"/>
    <b v="0"/>
    <n v="115"/>
    <b v="1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d v="2014-06-16T04:25:00"/>
    <n v="1400474329"/>
    <x v="2998"/>
    <b v="0"/>
    <n v="433"/>
    <b v="1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d v="2017-03-01T02:00:00"/>
    <n v="1487094360"/>
    <x v="2999"/>
    <b v="0"/>
    <n v="20"/>
    <b v="1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d v="2017-01-31T18:00:00"/>
    <n v="1484682670"/>
    <x v="3000"/>
    <b v="0"/>
    <n v="8"/>
    <b v="1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d v="2016-07-13T21:29:42"/>
    <n v="1465853382"/>
    <x v="3001"/>
    <b v="0"/>
    <n v="175"/>
    <b v="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d v="2012-12-26T20:04:12"/>
    <n v="1353960252"/>
    <x v="3002"/>
    <b v="0"/>
    <n v="104"/>
    <b v="1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d v="2016-03-01T05:59:00"/>
    <n v="1454098976"/>
    <x v="3003"/>
    <b v="0"/>
    <n v="17"/>
    <b v="1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d v="2014-11-15T22:08:44"/>
    <n v="1413493724"/>
    <x v="3004"/>
    <b v="0"/>
    <n v="277"/>
    <b v="1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d v="2014-10-06T16:11:45"/>
    <n v="1410019905"/>
    <x v="3005"/>
    <b v="0"/>
    <n v="118"/>
    <b v="1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d v="2014-12-14T18:09:51"/>
    <n v="1415988591"/>
    <x v="3006"/>
    <b v="0"/>
    <n v="97"/>
    <b v="1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d v="2015-04-25T05:11:23"/>
    <n v="1428124283"/>
    <x v="3007"/>
    <b v="0"/>
    <n v="20"/>
    <b v="1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d v="2016-01-21T05:05:19"/>
    <n v="1450760719"/>
    <x v="3008"/>
    <b v="0"/>
    <n v="26"/>
    <b v="1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d v="2014-11-26T14:40:40"/>
    <n v="1414417240"/>
    <x v="3009"/>
    <b v="0"/>
    <n v="128"/>
    <b v="1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d v="2015-02-21T19:58:39"/>
    <n v="1419364719"/>
    <x v="3010"/>
    <b v="0"/>
    <n v="15"/>
    <b v="1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d v="2015-12-23T22:59:00"/>
    <n v="1448536516"/>
    <x v="3011"/>
    <b v="0"/>
    <n v="25"/>
    <b v="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d v="2015-02-10T16:52:10"/>
    <n v="1421772730"/>
    <x v="3012"/>
    <b v="0"/>
    <n v="55"/>
    <b v="1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d v="2015-06-21T20:04:09"/>
    <n v="1432325049"/>
    <x v="3013"/>
    <b v="0"/>
    <n v="107"/>
    <b v="1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d v="2014-11-05T05:00:00"/>
    <n v="1412737080"/>
    <x v="3014"/>
    <b v="0"/>
    <n v="557"/>
    <b v="1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d v="2014-06-11T04:00:00"/>
    <n v="1401125238"/>
    <x v="3015"/>
    <b v="0"/>
    <n v="40"/>
    <b v="1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d v="2014-07-18T13:09:12"/>
    <n v="1400504952"/>
    <x v="3016"/>
    <b v="0"/>
    <n v="36"/>
    <b v="1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d v="2014-08-20T20:24:03"/>
    <n v="1405974243"/>
    <x v="3017"/>
    <b v="0"/>
    <n v="159"/>
    <b v="1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d v="2015-07-20T22:00:00"/>
    <n v="1433747376"/>
    <x v="3018"/>
    <b v="0"/>
    <n v="41"/>
    <b v="1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d v="2014-05-27T03:00:00"/>
    <n v="1398801620"/>
    <x v="3019"/>
    <b v="0"/>
    <n v="226"/>
    <b v="1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d v="2015-08-14T20:18:53"/>
    <n v="1434399533"/>
    <x v="3020"/>
    <b v="0"/>
    <n v="30"/>
    <b v="1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d v="2016-11-22T05:59:00"/>
    <n v="1476715869"/>
    <x v="3021"/>
    <b v="0"/>
    <n v="103"/>
    <b v="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d v="2016-08-27T22:53:29"/>
    <n v="1468450409"/>
    <x v="3022"/>
    <b v="0"/>
    <n v="62"/>
    <b v="1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d v="2015-06-11T16:13:06"/>
    <n v="1430151186"/>
    <x v="3023"/>
    <b v="0"/>
    <n v="6"/>
    <b v="1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d v="2012-10-06T23:51:15"/>
    <n v="1346975475"/>
    <x v="3024"/>
    <b v="0"/>
    <n v="182"/>
    <b v="1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d v="2014-05-30T16:00:00"/>
    <n v="1399032813"/>
    <x v="3025"/>
    <b v="0"/>
    <n v="145"/>
    <b v="1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d v="2017-03-03T11:01:32"/>
    <n v="1487329292"/>
    <x v="3026"/>
    <b v="0"/>
    <n v="25"/>
    <b v="1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d v="2015-03-20T15:54:11"/>
    <n v="1424278451"/>
    <x v="3027"/>
    <b v="0"/>
    <n v="320"/>
    <b v="1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d v="2016-08-15T06:20:25"/>
    <n v="1468650025"/>
    <x v="3028"/>
    <b v="0"/>
    <n v="99"/>
    <b v="1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d v="2014-11-18T04:35:00"/>
    <n v="1413824447"/>
    <x v="3029"/>
    <b v="0"/>
    <n v="348"/>
    <b v="1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d v="2015-09-16T17:56:11"/>
    <n v="1439834171"/>
    <x v="3030"/>
    <b v="0"/>
    <n v="41"/>
    <b v="1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d v="2016-10-14T21:10:47"/>
    <n v="1471295447"/>
    <x v="3031"/>
    <b v="0"/>
    <n v="29"/>
    <b v="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d v="2015-09-11T01:04:19"/>
    <n v="1439341459"/>
    <x v="3032"/>
    <b v="0"/>
    <n v="25"/>
    <b v="1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d v="2016-08-18T02:38:45"/>
    <n v="1468895925"/>
    <x v="3033"/>
    <b v="0"/>
    <n v="23"/>
    <b v="1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d v="2016-11-01T03:59:00"/>
    <n v="1475326255"/>
    <x v="3034"/>
    <b v="0"/>
    <n v="1260"/>
    <b v="1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d v="2013-05-04T13:26:49"/>
    <n v="1365082009"/>
    <x v="3035"/>
    <b v="0"/>
    <n v="307"/>
    <b v="1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d v="2013-08-16T11:59:00"/>
    <n v="1373568644"/>
    <x v="3036"/>
    <b v="0"/>
    <n v="329"/>
    <b v="1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d v="2010-10-02T04:59:00"/>
    <n v="1279574773"/>
    <x v="3037"/>
    <b v="0"/>
    <n v="32"/>
    <b v="1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d v="2016-03-04T06:03:17"/>
    <n v="1451887397"/>
    <x v="3038"/>
    <b v="0"/>
    <n v="27"/>
    <b v="1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d v="2013-12-29T07:59:00"/>
    <n v="1386011038"/>
    <x v="3039"/>
    <b v="0"/>
    <n v="236"/>
    <b v="1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d v="2015-06-26T23:00:00"/>
    <n v="1434999621"/>
    <x v="3040"/>
    <b v="0"/>
    <n v="42"/>
    <b v="1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d v="2016-01-20T20:50:48"/>
    <n v="1450731048"/>
    <x v="3041"/>
    <b v="0"/>
    <n v="95"/>
    <b v="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d v="2015-10-06T16:30:47"/>
    <n v="1441557047"/>
    <x v="3042"/>
    <b v="0"/>
    <n v="37"/>
    <b v="1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d v="2015-04-16T02:50:00"/>
    <n v="1426815699"/>
    <x v="3043"/>
    <b v="0"/>
    <n v="128"/>
    <b v="1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d v="2016-02-02T17:26:38"/>
    <n v="1453137998"/>
    <x v="3044"/>
    <b v="0"/>
    <n v="156"/>
    <b v="1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d v="2014-08-22T03:44:15"/>
    <n v="1406087055"/>
    <x v="3045"/>
    <b v="0"/>
    <n v="64"/>
    <b v="1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d v="2014-09-10T04:52:00"/>
    <n v="1407784586"/>
    <x v="3046"/>
    <b v="0"/>
    <n v="58"/>
    <b v="1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d v="2016-04-27T13:16:00"/>
    <n v="1457999054"/>
    <x v="3047"/>
    <b v="0"/>
    <n v="20"/>
    <b v="1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d v="2014-12-31T21:22:00"/>
    <n v="1417556262"/>
    <x v="3048"/>
    <b v="0"/>
    <n v="47"/>
    <b v="1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d v="2015-06-14T00:20:55"/>
    <n v="1431649255"/>
    <x v="3049"/>
    <b v="0"/>
    <n v="54"/>
    <b v="1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d v="2016-05-05T04:02:40"/>
    <n v="1459828960"/>
    <x v="3050"/>
    <b v="0"/>
    <n v="9"/>
    <b v="1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d v="2017-02-08T09:59:05"/>
    <n v="1483955945"/>
    <x v="3051"/>
    <b v="1"/>
    <n v="35"/>
    <b v="0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d v="2015-05-28T15:59:00"/>
    <n v="1430237094"/>
    <x v="3052"/>
    <b v="0"/>
    <n v="2"/>
    <b v="0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d v="2014-10-02T03:59:00"/>
    <n v="1407781013"/>
    <x v="3053"/>
    <b v="0"/>
    <n v="3"/>
    <b v="0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d v="2015-03-02T01:04:00"/>
    <n v="1422043154"/>
    <x v="3054"/>
    <b v="0"/>
    <n v="0"/>
    <b v="0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d v="2015-01-09T22:59:50"/>
    <n v="1415660390"/>
    <x v="3055"/>
    <b v="0"/>
    <n v="1"/>
    <b v="0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d v="2014-09-29T15:16:24"/>
    <n v="1406819784"/>
    <x v="3056"/>
    <b v="0"/>
    <n v="0"/>
    <b v="0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d v="2016-04-03T14:36:51"/>
    <n v="1457105811"/>
    <x v="3057"/>
    <b v="0"/>
    <n v="0"/>
    <b v="0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d v="2016-05-20T08:59:00"/>
    <n v="1459414740"/>
    <x v="3058"/>
    <b v="0"/>
    <n v="3"/>
    <b v="0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d v="2014-08-08T22:27:26"/>
    <n v="1404944846"/>
    <x v="3059"/>
    <b v="0"/>
    <n v="11"/>
    <b v="0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d v="2015-09-28T06:35:34"/>
    <n v="1440830134"/>
    <x v="3060"/>
    <b v="0"/>
    <n v="6"/>
    <b v="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d v="2014-08-13T18:49:08"/>
    <n v="1405363748"/>
    <x v="3061"/>
    <b v="0"/>
    <n v="0"/>
    <b v="0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d v="2015-09-30T18:00:00"/>
    <n v="1441111892"/>
    <x v="3062"/>
    <b v="0"/>
    <n v="67"/>
    <b v="0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d v="2016-10-22T22:08:58"/>
    <n v="1474150138"/>
    <x v="3063"/>
    <b v="0"/>
    <n v="23"/>
    <b v="0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d v="2015-11-22T06:59:00"/>
    <n v="1445483246"/>
    <x v="3064"/>
    <b v="0"/>
    <n v="72"/>
    <b v="0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d v="2014-07-30T01:19:32"/>
    <n v="1404523172"/>
    <x v="3065"/>
    <b v="0"/>
    <n v="2"/>
    <b v="0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d v="2016-07-10T05:28:57"/>
    <n v="1465536537"/>
    <x v="3066"/>
    <b v="0"/>
    <n v="15"/>
    <b v="0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d v="2015-09-09T22:31:19"/>
    <n v="1439245879"/>
    <x v="3067"/>
    <b v="0"/>
    <n v="1"/>
    <b v="0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d v="2015-10-16T16:35:52"/>
    <n v="1442421352"/>
    <x v="3068"/>
    <b v="0"/>
    <n v="2"/>
    <b v="0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d v="2014-12-14T20:00:34"/>
    <n v="1415995234"/>
    <x v="3069"/>
    <b v="0"/>
    <n v="7"/>
    <b v="0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d v="2016-12-07T17:36:09"/>
    <n v="1479317769"/>
    <x v="3070"/>
    <b v="0"/>
    <n v="16"/>
    <b v="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d v="2015-04-21T05:59:00"/>
    <n v="1428082481"/>
    <x v="3071"/>
    <b v="0"/>
    <n v="117"/>
    <b v="0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d v="2016-10-30T01:46:00"/>
    <n v="1476549262"/>
    <x v="3072"/>
    <b v="0"/>
    <n v="2"/>
    <b v="0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d v="2015-06-14T19:19:00"/>
    <n v="1429287900"/>
    <x v="3073"/>
    <b v="0"/>
    <n v="7"/>
    <b v="0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d v="2016-03-10T13:42:39"/>
    <n v="1455025359"/>
    <x v="3074"/>
    <b v="0"/>
    <n v="3"/>
    <b v="0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d v="2016-08-19T02:27:20"/>
    <n v="1467253640"/>
    <x v="3075"/>
    <b v="0"/>
    <n v="20"/>
    <b v="0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d v="2015-10-09T15:38:43"/>
    <n v="1439221123"/>
    <x v="3076"/>
    <b v="0"/>
    <n v="50"/>
    <b v="0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d v="2017-03-02T22:57:58"/>
    <n v="1485903478"/>
    <x v="3077"/>
    <b v="0"/>
    <n v="2"/>
    <b v="0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d v="2015-02-26T03:19:55"/>
    <n v="1422328795"/>
    <x v="3078"/>
    <b v="0"/>
    <n v="3"/>
    <b v="0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d v="2015-03-22T16:07:15"/>
    <n v="1424452035"/>
    <x v="3079"/>
    <b v="0"/>
    <n v="27"/>
    <b v="0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d v="2014-12-27T01:40:44"/>
    <n v="1414456844"/>
    <x v="3080"/>
    <b v="0"/>
    <n v="7"/>
    <b v="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d v="2015-09-20T04:21:31"/>
    <n v="1440130891"/>
    <x v="3081"/>
    <b v="0"/>
    <n v="5"/>
    <b v="0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d v="2015-11-15T23:09:06"/>
    <n v="1445033346"/>
    <x v="3082"/>
    <b v="0"/>
    <n v="0"/>
    <b v="0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d v="2014-09-01T05:00:00"/>
    <n v="1406986278"/>
    <x v="3083"/>
    <b v="0"/>
    <n v="3"/>
    <b v="0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d v="2015-05-05T18:48:00"/>
    <n v="1428340931"/>
    <x v="3084"/>
    <b v="0"/>
    <n v="6"/>
    <b v="0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d v="2015-09-29T21:12:39"/>
    <n v="1440969159"/>
    <x v="3085"/>
    <b v="0"/>
    <n v="9"/>
    <b v="0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d v="2015-08-17T16:05:59"/>
    <n v="1434643559"/>
    <x v="3086"/>
    <b v="0"/>
    <n v="3"/>
    <b v="0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d v="2016-12-21T04:36:30"/>
    <n v="1477107390"/>
    <x v="3087"/>
    <b v="0"/>
    <n v="2"/>
    <b v="0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d v="2015-01-08T13:41:00"/>
    <n v="1418046247"/>
    <x v="3088"/>
    <b v="0"/>
    <n v="3"/>
    <b v="0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d v="2016-07-09T01:59:00"/>
    <n v="1465304483"/>
    <x v="3089"/>
    <b v="0"/>
    <n v="45"/>
    <b v="0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d v="2015-05-01T18:39:05"/>
    <n v="1425325145"/>
    <x v="3090"/>
    <b v="0"/>
    <n v="9"/>
    <b v="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d v="2016-08-14T22:45:43"/>
    <n v="1468622743"/>
    <x v="3091"/>
    <b v="0"/>
    <n v="9"/>
    <b v="0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d v="2015-10-15T22:00:00"/>
    <n v="1441723912"/>
    <x v="3092"/>
    <b v="0"/>
    <n v="21"/>
    <b v="0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d v="2014-06-01T03:59:00"/>
    <n v="1398980941"/>
    <x v="3093"/>
    <b v="0"/>
    <n v="17"/>
    <b v="0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d v="2015-09-20T19:05:56"/>
    <n v="1437591956"/>
    <x v="3094"/>
    <b v="0"/>
    <n v="1"/>
    <b v="0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d v="2016-08-01T00:36:20"/>
    <n v="1464827780"/>
    <x v="3095"/>
    <b v="0"/>
    <n v="1"/>
    <b v="0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d v="2015-05-20T19:48:46"/>
    <n v="1429559326"/>
    <x v="3096"/>
    <b v="0"/>
    <n v="14"/>
    <b v="0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d v="2016-10-07T14:00:00"/>
    <n v="1474027501"/>
    <x v="3097"/>
    <b v="0"/>
    <n v="42"/>
    <b v="0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d v="2016-02-08T00:17:00"/>
    <n v="1450724449"/>
    <x v="3098"/>
    <b v="0"/>
    <n v="27"/>
    <b v="0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d v="2016-02-12T04:33:11"/>
    <n v="1452659591"/>
    <x v="3099"/>
    <b v="0"/>
    <n v="5"/>
    <b v="0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d v="2014-10-20T14:56:15"/>
    <n v="1411224975"/>
    <x v="3100"/>
    <b v="0"/>
    <n v="13"/>
    <b v="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d v="2015-07-16T07:56:00"/>
    <n v="1434445937"/>
    <x v="3101"/>
    <b v="0"/>
    <n v="12"/>
    <b v="0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d v="2016-08-23T08:10:18"/>
    <n v="1467619818"/>
    <x v="3102"/>
    <b v="0"/>
    <n v="90"/>
    <b v="0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d v="2015-06-12T03:45:06"/>
    <n v="1428896706"/>
    <x v="3103"/>
    <b v="0"/>
    <n v="2"/>
    <b v="0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d v="2015-02-03T02:00:00"/>
    <n v="1420235311"/>
    <x v="3104"/>
    <b v="0"/>
    <n v="5"/>
    <b v="0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d v="2014-10-19T05:00:00"/>
    <n v="1408986916"/>
    <x v="3105"/>
    <b v="0"/>
    <n v="31"/>
    <b v="0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d v="2015-09-16T22:00:00"/>
    <n v="1440497876"/>
    <x v="3106"/>
    <b v="0"/>
    <n v="4"/>
    <b v="0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d v="2015-05-11T19:32:31"/>
    <n v="1430767951"/>
    <x v="3107"/>
    <b v="0"/>
    <n v="29"/>
    <b v="0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d v="2015-04-28T15:19:54"/>
    <n v="1425053994"/>
    <x v="3108"/>
    <b v="0"/>
    <n v="2"/>
    <b v="0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d v="2014-08-28T03:00:10"/>
    <n v="1406170810"/>
    <x v="3109"/>
    <b v="0"/>
    <n v="114"/>
    <b v="0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d v="2017-02-19T00:45:19"/>
    <n v="1484009119"/>
    <x v="3110"/>
    <b v="0"/>
    <n v="1"/>
    <b v="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d v="2014-10-04T14:17:00"/>
    <n v="1409753820"/>
    <x v="3111"/>
    <b v="0"/>
    <n v="76"/>
    <b v="0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d v="2016-11-01T02:55:34"/>
    <n v="1472784934"/>
    <x v="3112"/>
    <b v="0"/>
    <n v="9"/>
    <b v="0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d v="2015-04-17T17:33:02"/>
    <n v="1426699982"/>
    <x v="3113"/>
    <b v="0"/>
    <n v="37"/>
    <b v="0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d v="2014-09-21T15:10:50"/>
    <n v="1406128250"/>
    <x v="3114"/>
    <b v="0"/>
    <n v="0"/>
    <b v="0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d v="2016-06-05T10:43:47"/>
    <n v="1462531427"/>
    <x v="3115"/>
    <b v="0"/>
    <n v="1"/>
    <b v="0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d v="2015-04-01T12:22:05"/>
    <n v="1426681325"/>
    <x v="3116"/>
    <b v="0"/>
    <n v="10"/>
    <b v="0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d v="2016-05-27T13:12:00"/>
    <n v="1463648360"/>
    <x v="3117"/>
    <b v="0"/>
    <n v="1"/>
    <b v="0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d v="2016-07-02T15:35:23"/>
    <n v="1465832123"/>
    <x v="3118"/>
    <b v="0"/>
    <n v="2"/>
    <b v="0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d v="2015-03-27T00:05:32"/>
    <n v="1424826332"/>
    <x v="3119"/>
    <b v="0"/>
    <n v="1"/>
    <b v="0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d v="2016-05-05T21:36:36"/>
    <n v="1457303796"/>
    <x v="3120"/>
    <b v="0"/>
    <n v="10"/>
    <b v="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d v="2014-09-26T16:18:55"/>
    <n v="1406564335"/>
    <x v="3121"/>
    <b v="0"/>
    <n v="1"/>
    <b v="0"/>
    <x v="1"/>
    <s v="spaces"/>
    <x v="3"/>
  </r>
  <r>
    <n v="3122"/>
    <s v="be back soon (Canceled)"/>
    <s v="cancelled until further notice"/>
    <n v="199"/>
    <n v="116"/>
    <x v="1"/>
    <s v="US"/>
    <s v="USD"/>
    <n v="1478733732"/>
    <d v="2016-11-09T23:22:12"/>
    <n v="1478298132"/>
    <x v="3122"/>
    <b v="0"/>
    <n v="2"/>
    <b v="0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d v="2016-07-09T23:49:58"/>
    <n v="1465516198"/>
    <x v="3123"/>
    <b v="0"/>
    <n v="348"/>
    <b v="0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d v="2015-02-02T18:43:21"/>
    <n v="1417718601"/>
    <x v="3124"/>
    <b v="0"/>
    <n v="4"/>
    <b v="0"/>
    <x v="1"/>
    <s v="spaces"/>
    <x v="3"/>
  </r>
  <r>
    <n v="3125"/>
    <s v="N/A (Canceled)"/>
    <s v="N/A"/>
    <n v="1500000"/>
    <n v="0"/>
    <x v="1"/>
    <s v="US"/>
    <s v="USD"/>
    <n v="1452142672"/>
    <d v="2016-01-07T04:57:52"/>
    <n v="1449550672"/>
    <x v="3125"/>
    <b v="0"/>
    <n v="0"/>
    <b v="0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d v="2016-03-27T23:26:02"/>
    <n v="1456532762"/>
    <x v="3126"/>
    <b v="0"/>
    <n v="17"/>
    <b v="0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d v="2015-03-01T20:33:49"/>
    <n v="1422650029"/>
    <x v="3127"/>
    <b v="0"/>
    <n v="0"/>
    <b v="0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d v="2017-03-16T18:49:01"/>
    <n v="1487101741"/>
    <x v="3128"/>
    <b v="0"/>
    <n v="117"/>
    <b v="0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d v="2017-04-18T19:13:39"/>
    <n v="1489090419"/>
    <x v="3129"/>
    <b v="0"/>
    <n v="1"/>
    <b v="0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d v="2017-04-14T04:59:00"/>
    <n v="1489504916"/>
    <x v="3130"/>
    <b v="0"/>
    <n v="4"/>
    <b v="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d v="2017-04-08T12:54:05"/>
    <n v="1489067645"/>
    <x v="3131"/>
    <b v="0"/>
    <n v="12"/>
    <b v="0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d v="2017-04-21T07:24:20"/>
    <n v="1487579060"/>
    <x v="3132"/>
    <b v="0"/>
    <n v="1"/>
    <b v="0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d v="2017-03-24T12:33:54"/>
    <n v="1487770434"/>
    <x v="3133"/>
    <b v="0"/>
    <n v="16"/>
    <b v="0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d v="2017-03-27T16:16:59"/>
    <n v="1488820619"/>
    <x v="3134"/>
    <b v="0"/>
    <n v="12"/>
    <b v="0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d v="2017-04-04T03:38:41"/>
    <n v="1489376321"/>
    <x v="3135"/>
    <b v="0"/>
    <n v="7"/>
    <b v="0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d v="2017-03-31T22:59:00"/>
    <n v="1487847954"/>
    <x v="3136"/>
    <b v="0"/>
    <n v="22"/>
    <b v="0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d v="2017-05-03T19:12:00"/>
    <n v="1489439669"/>
    <x v="3137"/>
    <b v="0"/>
    <n v="1"/>
    <b v="0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d v="2017-04-03T15:30:07"/>
    <n v="1489591807"/>
    <x v="3138"/>
    <b v="0"/>
    <n v="0"/>
    <b v="0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d v="2017-03-25T04:33:00"/>
    <n v="1487485760"/>
    <x v="3139"/>
    <b v="0"/>
    <n v="6"/>
    <b v="0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d v="2017-04-07T16:15:03"/>
    <n v="1488993303"/>
    <x v="3140"/>
    <b v="0"/>
    <n v="4"/>
    <b v="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d v="2017-04-16T20:00:00"/>
    <n v="1488823488"/>
    <x v="3141"/>
    <b v="0"/>
    <n v="8"/>
    <b v="0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d v="2017-03-19T11:18:59"/>
    <n v="1487333939"/>
    <x v="3142"/>
    <b v="0"/>
    <n v="3"/>
    <b v="0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d v="2017-04-09T08:35:56"/>
    <n v="1489480556"/>
    <x v="3143"/>
    <b v="0"/>
    <n v="0"/>
    <b v="0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d v="2017-03-19T06:00:00"/>
    <n v="1488459307"/>
    <x v="3144"/>
    <b v="0"/>
    <n v="30"/>
    <b v="0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d v="2017-03-27T23:58:54"/>
    <n v="1485478734"/>
    <x v="3145"/>
    <b v="0"/>
    <n v="0"/>
    <b v="0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d v="2017-04-16T15:22:46"/>
    <n v="1488471766"/>
    <x v="3146"/>
    <b v="0"/>
    <n v="12"/>
    <b v="0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d v="2014-11-07T00:15:55"/>
    <n v="1411859755"/>
    <x v="3147"/>
    <b v="1"/>
    <n v="213"/>
    <b v="1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d v="2014-10-01T04:00:00"/>
    <n v="1410278284"/>
    <x v="3148"/>
    <b v="1"/>
    <n v="57"/>
    <b v="1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d v="2012-12-07T02:00:00"/>
    <n v="1352766300"/>
    <x v="3149"/>
    <b v="1"/>
    <n v="25"/>
    <b v="1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d v="2011-01-25T04:00:00"/>
    <n v="1288160403"/>
    <x v="3150"/>
    <b v="1"/>
    <n v="104"/>
    <b v="1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d v="2014-09-10T20:09:34"/>
    <n v="1407787774"/>
    <x v="3151"/>
    <b v="1"/>
    <n v="34"/>
    <b v="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d v="2013-11-02T20:49:27"/>
    <n v="1380833367"/>
    <x v="3152"/>
    <b v="1"/>
    <n v="67"/>
    <b v="1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d v="2011-05-01T04:59:00"/>
    <n v="1301542937"/>
    <x v="3153"/>
    <b v="1"/>
    <n v="241"/>
    <b v="1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d v="2012-04-01T20:00:58"/>
    <n v="1330722058"/>
    <x v="3154"/>
    <b v="1"/>
    <n v="123"/>
    <b v="1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d v="2012-12-20T11:58:45"/>
    <n v="1353412725"/>
    <x v="3155"/>
    <b v="1"/>
    <n v="302"/>
    <b v="1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d v="2012-06-01T22:52:24"/>
    <n v="1335567144"/>
    <x v="3156"/>
    <b v="1"/>
    <n v="89"/>
    <b v="1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d v="2014-07-19T05:00:00"/>
    <n v="1404932105"/>
    <x v="3157"/>
    <b v="1"/>
    <n v="41"/>
    <b v="1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d v="2013-07-22T20:09:12"/>
    <n v="1371931752"/>
    <x v="3158"/>
    <b v="1"/>
    <n v="69"/>
    <b v="1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d v="2012-01-18T23:00:00"/>
    <n v="1323221761"/>
    <x v="3159"/>
    <b v="1"/>
    <n v="52"/>
    <b v="1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d v="2014-08-13T04:59:00"/>
    <n v="1405923687"/>
    <x v="3160"/>
    <b v="1"/>
    <n v="57"/>
    <b v="1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d v="2014-10-15T12:52:02"/>
    <n v="1410785522"/>
    <x v="3161"/>
    <b v="1"/>
    <n v="74"/>
    <b v="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d v="2014-07-07T02:00:00"/>
    <n v="1402331262"/>
    <x v="3162"/>
    <b v="1"/>
    <n v="63"/>
    <b v="1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d v="2014-06-15T18:05:25"/>
    <n v="1400263525"/>
    <x v="3163"/>
    <b v="1"/>
    <n v="72"/>
    <b v="1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d v="2014-06-09T19:20:15"/>
    <n v="1399490415"/>
    <x v="3164"/>
    <b v="1"/>
    <n v="71"/>
    <b v="1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d v="2011-05-03T03:59:00"/>
    <n v="1302493760"/>
    <x v="3165"/>
    <b v="1"/>
    <n v="21"/>
    <b v="1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d v="2014-11-26T07:59:00"/>
    <n v="1414514153"/>
    <x v="3166"/>
    <b v="1"/>
    <n v="930"/>
    <b v="1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d v="2014-08-02T04:13:01"/>
    <n v="1405743181"/>
    <x v="3167"/>
    <b v="1"/>
    <n v="55"/>
    <b v="1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d v="2014-06-13T22:00:00"/>
    <n v="1399948353"/>
    <x v="3168"/>
    <b v="1"/>
    <n v="61"/>
    <b v="1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d v="2013-12-13T04:59:00"/>
    <n v="1384364561"/>
    <x v="3169"/>
    <b v="1"/>
    <n v="82"/>
    <b v="1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d v="2014-07-02T04:00:00"/>
    <n v="1401414944"/>
    <x v="3170"/>
    <b v="1"/>
    <n v="71"/>
    <b v="1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d v="2016-05-06T14:35:58"/>
    <n v="1459953358"/>
    <x v="3171"/>
    <b v="1"/>
    <n v="117"/>
    <b v="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d v="2012-02-14T17:31:08"/>
    <n v="1326648668"/>
    <x v="3172"/>
    <b v="1"/>
    <n v="29"/>
    <b v="1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d v="2014-09-26T21:04:52"/>
    <n v="1409173492"/>
    <x v="3173"/>
    <b v="1"/>
    <n v="74"/>
    <b v="1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d v="2014-08-25T20:45:08"/>
    <n v="1407789908"/>
    <x v="3174"/>
    <b v="1"/>
    <n v="23"/>
    <b v="1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d v="2011-02-17T21:17:07"/>
    <n v="1292793427"/>
    <x v="3175"/>
    <b v="1"/>
    <n v="60"/>
    <b v="1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d v="2013-08-18T15:00:00"/>
    <n v="1374531631"/>
    <x v="3176"/>
    <b v="1"/>
    <n v="55"/>
    <b v="1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d v="2014-06-21T16:00:09"/>
    <n v="1400774409"/>
    <x v="3177"/>
    <b v="1"/>
    <n v="51"/>
    <b v="1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d v="2014-07-16T14:31:15"/>
    <n v="1402929075"/>
    <x v="3178"/>
    <b v="1"/>
    <n v="78"/>
    <b v="1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d v="2013-05-06T16:51:11"/>
    <n v="1365699071"/>
    <x v="3179"/>
    <b v="1"/>
    <n v="62"/>
    <b v="1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d v="2014-06-20T09:54:09"/>
    <n v="1400666049"/>
    <x v="3180"/>
    <b v="1"/>
    <n v="45"/>
    <b v="1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d v="2014-06-15T16:00:00"/>
    <n v="1400570787"/>
    <x v="3181"/>
    <b v="1"/>
    <n v="15"/>
    <b v="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d v="2012-01-31T17:00:00"/>
    <n v="1323211621"/>
    <x v="3182"/>
    <b v="1"/>
    <n v="151"/>
    <b v="1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d v="2013-08-23T19:04:29"/>
    <n v="1375729469"/>
    <x v="3183"/>
    <b v="1"/>
    <n v="68"/>
    <b v="1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d v="2014-07-01T23:50:31"/>
    <n v="1401666631"/>
    <x v="3184"/>
    <b v="1"/>
    <n v="46"/>
    <b v="1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d v="2014-07-16T23:27:21"/>
    <n v="1404948441"/>
    <x v="3185"/>
    <b v="1"/>
    <n v="24"/>
    <b v="1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d v="2014-09-16T21:00:00"/>
    <n v="1408313438"/>
    <x v="3186"/>
    <b v="1"/>
    <n v="70"/>
    <b v="1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d v="2014-08-04T15:59:33"/>
    <n v="1405439973"/>
    <x v="3187"/>
    <b v="1"/>
    <n v="244"/>
    <b v="1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d v="2015-06-10T09:58:22"/>
    <n v="1432115902"/>
    <x v="3188"/>
    <b v="0"/>
    <n v="9"/>
    <b v="0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d v="2015-05-24T08:18:52"/>
    <n v="1429863532"/>
    <x v="3189"/>
    <b v="0"/>
    <n v="19"/>
    <b v="0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d v="2016-12-09T04:37:55"/>
    <n v="1478662675"/>
    <x v="3190"/>
    <b v="0"/>
    <n v="0"/>
    <b v="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d v="2016-08-16T18:07:49"/>
    <n v="1466186869"/>
    <x v="3191"/>
    <b v="0"/>
    <n v="4"/>
    <b v="0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d v="2015-02-28T22:00:00"/>
    <n v="1421274859"/>
    <x v="3192"/>
    <b v="0"/>
    <n v="8"/>
    <b v="0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d v="2015-02-20T23:14:16"/>
    <n v="1420586056"/>
    <x v="3193"/>
    <b v="0"/>
    <n v="24"/>
    <b v="0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d v="2015-07-27T01:29:58"/>
    <n v="1435368598"/>
    <x v="3194"/>
    <b v="0"/>
    <n v="0"/>
    <b v="0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d v="2015-02-12T14:15:42"/>
    <n v="1421158542"/>
    <x v="3195"/>
    <b v="0"/>
    <n v="39"/>
    <b v="0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d v="2015-08-01T14:00:00"/>
    <n v="1433254875"/>
    <x v="3196"/>
    <b v="0"/>
    <n v="6"/>
    <b v="0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d v="2015-02-04T11:50:18"/>
    <n v="1420458618"/>
    <x v="3197"/>
    <b v="0"/>
    <n v="4"/>
    <b v="0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d v="2015-02-16T10:11:17"/>
    <n v="1420798277"/>
    <x v="3198"/>
    <b v="0"/>
    <n v="3"/>
    <b v="0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d v="2014-09-06T21:00:00"/>
    <n v="1407435418"/>
    <x v="3199"/>
    <b v="0"/>
    <n v="53"/>
    <b v="0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d v="2016-04-30T05:34:00"/>
    <n v="1459410101"/>
    <x v="3200"/>
    <b v="0"/>
    <n v="1"/>
    <b v="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d v="2014-08-31T18:24:37"/>
    <n v="1407695077"/>
    <x v="3201"/>
    <b v="0"/>
    <n v="2"/>
    <b v="0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d v="2015-12-14T05:59:00"/>
    <n v="1445027346"/>
    <x v="3202"/>
    <b v="0"/>
    <n v="25"/>
    <b v="0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d v="2015-09-25T23:43:42"/>
    <n v="1440632622"/>
    <x v="3203"/>
    <b v="0"/>
    <n v="6"/>
    <b v="0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d v="2015-07-17T16:14:00"/>
    <n v="1434558479"/>
    <x v="3204"/>
    <b v="0"/>
    <n v="0"/>
    <b v="0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d v="2015-05-01T08:59:32"/>
    <n v="1427878772"/>
    <x v="3205"/>
    <b v="0"/>
    <n v="12"/>
    <b v="0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d v="2015-09-19T06:37:31"/>
    <n v="1440052651"/>
    <x v="3206"/>
    <b v="0"/>
    <n v="0"/>
    <b v="0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d v="2015-04-23T05:40:07"/>
    <n v="1424587207"/>
    <x v="3207"/>
    <b v="0"/>
    <n v="36"/>
    <b v="0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d v="2014-07-28T14:31:17"/>
    <n v="1404743477"/>
    <x v="3208"/>
    <b v="1"/>
    <n v="82"/>
    <b v="1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d v="2014-06-20T23:00:00"/>
    <n v="1400512658"/>
    <x v="3209"/>
    <b v="1"/>
    <n v="226"/>
    <b v="1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d v="2012-06-01T03:59:00"/>
    <n v="1334442519"/>
    <x v="3210"/>
    <b v="1"/>
    <n v="60"/>
    <b v="1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d v="2014-08-15T02:00:00"/>
    <n v="1405346680"/>
    <x v="3211"/>
    <b v="1"/>
    <n v="322"/>
    <b v="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d v="2014-08-08T19:05:51"/>
    <n v="1404932751"/>
    <x v="3212"/>
    <b v="1"/>
    <n v="94"/>
    <b v="1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d v="2015-07-26T18:19:19"/>
    <n v="1434478759"/>
    <x v="3213"/>
    <b v="1"/>
    <n v="47"/>
    <b v="1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d v="2016-01-05T23:55:00"/>
    <n v="1448823673"/>
    <x v="3214"/>
    <b v="1"/>
    <n v="115"/>
    <b v="1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d v="2015-09-10T03:59:00"/>
    <n v="1438617471"/>
    <x v="3215"/>
    <b v="1"/>
    <n v="134"/>
    <b v="1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d v="2015-07-11T14:30:00"/>
    <n v="1433934371"/>
    <x v="3216"/>
    <b v="1"/>
    <n v="35"/>
    <b v="1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d v="2016-11-04T13:06:24"/>
    <n v="1475672784"/>
    <x v="3217"/>
    <b v="1"/>
    <n v="104"/>
    <b v="1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d v="2014-12-31T00:00:00"/>
    <n v="1417132986"/>
    <x v="3218"/>
    <b v="1"/>
    <n v="184"/>
    <b v="1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d v="2015-03-22T22:35:47"/>
    <n v="1424043347"/>
    <x v="3219"/>
    <b v="1"/>
    <n v="119"/>
    <b v="1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d v="2017-03-12T21:00:00"/>
    <n v="1486411204"/>
    <x v="3220"/>
    <b v="1"/>
    <n v="59"/>
    <b v="1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d v="2015-07-05T16:43:23"/>
    <n v="1433090603"/>
    <x v="3221"/>
    <b v="1"/>
    <n v="113"/>
    <b v="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d v="2015-10-24T21:29:00"/>
    <n v="1443016697"/>
    <x v="3222"/>
    <b v="1"/>
    <n v="84"/>
    <b v="1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d v="2015-08-20T20:02:56"/>
    <n v="1437508976"/>
    <x v="3223"/>
    <b v="1"/>
    <n v="74"/>
    <b v="1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d v="2017-01-10T05:00:00"/>
    <n v="1479932713"/>
    <x v="3224"/>
    <b v="1"/>
    <n v="216"/>
    <b v="1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d v="2016-06-03T21:00:00"/>
    <n v="1463145938"/>
    <x v="3225"/>
    <b v="1"/>
    <n v="39"/>
    <b v="1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d v="2015-10-30T14:00:12"/>
    <n v="1443621612"/>
    <x v="3226"/>
    <b v="1"/>
    <n v="21"/>
    <b v="1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d v="2017-01-17T21:10:36"/>
    <n v="1482095436"/>
    <x v="3227"/>
    <b v="0"/>
    <n v="30"/>
    <b v="1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d v="2015-12-17T04:59:00"/>
    <n v="1447606884"/>
    <x v="3228"/>
    <b v="1"/>
    <n v="37"/>
    <b v="1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d v="2014-11-20T07:59:58"/>
    <n v="1413874798"/>
    <x v="3229"/>
    <b v="1"/>
    <n v="202"/>
    <b v="1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d v="2014-10-01T03:59:00"/>
    <n v="1410840126"/>
    <x v="3230"/>
    <b v="1"/>
    <n v="37"/>
    <b v="1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d v="2016-04-16T22:39:07"/>
    <n v="1458254347"/>
    <x v="3231"/>
    <b v="0"/>
    <n v="28"/>
    <b v="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d v="2016-05-04T03:59:00"/>
    <n v="1459711917"/>
    <x v="3232"/>
    <b v="1"/>
    <n v="26"/>
    <b v="1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d v="2017-03-02T19:19:15"/>
    <n v="1485890355"/>
    <x v="3233"/>
    <b v="0"/>
    <n v="61"/>
    <b v="1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d v="2017-02-01T23:31:00"/>
    <n v="1483124208"/>
    <x v="3234"/>
    <b v="0"/>
    <n v="115"/>
    <b v="1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d v="2016-07-01T08:20:51"/>
    <n v="1464769251"/>
    <x v="3235"/>
    <b v="1"/>
    <n v="181"/>
    <b v="1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d v="2016-12-28T22:00:33"/>
    <n v="1480370433"/>
    <x v="3236"/>
    <b v="0"/>
    <n v="110"/>
    <b v="1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d v="2015-09-29T03:59:00"/>
    <n v="1441452184"/>
    <x v="3237"/>
    <b v="1"/>
    <n v="269"/>
    <b v="1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d v="2015-07-01T12:14:58"/>
    <n v="1433160898"/>
    <x v="3238"/>
    <b v="1"/>
    <n v="79"/>
    <b v="1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d v="2015-10-25T23:59:00"/>
    <n v="1443665293"/>
    <x v="3239"/>
    <b v="1"/>
    <n v="104"/>
    <b v="1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d v="2017-02-16T23:00:00"/>
    <n v="1484843948"/>
    <x v="3240"/>
    <b v="0"/>
    <n v="34"/>
    <b v="1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d v="2014-10-14T06:59:00"/>
    <n v="1410421670"/>
    <x v="3241"/>
    <b v="1"/>
    <n v="167"/>
    <b v="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d v="2014-09-19T18:08:12"/>
    <n v="1408558092"/>
    <x v="3242"/>
    <b v="1"/>
    <n v="183"/>
    <b v="1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d v="2015-10-09T00:00:00"/>
    <n v="1442283562"/>
    <x v="3243"/>
    <b v="1"/>
    <n v="71"/>
    <b v="1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d v="2016-12-01T17:39:42"/>
    <n v="1478018382"/>
    <x v="3244"/>
    <b v="0"/>
    <n v="69"/>
    <b v="1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d v="2015-06-12T02:00:00"/>
    <n v="1431354258"/>
    <x v="3245"/>
    <b v="0"/>
    <n v="270"/>
    <b v="1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d v="2015-09-12T03:59:00"/>
    <n v="1439551200"/>
    <x v="3246"/>
    <b v="1"/>
    <n v="193"/>
    <b v="1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d v="2015-07-12T10:25:12"/>
    <n v="1434104712"/>
    <x v="3247"/>
    <b v="1"/>
    <n v="57"/>
    <b v="1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d v="2015-04-04T20:19:17"/>
    <n v="1425590357"/>
    <x v="3248"/>
    <b v="1"/>
    <n v="200"/>
    <b v="1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d v="2015-06-20T17:55:14"/>
    <n v="1432230914"/>
    <x v="3249"/>
    <b v="1"/>
    <n v="88"/>
    <b v="1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d v="2014-11-05T18:48:44"/>
    <n v="1412617724"/>
    <x v="3250"/>
    <b v="1"/>
    <n v="213"/>
    <b v="1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d v="2015-06-21T17:32:46"/>
    <n v="1432315966"/>
    <x v="3251"/>
    <b v="1"/>
    <n v="20"/>
    <b v="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d v="2016-09-07T11:20:40"/>
    <n v="1470655240"/>
    <x v="3252"/>
    <b v="1"/>
    <n v="50"/>
    <b v="1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d v="2016-09-08T03:45:00"/>
    <n v="1471701028"/>
    <x v="3253"/>
    <b v="1"/>
    <n v="115"/>
    <b v="1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d v="2015-03-26T01:03:29"/>
    <n v="1424743409"/>
    <x v="3254"/>
    <b v="1"/>
    <n v="186"/>
    <b v="1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d v="2014-10-07T18:26:15"/>
    <n v="1410114375"/>
    <x v="3255"/>
    <b v="1"/>
    <n v="18"/>
    <b v="1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d v="2015-06-11T03:59:00"/>
    <n v="1432129577"/>
    <x v="3256"/>
    <b v="1"/>
    <n v="176"/>
    <b v="1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d v="2017-02-22T13:25:52"/>
    <n v="1485177952"/>
    <x v="3257"/>
    <b v="0"/>
    <n v="41"/>
    <b v="1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d v="2015-01-08T21:17:41"/>
    <n v="1418159861"/>
    <x v="3258"/>
    <b v="1"/>
    <n v="75"/>
    <b v="1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d v="2016-10-01T03:59:00"/>
    <n v="1472753745"/>
    <x v="3259"/>
    <b v="1"/>
    <n v="97"/>
    <b v="1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d v="2015-11-30T17:08:38"/>
    <n v="1445875718"/>
    <x v="3260"/>
    <b v="1"/>
    <n v="73"/>
    <b v="1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d v="2015-07-16T17:24:36"/>
    <n v="1434475476"/>
    <x v="3261"/>
    <b v="1"/>
    <n v="49"/>
    <b v="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d v="2014-12-22T04:00:00"/>
    <n v="1416555262"/>
    <x v="3262"/>
    <b v="1"/>
    <n v="134"/>
    <b v="1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d v="2015-10-30T21:00:00"/>
    <n v="1444220588"/>
    <x v="3263"/>
    <b v="1"/>
    <n v="68"/>
    <b v="1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d v="2015-01-28T22:00:00"/>
    <n v="1421089938"/>
    <x v="3264"/>
    <b v="1"/>
    <n v="49"/>
    <b v="1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d v="2015-12-03T17:00:00"/>
    <n v="1446570315"/>
    <x v="3265"/>
    <b v="1"/>
    <n v="63"/>
    <b v="1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d v="2015-06-12T21:00:00"/>
    <n v="1431435122"/>
    <x v="3266"/>
    <b v="1"/>
    <n v="163"/>
    <b v="1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d v="2015-07-17T18:11:00"/>
    <n v="1434564660"/>
    <x v="3267"/>
    <b v="1"/>
    <n v="288"/>
    <b v="1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d v="2016-08-24T21:42:08"/>
    <n v="1470692528"/>
    <x v="3268"/>
    <b v="1"/>
    <n v="42"/>
    <b v="1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d v="2015-06-16T11:00:00"/>
    <n v="1431509397"/>
    <x v="3269"/>
    <b v="1"/>
    <n v="70"/>
    <b v="1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d v="2015-07-12T12:47:45"/>
    <n v="1434113265"/>
    <x v="3270"/>
    <b v="1"/>
    <n v="30"/>
    <b v="1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d v="2014-11-02T11:29:35"/>
    <n v="1412332175"/>
    <x v="3271"/>
    <b v="1"/>
    <n v="51"/>
    <b v="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d v="2015-11-06T13:00:09"/>
    <n v="1444219209"/>
    <x v="3272"/>
    <b v="1"/>
    <n v="145"/>
    <b v="1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d v="2016-09-14T19:00:00"/>
    <n v="1472498042"/>
    <x v="3273"/>
    <b v="1"/>
    <n v="21"/>
    <b v="1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d v="2016-03-15T21:00:00"/>
    <n v="1454259272"/>
    <x v="3274"/>
    <b v="1"/>
    <n v="286"/>
    <b v="1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d v="2015-02-09T04:30:00"/>
    <n v="1421183271"/>
    <x v="3275"/>
    <b v="1"/>
    <n v="12"/>
    <b v="1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d v="2016-04-01T03:59:00"/>
    <n v="1456526879"/>
    <x v="3276"/>
    <b v="1"/>
    <n v="100"/>
    <b v="1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d v="2014-11-18T17:23:26"/>
    <n v="1413735806"/>
    <x v="3277"/>
    <b v="1"/>
    <n v="100"/>
    <b v="1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d v="2015-05-30T20:21:43"/>
    <n v="1430425303"/>
    <x v="3278"/>
    <b v="1"/>
    <n v="34"/>
    <b v="1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d v="2016-04-01T01:27:39"/>
    <n v="1456885659"/>
    <x v="3279"/>
    <b v="0"/>
    <n v="63"/>
    <b v="1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d v="2015-06-01T05:00:00"/>
    <n v="1430158198"/>
    <x v="3280"/>
    <b v="0"/>
    <n v="30"/>
    <b v="1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d v="2015-09-02T00:28:25"/>
    <n v="1438561705"/>
    <x v="3281"/>
    <b v="0"/>
    <n v="47"/>
    <b v="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d v="2016-04-29T04:39:48"/>
    <n v="1458103188"/>
    <x v="3282"/>
    <b v="0"/>
    <n v="237"/>
    <b v="1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d v="2016-02-10T21:00:00"/>
    <n v="1452448298"/>
    <x v="3283"/>
    <b v="0"/>
    <n v="47"/>
    <b v="1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d v="2016-01-29T05:59:00"/>
    <n v="1452546853"/>
    <x v="3284"/>
    <b v="0"/>
    <n v="15"/>
    <b v="1"/>
    <x v="1"/>
    <s v="plays"/>
    <x v="2"/>
  </r>
  <r>
    <n v="3285"/>
    <s v="By Morning"/>
    <s v="A new play by Matthew Gasda"/>
    <n v="4999"/>
    <n v="5604"/>
    <x v="0"/>
    <s v="US"/>
    <s v="USD"/>
    <n v="1488258000"/>
    <d v="2017-02-28T05:00:00"/>
    <n v="1485556626"/>
    <x v="3285"/>
    <b v="0"/>
    <n v="81"/>
    <b v="1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d v="2016-08-15T20:09:42"/>
    <n v="1468699782"/>
    <x v="3286"/>
    <b v="0"/>
    <n v="122"/>
    <b v="1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d v="2015-11-28T18:00:28"/>
    <n v="1446573628"/>
    <x v="3287"/>
    <b v="0"/>
    <n v="34"/>
    <b v="1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d v="2016-06-20T23:00:00"/>
    <n v="1463337315"/>
    <x v="3288"/>
    <b v="0"/>
    <n v="207"/>
    <b v="1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d v="2017-02-20T08:50:02"/>
    <n v="1485161402"/>
    <x v="3289"/>
    <b v="0"/>
    <n v="25"/>
    <b v="1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d v="2017-03-11T12:21:31"/>
    <n v="1486642891"/>
    <x v="3290"/>
    <b v="0"/>
    <n v="72"/>
    <b v="1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d v="2015-09-17T03:59:00"/>
    <n v="1439743900"/>
    <x v="3291"/>
    <b v="0"/>
    <n v="14"/>
    <b v="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d v="2015-12-04T19:29:08"/>
    <n v="1444069748"/>
    <x v="3292"/>
    <b v="0"/>
    <n v="15"/>
    <b v="1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d v="2017-03-04T10:12:32"/>
    <n v="1486030352"/>
    <x v="3293"/>
    <b v="0"/>
    <n v="91"/>
    <b v="1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d v="2015-06-16T12:59:14"/>
    <n v="1431867554"/>
    <x v="3294"/>
    <b v="0"/>
    <n v="24"/>
    <b v="1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d v="2016-09-26T10:37:09"/>
    <n v="1472294229"/>
    <x v="3295"/>
    <b v="0"/>
    <n v="27"/>
    <b v="1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d v="2015-11-22T22:00:00"/>
    <n v="1446401372"/>
    <x v="3296"/>
    <b v="0"/>
    <n v="47"/>
    <b v="1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d v="2015-07-27T22:59:00"/>
    <n v="1436380256"/>
    <x v="3297"/>
    <b v="0"/>
    <n v="44"/>
    <b v="1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d v="2015-09-13T00:00:00"/>
    <n v="1440370768"/>
    <x v="3298"/>
    <b v="0"/>
    <n v="72"/>
    <b v="1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d v="2015-10-14T22:01:03"/>
    <n v="1442268063"/>
    <x v="3299"/>
    <b v="0"/>
    <n v="63"/>
    <b v="1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d v="2015-04-29T17:51:02"/>
    <n v="1428515462"/>
    <x v="3300"/>
    <b v="0"/>
    <n v="88"/>
    <b v="1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d v="2016-08-01T06:59:00"/>
    <n v="1466185176"/>
    <x v="3301"/>
    <b v="0"/>
    <n v="70"/>
    <b v="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d v="2016-12-07T08:26:16"/>
    <n v="1478507176"/>
    <x v="3302"/>
    <b v="0"/>
    <n v="50"/>
    <b v="1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d v="2015-03-28T14:38:04"/>
    <n v="1424533084"/>
    <x v="3303"/>
    <b v="0"/>
    <n v="35"/>
    <b v="1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d v="2016-12-22T14:59:12"/>
    <n v="1479826752"/>
    <x v="3304"/>
    <b v="0"/>
    <n v="175"/>
    <b v="1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d v="2015-07-31T20:32:28"/>
    <n v="1435782748"/>
    <x v="3305"/>
    <b v="0"/>
    <n v="20"/>
    <b v="1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d v="2016-06-10T03:00:00"/>
    <n v="1462252542"/>
    <x v="3306"/>
    <b v="0"/>
    <n v="54"/>
    <b v="1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d v="2016-05-15T01:22:19"/>
    <n v="1460683339"/>
    <x v="3307"/>
    <b v="0"/>
    <n v="20"/>
    <b v="1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d v="2016-04-13T21:02:45"/>
    <n v="1458766965"/>
    <x v="3308"/>
    <b v="0"/>
    <n v="57"/>
    <b v="1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d v="2016-10-16T15:36:18"/>
    <n v="1473953778"/>
    <x v="3309"/>
    <b v="0"/>
    <n v="31"/>
    <b v="1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d v="2015-10-06T22:17:05"/>
    <n v="1441577825"/>
    <x v="3310"/>
    <b v="0"/>
    <n v="31"/>
    <b v="1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d v="2015-10-17T07:00:10"/>
    <n v="1442473210"/>
    <x v="3311"/>
    <b v="0"/>
    <n v="45"/>
    <b v="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d v="2016-11-11T22:00:00"/>
    <n v="1477077946"/>
    <x v="3312"/>
    <b v="0"/>
    <n v="41"/>
    <b v="1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d v="2016-01-27T01:00:00"/>
    <n v="1452664317"/>
    <x v="3313"/>
    <b v="0"/>
    <n v="29"/>
    <b v="1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d v="2015-05-08T20:05:00"/>
    <n v="1428733511"/>
    <x v="3314"/>
    <b v="0"/>
    <n v="58"/>
    <b v="1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d v="2016-05-06T07:17:21"/>
    <n v="1459927041"/>
    <x v="3315"/>
    <b v="0"/>
    <n v="89"/>
    <b v="1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d v="2014-08-08T13:54:00"/>
    <n v="1404680075"/>
    <x v="3316"/>
    <b v="0"/>
    <n v="125"/>
    <b v="1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d v="2016-06-08T00:57:04"/>
    <n v="1462755424"/>
    <x v="3317"/>
    <b v="0"/>
    <n v="18"/>
    <b v="1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d v="2016-04-11T02:30:00"/>
    <n v="1456902893"/>
    <x v="3318"/>
    <b v="0"/>
    <n v="32"/>
    <b v="1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d v="2015-01-31T14:03:06"/>
    <n v="1418824986"/>
    <x v="3319"/>
    <b v="0"/>
    <n v="16"/>
    <b v="1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d v="2016-06-22T01:05:57"/>
    <n v="1463965557"/>
    <x v="3320"/>
    <b v="0"/>
    <n v="38"/>
    <b v="1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d v="2014-10-16T03:59:00"/>
    <n v="1412216665"/>
    <x v="3321"/>
    <b v="0"/>
    <n v="15"/>
    <b v="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d v="2016-06-22T03:55:00"/>
    <n v="1464653696"/>
    <x v="3322"/>
    <b v="0"/>
    <n v="23"/>
    <b v="1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d v="2016-09-25T08:46:48"/>
    <n v="1472201208"/>
    <x v="3323"/>
    <b v="0"/>
    <n v="49"/>
    <b v="1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d v="2016-06-05T13:59:50"/>
    <n v="1463925590"/>
    <x v="3324"/>
    <b v="0"/>
    <n v="10"/>
    <b v="1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d v="2015-04-05T17:51:17"/>
    <n v="1425235877"/>
    <x v="3325"/>
    <b v="0"/>
    <n v="15"/>
    <b v="1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d v="2015-03-08T16:08:25"/>
    <n v="1423242505"/>
    <x v="3326"/>
    <b v="0"/>
    <n v="57"/>
    <b v="1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d v="2016-05-08T08:59:26"/>
    <n v="1460105966"/>
    <x v="3327"/>
    <b v="0"/>
    <n v="33"/>
    <b v="1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d v="2014-07-05T01:00:00"/>
    <n v="1404308883"/>
    <x v="3328"/>
    <b v="0"/>
    <n v="9"/>
    <b v="1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d v="2014-07-27T23:00:00"/>
    <n v="1405583108"/>
    <x v="3329"/>
    <b v="0"/>
    <n v="26"/>
    <b v="1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d v="2015-04-01T20:17:48"/>
    <n v="1425331068"/>
    <x v="3330"/>
    <b v="0"/>
    <n v="69"/>
    <b v="1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d v="2015-10-06T16:44:46"/>
    <n v="1441125886"/>
    <x v="3331"/>
    <b v="0"/>
    <n v="65"/>
    <b v="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d v="2014-07-19T20:38:50"/>
    <n v="1403210330"/>
    <x v="3332"/>
    <b v="0"/>
    <n v="83"/>
    <b v="1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d v="2015-06-15T16:14:40"/>
    <n v="1432484080"/>
    <x v="3333"/>
    <b v="0"/>
    <n v="111"/>
    <b v="1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d v="2015-07-30T12:30:22"/>
    <n v="1435667422"/>
    <x v="3334"/>
    <b v="0"/>
    <n v="46"/>
    <b v="1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d v="2014-08-03T23:00:00"/>
    <n v="1404749446"/>
    <x v="3335"/>
    <b v="0"/>
    <n v="63"/>
    <b v="1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d v="2016-04-05T08:34:06"/>
    <n v="1457429646"/>
    <x v="3336"/>
    <b v="0"/>
    <n v="9"/>
    <b v="1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d v="2014-10-10T21:00:00"/>
    <n v="1411109167"/>
    <x v="3337"/>
    <b v="0"/>
    <n v="34"/>
    <b v="1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d v="2017-02-24T13:48:00"/>
    <n v="1486129680"/>
    <x v="3338"/>
    <b v="0"/>
    <n v="112"/>
    <b v="1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d v="2016-07-28T15:58:38"/>
    <n v="1467129518"/>
    <x v="3339"/>
    <b v="0"/>
    <n v="47"/>
    <b v="1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d v="2016-12-06T23:22:34"/>
    <n v="1478906554"/>
    <x v="3340"/>
    <b v="0"/>
    <n v="38"/>
    <b v="1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d v="2016-06-12T17:00:00"/>
    <n v="1463771421"/>
    <x v="3341"/>
    <b v="0"/>
    <n v="28"/>
    <b v="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d v="2015-04-01T04:59:00"/>
    <n v="1425020810"/>
    <x v="3342"/>
    <b v="0"/>
    <n v="78"/>
    <b v="1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d v="2016-04-13T13:18:00"/>
    <n v="1458770384"/>
    <x v="3343"/>
    <b v="0"/>
    <n v="23"/>
    <b v="1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d v="2014-08-30T04:48:13"/>
    <n v="1406782093"/>
    <x v="3344"/>
    <b v="0"/>
    <n v="40"/>
    <b v="1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d v="2015-04-18T00:37:00"/>
    <n v="1424226768"/>
    <x v="3345"/>
    <b v="0"/>
    <n v="13"/>
    <b v="1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d v="2015-02-26T00:35:10"/>
    <n v="1424306110"/>
    <x v="3346"/>
    <b v="0"/>
    <n v="18"/>
    <b v="1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d v="2016-05-08T21:00:00"/>
    <n v="1461503654"/>
    <x v="3347"/>
    <b v="0"/>
    <n v="22"/>
    <b v="1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d v="2016-04-30T03:59:00"/>
    <n v="1459949080"/>
    <x v="3348"/>
    <b v="0"/>
    <n v="79"/>
    <b v="1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d v="2016-06-13T17:00:00"/>
    <n v="1463971172"/>
    <x v="3349"/>
    <b v="0"/>
    <n v="14"/>
    <b v="1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d v="2015-11-29T23:00:00"/>
    <n v="1445791811"/>
    <x v="3350"/>
    <b v="0"/>
    <n v="51"/>
    <b v="1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d v="2014-07-23T11:00:00"/>
    <n v="1402910965"/>
    <x v="3351"/>
    <b v="0"/>
    <n v="54"/>
    <b v="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d v="2016-07-01T23:00:00"/>
    <n v="1462492178"/>
    <x v="3352"/>
    <b v="0"/>
    <n v="70"/>
    <b v="1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d v="2016-05-02T23:00:00"/>
    <n v="1461061350"/>
    <x v="3353"/>
    <b v="0"/>
    <n v="44"/>
    <b v="1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d v="2015-10-29T04:01:00"/>
    <n v="1443029206"/>
    <x v="3354"/>
    <b v="0"/>
    <n v="55"/>
    <b v="1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d v="2016-05-10T11:17:00"/>
    <n v="1461941527"/>
    <x v="3355"/>
    <b v="0"/>
    <n v="15"/>
    <b v="1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d v="2016-07-15T19:34:32"/>
    <n v="1466019272"/>
    <x v="3356"/>
    <b v="0"/>
    <n v="27"/>
    <b v="1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d v="2014-08-01T10:01:50"/>
    <n v="1404295310"/>
    <x v="3357"/>
    <b v="0"/>
    <n v="21"/>
    <b v="1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d v="2014-11-19T08:27:59"/>
    <n v="1413790079"/>
    <x v="3358"/>
    <b v="0"/>
    <n v="162"/>
    <b v="1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d v="2017-02-25T01:22:14"/>
    <n v="1484097734"/>
    <x v="3359"/>
    <b v="0"/>
    <n v="23"/>
    <b v="1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d v="2016-12-14T15:59:00"/>
    <n v="1479866343"/>
    <x v="3360"/>
    <b v="0"/>
    <n v="72"/>
    <b v="1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d v="2014-09-01T15:59:00"/>
    <n v="1408062990"/>
    <x v="3361"/>
    <b v="0"/>
    <n v="68"/>
    <b v="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d v="2015-03-07T04:55:00"/>
    <n v="1424484717"/>
    <x v="3362"/>
    <b v="0"/>
    <n v="20"/>
    <b v="1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d v="2014-08-19T16:00:00"/>
    <n v="1406831445"/>
    <x v="3363"/>
    <b v="0"/>
    <n v="26"/>
    <b v="1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d v="2016-03-15T21:00:00"/>
    <n v="1456183649"/>
    <x v="3364"/>
    <b v="0"/>
    <n v="72"/>
    <b v="1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d v="2015-12-13T02:26:32"/>
    <n v="1447381592"/>
    <x v="3365"/>
    <b v="0"/>
    <n v="3"/>
    <b v="1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d v="2015-05-13T01:37:17"/>
    <n v="1428889037"/>
    <x v="3366"/>
    <b v="0"/>
    <n v="18"/>
    <b v="1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d v="2015-08-01T22:24:54"/>
    <n v="1436307894"/>
    <x v="3367"/>
    <b v="0"/>
    <n v="30"/>
    <b v="1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d v="2015-01-01T05:00:00"/>
    <n v="1416977259"/>
    <x v="3368"/>
    <b v="0"/>
    <n v="23"/>
    <b v="1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d v="2017-01-15T00:59:40"/>
    <n v="1479257980"/>
    <x v="3369"/>
    <b v="0"/>
    <n v="54"/>
    <b v="1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d v="2016-12-17T08:00:00"/>
    <n v="1479283285"/>
    <x v="3370"/>
    <b v="0"/>
    <n v="26"/>
    <b v="1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d v="2015-12-02T20:59:25"/>
    <n v="1446670765"/>
    <x v="3371"/>
    <b v="0"/>
    <n v="9"/>
    <b v="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d v="2014-08-25T04:59:00"/>
    <n v="1407157756"/>
    <x v="3372"/>
    <b v="0"/>
    <n v="27"/>
    <b v="1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d v="2015-07-18T16:00:00"/>
    <n v="1435177840"/>
    <x v="3373"/>
    <b v="0"/>
    <n v="30"/>
    <b v="1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d v="2015-10-28T17:33:36"/>
    <n v="1443461616"/>
    <x v="3374"/>
    <b v="0"/>
    <n v="52"/>
    <b v="1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d v="2014-05-18T14:39:33"/>
    <n v="1399387173"/>
    <x v="3375"/>
    <b v="0"/>
    <n v="17"/>
    <b v="1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d v="2015-04-25T15:49:54"/>
    <n v="1424796594"/>
    <x v="3376"/>
    <b v="0"/>
    <n v="19"/>
    <b v="1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d v="2015-03-20T16:56:00"/>
    <n v="1424280899"/>
    <x v="3377"/>
    <b v="0"/>
    <n v="77"/>
    <b v="1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d v="2014-08-31T13:08:00"/>
    <n v="1407400306"/>
    <x v="3378"/>
    <b v="0"/>
    <n v="21"/>
    <b v="1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d v="2015-08-26T23:00:00"/>
    <n v="1439122800"/>
    <x v="3379"/>
    <b v="0"/>
    <n v="38"/>
    <b v="1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d v="2014-11-29T23:52:58"/>
    <n v="1414277578"/>
    <x v="3380"/>
    <b v="0"/>
    <n v="28"/>
    <b v="1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d v="2015-03-11T03:26:23"/>
    <n v="1423455983"/>
    <x v="3381"/>
    <b v="0"/>
    <n v="48"/>
    <b v="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d v="2016-08-01T22:59:00"/>
    <n v="1467973256"/>
    <x v="3382"/>
    <b v="0"/>
    <n v="46"/>
    <b v="1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d v="2016-06-23T18:47:00"/>
    <n v="1464979620"/>
    <x v="3383"/>
    <b v="0"/>
    <n v="30"/>
    <b v="1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d v="2015-11-21T03:00:00"/>
    <n v="1444874768"/>
    <x v="3384"/>
    <b v="0"/>
    <n v="64"/>
    <b v="1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d v="2014-12-10T20:49:12"/>
    <n v="1415652552"/>
    <x v="3385"/>
    <b v="0"/>
    <n v="15"/>
    <b v="1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d v="2014-12-03T15:28:26"/>
    <n v="1415028506"/>
    <x v="3386"/>
    <b v="0"/>
    <n v="41"/>
    <b v="1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d v="2014-12-14T18:18:08"/>
    <n v="1415125088"/>
    <x v="3387"/>
    <b v="0"/>
    <n v="35"/>
    <b v="1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d v="2015-06-18T11:04:01"/>
    <n v="1432033441"/>
    <x v="3388"/>
    <b v="0"/>
    <n v="45"/>
    <b v="1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d v="2016-06-03T13:31:22"/>
    <n v="1462368682"/>
    <x v="3389"/>
    <b v="0"/>
    <n v="62"/>
    <b v="1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d v="2014-07-10T18:35:45"/>
    <n v="1403721345"/>
    <x v="3390"/>
    <b v="0"/>
    <n v="22"/>
    <b v="1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d v="2014-08-08T22:28:00"/>
    <n v="1404997548"/>
    <x v="3391"/>
    <b v="0"/>
    <n v="18"/>
    <b v="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d v="2016-05-06T20:17:35"/>
    <n v="1458245855"/>
    <x v="3392"/>
    <b v="0"/>
    <n v="12"/>
    <b v="1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d v="2014-11-06T00:46:00"/>
    <n v="1413065230"/>
    <x v="3393"/>
    <b v="0"/>
    <n v="44"/>
    <b v="1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d v="2014-07-27T14:17:25"/>
    <n v="1403878645"/>
    <x v="3394"/>
    <b v="0"/>
    <n v="27"/>
    <b v="1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d v="2015-05-30T18:10:00"/>
    <n v="1431795944"/>
    <x v="3395"/>
    <b v="0"/>
    <n v="38"/>
    <b v="1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d v="2014-06-01T03:59:00"/>
    <n v="1399286589"/>
    <x v="3396"/>
    <b v="0"/>
    <n v="28"/>
    <b v="1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d v="2016-02-18T22:00:00"/>
    <n v="1452338929"/>
    <x v="3397"/>
    <b v="0"/>
    <n v="24"/>
    <b v="1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d v="2014-11-21T17:00:00"/>
    <n v="1414605776"/>
    <x v="3398"/>
    <b v="0"/>
    <n v="65"/>
    <b v="1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d v="2015-02-21T22:05:25"/>
    <n v="1421964325"/>
    <x v="3399"/>
    <b v="0"/>
    <n v="46"/>
    <b v="1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d v="2014-08-28T22:53:34"/>
    <n v="1405378414"/>
    <x v="3400"/>
    <b v="0"/>
    <n v="85"/>
    <b v="1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d v="2015-08-07T17:22:26"/>
    <n v="1436376146"/>
    <x v="3401"/>
    <b v="0"/>
    <n v="66"/>
    <b v="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d v="2015-11-12T02:31:00"/>
    <n v="1444747843"/>
    <x v="3402"/>
    <b v="0"/>
    <n v="165"/>
    <b v="1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d v="2015-06-25T11:05:24"/>
    <n v="1432638324"/>
    <x v="3403"/>
    <b v="0"/>
    <n v="17"/>
    <b v="1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d v="2015-06-17T12:05:02"/>
    <n v="1432814702"/>
    <x v="3404"/>
    <b v="0"/>
    <n v="3"/>
    <b v="1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d v="2016-03-01T23:59:00"/>
    <n v="1455063886"/>
    <x v="3405"/>
    <b v="0"/>
    <n v="17"/>
    <b v="1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d v="2014-07-16T11:49:36"/>
    <n v="1401623376"/>
    <x v="3406"/>
    <b v="0"/>
    <n v="91"/>
    <b v="1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d v="2014-07-06T10:08:09"/>
    <n v="1402049289"/>
    <x v="3407"/>
    <b v="0"/>
    <n v="67"/>
    <b v="1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d v="2014-07-18T23:48:24"/>
    <n v="1403135304"/>
    <x v="3408"/>
    <b v="0"/>
    <n v="18"/>
    <b v="1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d v="2016-07-31T20:58:00"/>
    <n v="1466710358"/>
    <x v="3409"/>
    <b v="0"/>
    <n v="21"/>
    <b v="1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d v="2016-06-06T07:00:00"/>
    <n v="1462841990"/>
    <x v="3410"/>
    <b v="0"/>
    <n v="40"/>
    <b v="1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d v="2015-10-08T00:32:52"/>
    <n v="1442536372"/>
    <x v="3411"/>
    <b v="0"/>
    <n v="78"/>
    <b v="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d v="2014-09-27T23:01:02"/>
    <n v="1409266862"/>
    <x v="3412"/>
    <b v="0"/>
    <n v="26"/>
    <b v="1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d v="2015-02-28T04:59:00"/>
    <n v="1424280938"/>
    <x v="3413"/>
    <b v="0"/>
    <n v="14"/>
    <b v="1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d v="2016-12-01T07:59:00"/>
    <n v="1478030325"/>
    <x v="3414"/>
    <b v="0"/>
    <n v="44"/>
    <b v="1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d v="2016-04-17T23:30:00"/>
    <n v="1459999656"/>
    <x v="3415"/>
    <b v="0"/>
    <n v="9"/>
    <b v="1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d v="2015-04-23T18:30:00"/>
    <n v="1427363645"/>
    <x v="3416"/>
    <b v="0"/>
    <n v="30"/>
    <b v="1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d v="2014-10-26T00:43:00"/>
    <n v="1410558948"/>
    <x v="3417"/>
    <b v="0"/>
    <n v="45"/>
    <b v="1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d v="2014-05-23T20:01:47"/>
    <n v="1398283307"/>
    <x v="3418"/>
    <b v="0"/>
    <n v="56"/>
    <b v="1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d v="2016-04-06T21:30:00"/>
    <n v="1458416585"/>
    <x v="3419"/>
    <b v="0"/>
    <n v="46"/>
    <b v="1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d v="2016-02-14T00:00:00"/>
    <n v="1454638202"/>
    <x v="3420"/>
    <b v="0"/>
    <n v="34"/>
    <b v="1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d v="2015-03-04T18:59:23"/>
    <n v="1422903563"/>
    <x v="3421"/>
    <b v="0"/>
    <n v="98"/>
    <b v="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d v="2015-12-14T00:00:00"/>
    <n v="1447594176"/>
    <x v="3422"/>
    <b v="0"/>
    <n v="46"/>
    <b v="1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d v="2015-04-24T21:52:21"/>
    <n v="1427320341"/>
    <x v="3423"/>
    <b v="0"/>
    <n v="10"/>
    <b v="1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d v="2015-02-05T06:59:00"/>
    <n v="1421252084"/>
    <x v="3424"/>
    <b v="0"/>
    <n v="76"/>
    <b v="1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d v="2014-10-04T14:48:56"/>
    <n v="1409669336"/>
    <x v="3425"/>
    <b v="0"/>
    <n v="104"/>
    <b v="1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d v="2014-09-21T02:00:00"/>
    <n v="1409620903"/>
    <x v="3426"/>
    <b v="0"/>
    <n v="87"/>
    <b v="1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d v="2014-07-02T15:29:12"/>
    <n v="1401722952"/>
    <x v="3427"/>
    <b v="0"/>
    <n v="29"/>
    <b v="1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d v="2015-02-28T17:00:00"/>
    <n v="1422983847"/>
    <x v="3428"/>
    <b v="0"/>
    <n v="51"/>
    <b v="1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d v="2016-11-02T00:31:01"/>
    <n v="1476837061"/>
    <x v="3429"/>
    <b v="0"/>
    <n v="12"/>
    <b v="1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d v="2014-07-30T22:41:41"/>
    <n v="1404168101"/>
    <x v="3430"/>
    <b v="0"/>
    <n v="72"/>
    <b v="1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d v="2014-08-18T17:32:33"/>
    <n v="1405791153"/>
    <x v="3431"/>
    <b v="0"/>
    <n v="21"/>
    <b v="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d v="2016-02-05T22:00:00"/>
    <n v="1452520614"/>
    <x v="3432"/>
    <b v="0"/>
    <n v="42"/>
    <b v="1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d v="2014-06-17T03:00:00"/>
    <n v="1400290255"/>
    <x v="3433"/>
    <b v="0"/>
    <n v="71"/>
    <b v="1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d v="2014-07-10T09:07:49"/>
    <n v="1402391269"/>
    <x v="3434"/>
    <b v="0"/>
    <n v="168"/>
    <b v="1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d v="2016-08-07T03:00:00"/>
    <n v="1469112493"/>
    <x v="3435"/>
    <b v="0"/>
    <n v="19"/>
    <b v="1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d v="2014-08-21T16:28:00"/>
    <n v="1406811593"/>
    <x v="3436"/>
    <b v="0"/>
    <n v="37"/>
    <b v="1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d v="2015-08-19T17:03:40"/>
    <n v="1437411820"/>
    <x v="3437"/>
    <b v="0"/>
    <n v="36"/>
    <b v="1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d v="2015-05-02T21:00:00"/>
    <n v="1428358567"/>
    <x v="3438"/>
    <b v="0"/>
    <n v="14"/>
    <b v="1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d v="2016-01-19T04:59:00"/>
    <n v="1452030730"/>
    <x v="3439"/>
    <b v="0"/>
    <n v="18"/>
    <b v="1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d v="2014-07-11T16:15:00"/>
    <n v="1403146628"/>
    <x v="3440"/>
    <b v="0"/>
    <n v="82"/>
    <b v="1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d v="2015-11-13T20:17:00"/>
    <n v="1445077121"/>
    <x v="3441"/>
    <b v="0"/>
    <n v="43"/>
    <b v="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d v="2015-05-30T20:11:12"/>
    <n v="1430424672"/>
    <x v="3442"/>
    <b v="0"/>
    <n v="8"/>
    <b v="1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d v="2014-09-09T12:35:46"/>
    <n v="1407674146"/>
    <x v="3443"/>
    <b v="0"/>
    <n v="45"/>
    <b v="1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d v="2016-06-08T13:59:00"/>
    <n v="1464677986"/>
    <x v="3444"/>
    <b v="0"/>
    <n v="20"/>
    <b v="1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d v="2015-10-23T12:43:56"/>
    <n v="1443185036"/>
    <x v="3445"/>
    <b v="0"/>
    <n v="31"/>
    <b v="1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d v="2015-02-05T12:20:00"/>
    <n v="1421092725"/>
    <x v="3446"/>
    <b v="0"/>
    <n v="25"/>
    <b v="1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d v="2016-03-18T20:20:12"/>
    <n v="1454448012"/>
    <x v="3447"/>
    <b v="0"/>
    <n v="14"/>
    <b v="1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d v="2014-12-17T02:51:29"/>
    <n v="1416192689"/>
    <x v="3448"/>
    <b v="0"/>
    <n v="45"/>
    <b v="1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d v="2016-07-09T04:00:00"/>
    <n v="1465607738"/>
    <x v="3449"/>
    <b v="0"/>
    <n v="20"/>
    <b v="1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d v="2015-04-02T15:54:31"/>
    <n v="1422809671"/>
    <x v="3450"/>
    <b v="0"/>
    <n v="39"/>
    <b v="1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d v="2015-04-21T17:22:07"/>
    <n v="1427304127"/>
    <x v="3451"/>
    <b v="0"/>
    <n v="16"/>
    <b v="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d v="2014-07-23T03:59:00"/>
    <n v="1404141626"/>
    <x v="3452"/>
    <b v="0"/>
    <n v="37"/>
    <b v="1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d v="2016-08-13T23:29:16"/>
    <n v="1465946956"/>
    <x v="3453"/>
    <b v="0"/>
    <n v="14"/>
    <b v="1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d v="2014-07-31T16:45:59"/>
    <n v="1404233159"/>
    <x v="3454"/>
    <b v="0"/>
    <n v="21"/>
    <b v="1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d v="2016-10-13T18:00:27"/>
    <n v="1473789627"/>
    <x v="3455"/>
    <b v="0"/>
    <n v="69"/>
    <b v="1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d v="2014-08-01T06:59:00"/>
    <n v="1404190567"/>
    <x v="3456"/>
    <b v="0"/>
    <n v="16"/>
    <b v="1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d v="2015-02-12T05:59:00"/>
    <n v="1421081857"/>
    <x v="3457"/>
    <b v="0"/>
    <n v="55"/>
    <b v="1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d v="2015-02-03T04:27:00"/>
    <n v="1420606303"/>
    <x v="3458"/>
    <b v="0"/>
    <n v="27"/>
    <b v="1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d v="2016-05-20T11:31:00"/>
    <n v="1461151860"/>
    <x v="3459"/>
    <b v="0"/>
    <n v="36"/>
    <b v="1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d v="2014-08-15T12:39:12"/>
    <n v="1406896752"/>
    <x v="3460"/>
    <b v="0"/>
    <n v="19"/>
    <b v="1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d v="2016-10-29T03:00:00"/>
    <n v="1475248279"/>
    <x v="3461"/>
    <b v="0"/>
    <n v="12"/>
    <b v="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d v="2015-07-10T18:00:00"/>
    <n v="1435181628"/>
    <x v="3462"/>
    <b v="0"/>
    <n v="17"/>
    <b v="1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d v="2016-10-11T03:59:00"/>
    <n v="1472594585"/>
    <x v="3463"/>
    <b v="0"/>
    <n v="114"/>
    <b v="1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d v="2016-08-23T03:07:17"/>
    <n v="1469329637"/>
    <x v="3464"/>
    <b v="0"/>
    <n v="93"/>
    <b v="1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d v="2015-08-09T16:00:00"/>
    <n v="1436972472"/>
    <x v="3465"/>
    <b v="0"/>
    <n v="36"/>
    <b v="1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d v="2016-04-19T23:27:30"/>
    <n v="1455928050"/>
    <x v="3466"/>
    <b v="0"/>
    <n v="61"/>
    <b v="1"/>
    <x v="1"/>
    <s v="plays"/>
    <x v="2"/>
  </r>
  <r>
    <n v="3467"/>
    <s v="Venus in Fur, Los Angeles."/>
    <s v="Venus in Fur, By David Ives."/>
    <n v="3000"/>
    <n v="3030"/>
    <x v="0"/>
    <s v="US"/>
    <s v="USD"/>
    <n v="1426864032"/>
    <d v="2015-03-20T15:07:12"/>
    <n v="1424275632"/>
    <x v="3467"/>
    <b v="0"/>
    <n v="47"/>
    <b v="1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d v="2016-09-21T03:00:00"/>
    <n v="1471976529"/>
    <x v="3468"/>
    <b v="0"/>
    <n v="17"/>
    <b v="1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d v="2016-04-28T15:24:05"/>
    <n v="1459265045"/>
    <x v="3469"/>
    <b v="0"/>
    <n v="63"/>
    <b v="1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d v="2016-07-15T21:38:00"/>
    <n v="1465345902"/>
    <x v="3470"/>
    <b v="0"/>
    <n v="9"/>
    <b v="1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d v="2014-08-31T20:00:00"/>
    <n v="1405971690"/>
    <x v="3471"/>
    <b v="0"/>
    <n v="30"/>
    <b v="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d v="2014-11-06T05:59:00"/>
    <n v="1413432331"/>
    <x v="3472"/>
    <b v="0"/>
    <n v="23"/>
    <b v="1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d v="2015-03-20T20:27:00"/>
    <n v="1425067296"/>
    <x v="3473"/>
    <b v="0"/>
    <n v="33"/>
    <b v="1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d v="2016-07-20T12:02:11"/>
    <n v="1466424131"/>
    <x v="3474"/>
    <b v="0"/>
    <n v="39"/>
    <b v="1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d v="2014-11-03T00:00:00"/>
    <n v="1412629704"/>
    <x v="3475"/>
    <b v="0"/>
    <n v="17"/>
    <b v="1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d v="2014-10-27T03:00:00"/>
    <n v="1412836990"/>
    <x v="3476"/>
    <b v="0"/>
    <n v="6"/>
    <b v="1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d v="2015-05-17T03:00:00"/>
    <n v="1430761243"/>
    <x v="3477"/>
    <b v="0"/>
    <n v="39"/>
    <b v="1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d v="2015-03-16T21:00:00"/>
    <n v="1424296822"/>
    <x v="3478"/>
    <b v="0"/>
    <n v="57"/>
    <b v="1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d v="2014-06-21T20:31:20"/>
    <n v="1400790680"/>
    <x v="3479"/>
    <b v="0"/>
    <n v="56"/>
    <b v="1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d v="2015-07-10T21:00:00"/>
    <n v="1434440227"/>
    <x v="3480"/>
    <b v="0"/>
    <n v="13"/>
    <b v="1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d v="2015-01-02T05:56:28"/>
    <n v="1418709388"/>
    <x v="3481"/>
    <b v="0"/>
    <n v="95"/>
    <b v="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d v="2014-07-06T18:31:06"/>
    <n v="1402079466"/>
    <x v="3482"/>
    <b v="0"/>
    <n v="80"/>
    <b v="1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d v="2014-07-03T16:03:01"/>
    <n v="1401811381"/>
    <x v="3483"/>
    <b v="0"/>
    <n v="133"/>
    <b v="1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d v="2016-06-15T18:14:59"/>
    <n v="1463422499"/>
    <x v="3484"/>
    <b v="0"/>
    <n v="44"/>
    <b v="1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d v="2016-02-02T16:38:00"/>
    <n v="1451839080"/>
    <x v="3485"/>
    <b v="0"/>
    <n v="30"/>
    <b v="1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d v="2015-06-03T06:59:00"/>
    <n v="1430600401"/>
    <x v="3486"/>
    <b v="0"/>
    <n v="56"/>
    <b v="1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d v="2015-06-24T22:34:12"/>
    <n v="1432593252"/>
    <x v="3487"/>
    <b v="0"/>
    <n v="66"/>
    <b v="1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d v="2015-04-17T16:00:00"/>
    <n v="1427221560"/>
    <x v="3488"/>
    <b v="0"/>
    <n v="29"/>
    <b v="1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d v="2014-05-24T21:00:00"/>
    <n v="1398352531"/>
    <x v="3489"/>
    <b v="0"/>
    <n v="72"/>
    <b v="1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d v="2016-04-13T19:15:24"/>
    <n v="1457982924"/>
    <x v="3490"/>
    <b v="0"/>
    <n v="27"/>
    <b v="1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d v="2015-05-18T05:59:44"/>
    <n v="1430114384"/>
    <x v="3491"/>
    <b v="0"/>
    <n v="10"/>
    <b v="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d v="2015-10-26T00:13:17"/>
    <n v="1442794397"/>
    <x v="3492"/>
    <b v="0"/>
    <n v="35"/>
    <b v="1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d v="2014-08-17T05:11:00"/>
    <n v="1406580436"/>
    <x v="3493"/>
    <b v="0"/>
    <n v="29"/>
    <b v="1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d v="2016-11-26T06:00:00"/>
    <n v="1479186575"/>
    <x v="3494"/>
    <b v="0"/>
    <n v="13"/>
    <b v="1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d v="2014-11-01T17:18:00"/>
    <n v="1412360309"/>
    <x v="3495"/>
    <b v="0"/>
    <n v="72"/>
    <b v="1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d v="2016-09-11T20:19:26"/>
    <n v="1470169166"/>
    <x v="3496"/>
    <b v="0"/>
    <n v="78"/>
    <b v="1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d v="2016-06-02T22:00:00"/>
    <n v="1463852904"/>
    <x v="3497"/>
    <b v="0"/>
    <n v="49"/>
    <b v="1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d v="2016-05-28T21:44:00"/>
    <n v="1459309704"/>
    <x v="3498"/>
    <b v="0"/>
    <n v="42"/>
    <b v="1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d v="2015-07-01T06:59:00"/>
    <n v="1431046325"/>
    <x v="3499"/>
    <b v="0"/>
    <n v="35"/>
    <b v="1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d v="2016-03-07T04:59:00"/>
    <n v="1455919438"/>
    <x v="3500"/>
    <b v="0"/>
    <n v="42"/>
    <b v="1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d v="2015-09-11T18:19:55"/>
    <n v="1439835595"/>
    <x v="3501"/>
    <b v="0"/>
    <n v="42"/>
    <b v="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d v="2016-03-16T03:59:00"/>
    <n v="1456862924"/>
    <x v="3502"/>
    <b v="0"/>
    <n v="31"/>
    <b v="1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d v="2016-07-24T11:28:48"/>
    <n v="1466767728"/>
    <x v="3503"/>
    <b v="0"/>
    <n v="38"/>
    <b v="1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d v="2015-11-19T18:58:11"/>
    <n v="1445363891"/>
    <x v="3504"/>
    <b v="0"/>
    <n v="8"/>
    <b v="1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d v="2014-05-13T04:00:00"/>
    <n v="1398983245"/>
    <x v="3505"/>
    <b v="0"/>
    <n v="39"/>
    <b v="1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d v="2014-08-23T17:37:20"/>
    <n v="1404927440"/>
    <x v="3506"/>
    <b v="0"/>
    <n v="29"/>
    <b v="1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d v="2016-05-31T22:08:57"/>
    <n v="1462140537"/>
    <x v="3507"/>
    <b v="0"/>
    <n v="72"/>
    <b v="1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d v="2016-05-10T21:00:00"/>
    <n v="1460914253"/>
    <x v="3508"/>
    <b v="0"/>
    <n v="15"/>
    <b v="1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d v="2014-11-21T04:55:00"/>
    <n v="1415392666"/>
    <x v="3509"/>
    <b v="0"/>
    <n v="33"/>
    <b v="1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d v="2014-07-02T14:54:06"/>
    <n v="1402584846"/>
    <x v="3510"/>
    <b v="0"/>
    <n v="15"/>
    <b v="1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d v="2014-11-07T18:30:00"/>
    <n v="1413406695"/>
    <x v="3511"/>
    <b v="0"/>
    <n v="19"/>
    <b v="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d v="2015-04-23T11:53:12"/>
    <n v="1424609592"/>
    <x v="3512"/>
    <b v="0"/>
    <n v="17"/>
    <b v="1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d v="2014-06-04T04:59:00"/>
    <n v="1400725112"/>
    <x v="3513"/>
    <b v="0"/>
    <n v="44"/>
    <b v="1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d v="2015-02-02T04:59:00"/>
    <n v="1421439552"/>
    <x v="3514"/>
    <b v="0"/>
    <n v="10"/>
    <b v="1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d v="2015-05-31T18:32:51"/>
    <n v="1430505171"/>
    <x v="3515"/>
    <b v="0"/>
    <n v="46"/>
    <b v="1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d v="2014-09-08T03:00:00"/>
    <n v="1407197670"/>
    <x v="3516"/>
    <b v="0"/>
    <n v="11"/>
    <b v="1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d v="2014-07-04T11:00:00"/>
    <n v="1401910634"/>
    <x v="3517"/>
    <b v="0"/>
    <n v="13"/>
    <b v="1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d v="2014-10-02T14:21:00"/>
    <n v="1410461299"/>
    <x v="3518"/>
    <b v="0"/>
    <n v="33"/>
    <b v="1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d v="2015-03-04T14:22:30"/>
    <n v="1422886950"/>
    <x v="3519"/>
    <b v="0"/>
    <n v="28"/>
    <b v="1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d v="2015-09-06T13:47:00"/>
    <n v="1439322412"/>
    <x v="3520"/>
    <b v="0"/>
    <n v="21"/>
    <b v="1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d v="2014-09-29T08:40:20"/>
    <n v="1409388020"/>
    <x v="3521"/>
    <b v="0"/>
    <n v="13"/>
    <b v="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d v="2015-09-15T10:06:00"/>
    <n v="1439924246"/>
    <x v="3522"/>
    <b v="0"/>
    <n v="34"/>
    <b v="1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d v="2016-09-25T23:00:00"/>
    <n v="1469871148"/>
    <x v="3523"/>
    <b v="0"/>
    <n v="80"/>
    <b v="1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d v="2014-09-13T04:00:00"/>
    <n v="1409336373"/>
    <x v="3524"/>
    <b v="0"/>
    <n v="74"/>
    <b v="1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d v="2015-08-09T16:00:00"/>
    <n v="1438188106"/>
    <x v="3525"/>
    <b v="0"/>
    <n v="7"/>
    <b v="1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d v="2016-04-28T05:59:00"/>
    <n v="1459411371"/>
    <x v="3526"/>
    <b v="0"/>
    <n v="34"/>
    <b v="1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d v="2015-07-11T03:59:00"/>
    <n v="1434069205"/>
    <x v="3527"/>
    <b v="0"/>
    <n v="86"/>
    <b v="1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d v="2017-01-18T12:01:58"/>
    <n v="1483012918"/>
    <x v="3528"/>
    <b v="0"/>
    <n v="37"/>
    <b v="1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d v="2015-07-13T01:00:00"/>
    <n v="1434997018"/>
    <x v="3529"/>
    <b v="0"/>
    <n v="18"/>
    <b v="1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d v="2016-04-10T20:00:00"/>
    <n v="1457881057"/>
    <x v="3530"/>
    <b v="0"/>
    <n v="22"/>
    <b v="1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d v="2016-06-30T15:42:14"/>
    <n v="1464709334"/>
    <x v="3531"/>
    <b v="0"/>
    <n v="26"/>
    <b v="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d v="2014-09-18T03:59:00"/>
    <n v="1409667827"/>
    <x v="3532"/>
    <b v="0"/>
    <n v="27"/>
    <b v="1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d v="2015-11-11T19:16:07"/>
    <n v="1444673767"/>
    <x v="3533"/>
    <b v="0"/>
    <n v="8"/>
    <b v="1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d v="2015-10-01T15:00:23"/>
    <n v="1440687623"/>
    <x v="3534"/>
    <b v="0"/>
    <n v="204"/>
    <b v="1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d v="2015-10-02T18:00:00"/>
    <n v="1441120910"/>
    <x v="3535"/>
    <b v="0"/>
    <n v="46"/>
    <b v="1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d v="2015-12-20T11:59:00"/>
    <n v="1448040425"/>
    <x v="3536"/>
    <b v="0"/>
    <n v="17"/>
    <b v="1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d v="2014-11-17T07:59:00"/>
    <n v="1413016216"/>
    <x v="3537"/>
    <b v="0"/>
    <n v="28"/>
    <b v="1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d v="2016-08-17T10:05:40"/>
    <n v="1469009140"/>
    <x v="3538"/>
    <b v="0"/>
    <n v="83"/>
    <b v="1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d v="2016-09-08T18:08:42"/>
    <n v="1471543722"/>
    <x v="3539"/>
    <b v="0"/>
    <n v="13"/>
    <b v="1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d v="2016-06-26T00:04:51"/>
    <n v="1464307491"/>
    <x v="3540"/>
    <b v="0"/>
    <n v="8"/>
    <b v="1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d v="2015-08-31T17:31:15"/>
    <n v="1438882275"/>
    <x v="3541"/>
    <b v="0"/>
    <n v="32"/>
    <b v="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d v="2014-09-07T14:23:42"/>
    <n v="1404915822"/>
    <x v="3542"/>
    <b v="0"/>
    <n v="85"/>
    <b v="1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d v="2015-06-25T18:07:39"/>
    <n v="1432663659"/>
    <x v="3543"/>
    <b v="0"/>
    <n v="29"/>
    <b v="1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d v="2015-03-07T19:57:37"/>
    <n v="1423166257"/>
    <x v="3544"/>
    <b v="0"/>
    <n v="24"/>
    <b v="1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d v="2015-04-11T19:22:39"/>
    <n v="1426188159"/>
    <x v="3545"/>
    <b v="0"/>
    <n v="8"/>
    <b v="1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d v="2015-04-01T03:59:00"/>
    <n v="1426002684"/>
    <x v="3546"/>
    <b v="0"/>
    <n v="19"/>
    <b v="1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d v="2016-05-14T03:59:00"/>
    <n v="1461117201"/>
    <x v="3547"/>
    <b v="0"/>
    <n v="336"/>
    <b v="1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d v="2016-03-05T01:00:00"/>
    <n v="1455230214"/>
    <x v="3548"/>
    <b v="0"/>
    <n v="13"/>
    <b v="1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d v="2015-09-04T09:27:53"/>
    <n v="1438939673"/>
    <x v="3549"/>
    <b v="0"/>
    <n v="42"/>
    <b v="1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d v="2016-05-02T21:26:38"/>
    <n v="1459632398"/>
    <x v="3550"/>
    <b v="0"/>
    <n v="64"/>
    <b v="1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d v="2014-05-22T22:07:00"/>
    <n v="1398342170"/>
    <x v="3551"/>
    <b v="0"/>
    <n v="25"/>
    <b v="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d v="2014-06-28T14:05:24"/>
    <n v="1401372324"/>
    <x v="3552"/>
    <b v="0"/>
    <n v="20"/>
    <b v="1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d v="2015-08-12T00:00:00"/>
    <n v="1436575280"/>
    <x v="3553"/>
    <b v="0"/>
    <n v="104"/>
    <b v="1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d v="2015-02-11T17:00:00"/>
    <n v="1421025159"/>
    <x v="3554"/>
    <b v="0"/>
    <n v="53"/>
    <b v="1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d v="2016-11-17T11:36:34"/>
    <n v="1476786994"/>
    <x v="3555"/>
    <b v="0"/>
    <n v="14"/>
    <b v="1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d v="2014-08-17T15:35:24"/>
    <n v="1403105724"/>
    <x v="3556"/>
    <b v="0"/>
    <n v="20"/>
    <b v="1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d v="2014-05-05T06:38:31"/>
    <n v="1396334311"/>
    <x v="3557"/>
    <b v="0"/>
    <n v="558"/>
    <b v="1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d v="2015-06-26T21:00:00"/>
    <n v="1431718575"/>
    <x v="3558"/>
    <b v="0"/>
    <n v="22"/>
    <b v="1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d v="2015-07-31T08:58:00"/>
    <n v="1436408308"/>
    <x v="3559"/>
    <b v="0"/>
    <n v="24"/>
    <b v="1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d v="2015-05-27T02:45:00"/>
    <n v="1429651266"/>
    <x v="3560"/>
    <b v="0"/>
    <n v="74"/>
    <b v="1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d v="2015-08-05T18:36:00"/>
    <n v="1437236378"/>
    <x v="3561"/>
    <b v="0"/>
    <n v="54"/>
    <b v="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d v="2016-03-13T22:00:00"/>
    <n v="1457115427"/>
    <x v="3562"/>
    <b v="0"/>
    <n v="31"/>
    <b v="1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d v="2016-08-01T19:00:00"/>
    <n v="1467648456"/>
    <x v="3563"/>
    <b v="0"/>
    <n v="25"/>
    <b v="1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d v="2015-10-05T16:00:00"/>
    <n v="1440082649"/>
    <x v="3564"/>
    <b v="0"/>
    <n v="17"/>
    <b v="1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d v="2014-12-31T17:50:08"/>
    <n v="1417456208"/>
    <x v="3565"/>
    <b v="0"/>
    <n v="12"/>
    <b v="1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d v="2015-01-23T12:11:23"/>
    <n v="1419423083"/>
    <x v="3566"/>
    <b v="0"/>
    <n v="38"/>
    <b v="1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d v="2015-06-10T19:27:24"/>
    <n v="1431372444"/>
    <x v="3567"/>
    <b v="0"/>
    <n v="41"/>
    <b v="1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d v="2014-09-17T17:46:34"/>
    <n v="1408383994"/>
    <x v="3568"/>
    <b v="0"/>
    <n v="19"/>
    <b v="1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d v="2015-01-08T16:31:36"/>
    <n v="1418142696"/>
    <x v="3569"/>
    <b v="0"/>
    <n v="41"/>
    <b v="1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d v="2014-12-31T07:00:00"/>
    <n v="1417593483"/>
    <x v="3570"/>
    <b v="0"/>
    <n v="26"/>
    <b v="1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d v="2014-10-30T20:36:53"/>
    <n v="1412109413"/>
    <x v="3571"/>
    <b v="0"/>
    <n v="25"/>
    <b v="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d v="2015-06-21T13:41:22"/>
    <n v="1432302082"/>
    <x v="3572"/>
    <b v="0"/>
    <n v="9"/>
    <b v="1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d v="2014-11-08T10:00:46"/>
    <n v="1412845246"/>
    <x v="3573"/>
    <b v="0"/>
    <n v="78"/>
    <b v="1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d v="2014-11-13T23:37:28"/>
    <n v="1413326248"/>
    <x v="3574"/>
    <b v="0"/>
    <n v="45"/>
    <b v="1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d v="2016-08-11T03:59:00"/>
    <n v="1468176527"/>
    <x v="3575"/>
    <b v="0"/>
    <n v="102"/>
    <b v="1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d v="2016-12-05T14:10:54"/>
    <n v="1475759454"/>
    <x v="3576"/>
    <b v="0"/>
    <n v="5"/>
    <b v="1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d v="2015-04-26T06:28:00"/>
    <n v="1427741583"/>
    <x v="3577"/>
    <b v="0"/>
    <n v="27"/>
    <b v="1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d v="2016-04-30T17:36:17"/>
    <n v="1459445777"/>
    <x v="3578"/>
    <b v="0"/>
    <n v="37"/>
    <b v="1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d v="2016-03-31T17:17:36"/>
    <n v="1456856256"/>
    <x v="3579"/>
    <b v="0"/>
    <n v="14"/>
    <b v="1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d v="2015-03-01T04:59:00"/>
    <n v="1421900022"/>
    <x v="3580"/>
    <b v="0"/>
    <n v="27"/>
    <b v="1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d v="2014-07-30T11:18:30"/>
    <n v="1405509510"/>
    <x v="3581"/>
    <b v="0"/>
    <n v="45"/>
    <b v="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d v="2016-04-05T02:18:02"/>
    <n v="1458613082"/>
    <x v="3582"/>
    <b v="0"/>
    <n v="49"/>
    <b v="1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d v="2016-04-18T09:13:25"/>
    <n v="1455790405"/>
    <x v="3583"/>
    <b v="0"/>
    <n v="24"/>
    <b v="1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d v="2015-07-13T07:35:44"/>
    <n v="1434180944"/>
    <x v="3584"/>
    <b v="0"/>
    <n v="112"/>
    <b v="1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d v="2014-12-21T17:11:30"/>
    <n v="1416589890"/>
    <x v="3585"/>
    <b v="0"/>
    <n v="23"/>
    <b v="1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d v="2016-09-23T16:44:30"/>
    <n v="1469465070"/>
    <x v="3586"/>
    <b v="0"/>
    <n v="54"/>
    <b v="1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d v="2016-06-27T19:00:00"/>
    <n v="1463144254"/>
    <x v="3587"/>
    <b v="0"/>
    <n v="28"/>
    <b v="1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d v="2015-04-29T23:00:00"/>
    <n v="1428436410"/>
    <x v="3588"/>
    <b v="0"/>
    <n v="11"/>
    <b v="1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d v="2015-05-26T15:32:27"/>
    <n v="1430494347"/>
    <x v="3589"/>
    <b v="0"/>
    <n v="62"/>
    <b v="1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d v="2014-10-20T08:00:34"/>
    <n v="1411200034"/>
    <x v="3590"/>
    <b v="0"/>
    <n v="73"/>
    <b v="1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d v="2015-01-24T04:59:00"/>
    <n v="1419979544"/>
    <x v="3591"/>
    <b v="0"/>
    <n v="18"/>
    <b v="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d v="2015-02-11T04:59:00"/>
    <n v="1418673307"/>
    <x v="3592"/>
    <b v="0"/>
    <n v="35"/>
    <b v="1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d v="2015-01-05T20:26:00"/>
    <n v="1417469639"/>
    <x v="3593"/>
    <b v="0"/>
    <n v="43"/>
    <b v="1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d v="2016-09-04T01:36:22"/>
    <n v="1470792982"/>
    <x v="3594"/>
    <b v="0"/>
    <n v="36"/>
    <b v="1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d v="2015-03-13T06:59:00"/>
    <n v="1423959123"/>
    <x v="3595"/>
    <b v="0"/>
    <n v="62"/>
    <b v="1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d v="2014-08-26T17:09:42"/>
    <n v="1407258582"/>
    <x v="3596"/>
    <b v="0"/>
    <n v="15"/>
    <b v="1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d v="2016-03-03T05:59:00"/>
    <n v="1455717790"/>
    <x v="3597"/>
    <b v="0"/>
    <n v="33"/>
    <b v="1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d v="2014-09-03T04:59:00"/>
    <n v="1408129822"/>
    <x v="3598"/>
    <b v="0"/>
    <n v="27"/>
    <b v="1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d v="2015-08-30T00:00:00"/>
    <n v="1438715077"/>
    <x v="3599"/>
    <b v="0"/>
    <n v="17"/>
    <b v="1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d v="2016-10-13T20:22:44"/>
    <n v="1473970964"/>
    <x v="3600"/>
    <b v="0"/>
    <n v="4"/>
    <b v="1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d v="2015-01-16T23:58:02"/>
    <n v="1418860682"/>
    <x v="3601"/>
    <b v="0"/>
    <n v="53"/>
    <b v="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d v="2016-05-17T21:27:59"/>
    <n v="1458336479"/>
    <x v="3602"/>
    <b v="0"/>
    <n v="49"/>
    <b v="1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d v="2015-11-05T21:44:40"/>
    <n v="1444164280"/>
    <x v="3603"/>
    <b v="0"/>
    <n v="57"/>
    <b v="1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d v="2016-04-29T06:59:00"/>
    <n v="1461370956"/>
    <x v="3604"/>
    <b v="0"/>
    <n v="69"/>
    <b v="1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d v="2016-02-13T19:02:06"/>
    <n v="1452798126"/>
    <x v="3605"/>
    <b v="0"/>
    <n v="15"/>
    <b v="1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d v="2016-08-14T14:30:57"/>
    <n v="1468593057"/>
    <x v="3606"/>
    <b v="0"/>
    <n v="64"/>
    <b v="1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d v="2015-12-15T00:00:00"/>
    <n v="1448924882"/>
    <x v="3607"/>
    <b v="0"/>
    <n v="20"/>
    <b v="1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d v="2016-06-17T14:00:00"/>
    <n v="1463418090"/>
    <x v="3608"/>
    <b v="0"/>
    <n v="27"/>
    <b v="1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d v="2016-03-30T22:48:05"/>
    <n v="1456789685"/>
    <x v="3609"/>
    <b v="0"/>
    <n v="21"/>
    <b v="1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d v="2015-08-17T10:22:16"/>
    <n v="1437214936"/>
    <x v="3610"/>
    <b v="0"/>
    <n v="31"/>
    <b v="1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d v="2015-04-08T08:53:21"/>
    <n v="1425891201"/>
    <x v="3611"/>
    <b v="0"/>
    <n v="51"/>
    <b v="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d v="2014-06-09T17:26:51"/>
    <n v="1401470811"/>
    <x v="3612"/>
    <b v="0"/>
    <n v="57"/>
    <b v="1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d v="2014-06-28T14:09:34"/>
    <n v="1401372574"/>
    <x v="3613"/>
    <b v="0"/>
    <n v="20"/>
    <b v="1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d v="2015-06-19T01:00:16"/>
    <n v="1432083616"/>
    <x v="3614"/>
    <b v="0"/>
    <n v="71"/>
    <b v="1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d v="2015-12-10T14:14:56"/>
    <n v="1447164896"/>
    <x v="3615"/>
    <b v="0"/>
    <n v="72"/>
    <b v="1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d v="2015-03-19T21:47:44"/>
    <n v="1424213264"/>
    <x v="3616"/>
    <b v="0"/>
    <n v="45"/>
    <b v="1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d v="2017-02-28T00:00:00"/>
    <n v="1486996729"/>
    <x v="3617"/>
    <b v="0"/>
    <n v="51"/>
    <b v="1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d v="2015-06-03T15:04:10"/>
    <n v="1430751850"/>
    <x v="3618"/>
    <b v="0"/>
    <n v="56"/>
    <b v="1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d v="2016-11-19T22:00:00"/>
    <n v="1476760226"/>
    <x v="3619"/>
    <b v="0"/>
    <n v="17"/>
    <b v="1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d v="2015-03-05T04:00:00"/>
    <n v="1422916261"/>
    <x v="3620"/>
    <b v="0"/>
    <n v="197"/>
    <b v="1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d v="2016-09-30T21:00:00"/>
    <n v="1473200844"/>
    <x v="3621"/>
    <b v="0"/>
    <n v="70"/>
    <b v="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d v="2014-09-28T03:23:00"/>
    <n v="1409030371"/>
    <x v="3622"/>
    <b v="0"/>
    <n v="21"/>
    <b v="1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d v="2014-07-26T07:00:00"/>
    <n v="1404841270"/>
    <x v="3623"/>
    <b v="0"/>
    <n v="34"/>
    <b v="1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d v="2016-08-23T18:34:50"/>
    <n v="1466793290"/>
    <x v="3624"/>
    <b v="0"/>
    <n v="39"/>
    <b v="1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d v="2015-07-02T15:39:37"/>
    <n v="1433259577"/>
    <x v="3625"/>
    <b v="0"/>
    <n v="78"/>
    <b v="1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d v="2014-08-16T16:00:57"/>
    <n v="1406390457"/>
    <x v="3626"/>
    <b v="0"/>
    <n v="48"/>
    <b v="1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d v="2016-05-21T03:59:00"/>
    <n v="1459446487"/>
    <x v="3627"/>
    <b v="0"/>
    <n v="29"/>
    <b v="1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d v="2015-12-13T20:59:56"/>
    <n v="1444852796"/>
    <x v="3628"/>
    <b v="0"/>
    <n v="0"/>
    <b v="0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d v="2016-05-05T17:00:00"/>
    <n v="1457403364"/>
    <x v="3629"/>
    <b v="0"/>
    <n v="2"/>
    <b v="0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d v="2014-11-29T21:19:50"/>
    <n v="1414700390"/>
    <x v="3630"/>
    <b v="0"/>
    <n v="1"/>
    <b v="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d v="2014-09-23T03:59:00"/>
    <n v="1409335497"/>
    <x v="3631"/>
    <b v="0"/>
    <n v="59"/>
    <b v="0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d v="2014-11-23T22:29:09"/>
    <n v="1415053749"/>
    <x v="3632"/>
    <b v="0"/>
    <n v="1"/>
    <b v="0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d v="2016-11-19T01:00:00"/>
    <n v="1475765867"/>
    <x v="3633"/>
    <b v="0"/>
    <n v="31"/>
    <b v="0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d v="2017-01-14T03:59:00"/>
    <n v="1480219174"/>
    <x v="3634"/>
    <b v="0"/>
    <n v="18"/>
    <b v="0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d v="2016-04-20T21:11:16"/>
    <n v="1458594676"/>
    <x v="3635"/>
    <b v="0"/>
    <n v="10"/>
    <b v="0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d v="2015-09-14T16:40:29"/>
    <n v="1439224829"/>
    <x v="3636"/>
    <b v="0"/>
    <n v="0"/>
    <b v="0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d v="2015-01-01T16:48:55"/>
    <n v="1417538935"/>
    <x v="3637"/>
    <b v="0"/>
    <n v="14"/>
    <b v="0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d v="2015-04-19T15:08:52"/>
    <n v="1424275732"/>
    <x v="3638"/>
    <b v="0"/>
    <n v="2"/>
    <b v="0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d v="2016-10-07T15:11:00"/>
    <n v="1470672906"/>
    <x v="3639"/>
    <b v="0"/>
    <n v="1"/>
    <b v="0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d v="2015-05-10T18:45:30"/>
    <n v="1428691530"/>
    <x v="3640"/>
    <b v="0"/>
    <n v="3"/>
    <b v="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d v="2014-10-05T05:00:00"/>
    <n v="1410966179"/>
    <x v="3641"/>
    <b v="0"/>
    <n v="0"/>
    <b v="0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d v="2015-11-30T17:00:00"/>
    <n v="1445369727"/>
    <x v="3642"/>
    <b v="0"/>
    <n v="2"/>
    <b v="0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d v="2015-11-17T04:27:19"/>
    <n v="1444274839"/>
    <x v="3643"/>
    <b v="0"/>
    <n v="0"/>
    <b v="0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d v="2016-03-08T04:59:00"/>
    <n v="1454996887"/>
    <x v="3644"/>
    <b v="0"/>
    <n v="12"/>
    <b v="0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d v="2016-11-22T00:17:18"/>
    <n v="1477178238"/>
    <x v="3645"/>
    <b v="0"/>
    <n v="1"/>
    <b v="0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d v="2015-06-16T23:30:00"/>
    <n v="1431770802"/>
    <x v="3646"/>
    <b v="0"/>
    <n v="8"/>
    <b v="0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d v="2016-09-30T17:58:47"/>
    <n v="1471370327"/>
    <x v="3647"/>
    <b v="0"/>
    <n v="2"/>
    <b v="0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d v="2014-10-05T07:00:45"/>
    <n v="1409900445"/>
    <x v="3648"/>
    <b v="0"/>
    <n v="73"/>
    <b v="1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d v="2014-06-16T17:06:34"/>
    <n v="1400691994"/>
    <x v="3649"/>
    <b v="0"/>
    <n v="8"/>
    <b v="1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d v="2016-02-02T11:29:44"/>
    <n v="1452598184"/>
    <x v="3650"/>
    <b v="0"/>
    <n v="17"/>
    <b v="1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d v="2014-08-10T15:59:00"/>
    <n v="1404833442"/>
    <x v="3651"/>
    <b v="0"/>
    <n v="9"/>
    <b v="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d v="2016-08-25T03:59:00"/>
    <n v="1471188502"/>
    <x v="3652"/>
    <b v="0"/>
    <n v="17"/>
    <b v="1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d v="2015-08-05T08:43:27"/>
    <n v="1436172207"/>
    <x v="3653"/>
    <b v="0"/>
    <n v="33"/>
    <b v="1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d v="2016-04-03T17:00:00"/>
    <n v="1457690386"/>
    <x v="3654"/>
    <b v="0"/>
    <n v="38"/>
    <b v="1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d v="2015-07-18T06:59:00"/>
    <n v="1434654998"/>
    <x v="3655"/>
    <b v="0"/>
    <n v="79"/>
    <b v="1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d v="2017-02-01T22:59:00"/>
    <n v="1483393836"/>
    <x v="3656"/>
    <b v="0"/>
    <n v="46"/>
    <b v="1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d v="2016-06-01T21:42:00"/>
    <n v="1462806419"/>
    <x v="3657"/>
    <b v="0"/>
    <n v="20"/>
    <b v="1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d v="2014-07-02T03:59:00"/>
    <n v="1400272580"/>
    <x v="3658"/>
    <b v="0"/>
    <n v="20"/>
    <b v="1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d v="2015-03-19T14:39:00"/>
    <n v="1424414350"/>
    <x v="3659"/>
    <b v="0"/>
    <n v="13"/>
    <b v="1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d v="2014-12-23T21:08:45"/>
    <n v="1417208925"/>
    <x v="3660"/>
    <b v="0"/>
    <n v="22"/>
    <b v="1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d v="2016-04-10T04:00:00"/>
    <n v="1458336672"/>
    <x v="3661"/>
    <b v="0"/>
    <n v="36"/>
    <b v="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d v="2015-03-31T04:16:54"/>
    <n v="1425187014"/>
    <x v="3662"/>
    <b v="0"/>
    <n v="40"/>
    <b v="1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d v="2016-12-21T11:50:30"/>
    <n v="1477133430"/>
    <x v="3663"/>
    <b v="0"/>
    <n v="9"/>
    <b v="1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d v="2016-06-16T05:58:09"/>
    <n v="1464847089"/>
    <x v="3664"/>
    <b v="0"/>
    <n v="19"/>
    <b v="1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d v="2015-10-28T19:54:00"/>
    <n v="1445109822"/>
    <x v="3665"/>
    <b v="0"/>
    <n v="14"/>
    <b v="1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d v="2014-07-24T07:00:00"/>
    <n v="1404337382"/>
    <x v="3666"/>
    <b v="0"/>
    <n v="38"/>
    <b v="1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d v="2015-07-18T23:16:59"/>
    <n v="1434669419"/>
    <x v="3667"/>
    <b v="0"/>
    <n v="58"/>
    <b v="1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d v="2015-07-23T18:33:00"/>
    <n v="1435670452"/>
    <x v="3668"/>
    <b v="0"/>
    <n v="28"/>
    <b v="1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d v="2015-06-11T16:12:17"/>
    <n v="1431447137"/>
    <x v="3669"/>
    <b v="0"/>
    <n v="17"/>
    <b v="1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d v="2015-05-31T23:00:00"/>
    <n v="1431951611"/>
    <x v="3670"/>
    <b v="0"/>
    <n v="12"/>
    <b v="1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d v="2014-07-21T03:59:00"/>
    <n v="1404140667"/>
    <x v="3671"/>
    <b v="0"/>
    <n v="40"/>
    <b v="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d v="2014-09-26T22:43:04"/>
    <n v="1409179384"/>
    <x v="3672"/>
    <b v="0"/>
    <n v="57"/>
    <b v="1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d v="2014-11-05T12:52:00"/>
    <n v="1412233497"/>
    <x v="3673"/>
    <b v="0"/>
    <n v="114"/>
    <b v="1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d v="2016-09-03T20:57:09"/>
    <n v="1467752229"/>
    <x v="3674"/>
    <b v="0"/>
    <n v="31"/>
    <b v="1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d v="2016-05-15T23:00:00"/>
    <n v="1462285182"/>
    <x v="3675"/>
    <b v="0"/>
    <n v="3"/>
    <b v="1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d v="2014-09-12T19:34:44"/>
    <n v="1408995284"/>
    <x v="3676"/>
    <b v="0"/>
    <n v="16"/>
    <b v="1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d v="2014-07-03T03:59:00"/>
    <n v="1402580818"/>
    <x v="3677"/>
    <b v="0"/>
    <n v="199"/>
    <b v="1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d v="2015-05-31T12:44:58"/>
    <n v="1430052298"/>
    <x v="3678"/>
    <b v="0"/>
    <n v="31"/>
    <b v="1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d v="2014-07-01T04:59:00"/>
    <n v="1401214581"/>
    <x v="3679"/>
    <b v="0"/>
    <n v="30"/>
    <b v="1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d v="2016-10-05T10:53:54"/>
    <n v="1473850434"/>
    <x v="3680"/>
    <b v="0"/>
    <n v="34"/>
    <b v="1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d v="2016-01-15T15:38:10"/>
    <n v="1452008290"/>
    <x v="3681"/>
    <b v="0"/>
    <n v="18"/>
    <b v="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d v="2014-06-16T06:59:00"/>
    <n v="1399998418"/>
    <x v="3682"/>
    <b v="0"/>
    <n v="67"/>
    <b v="1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d v="2016-10-20T02:48:16"/>
    <n v="1474339696"/>
    <x v="3683"/>
    <b v="0"/>
    <n v="66"/>
    <b v="1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d v="2015-09-02T04:19:46"/>
    <n v="1438575586"/>
    <x v="3684"/>
    <b v="0"/>
    <n v="23"/>
    <b v="1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d v="2014-05-19T21:00:00"/>
    <n v="1398348859"/>
    <x v="3685"/>
    <b v="0"/>
    <n v="126"/>
    <b v="1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d v="2015-08-29T03:59:00"/>
    <n v="1439567660"/>
    <x v="3686"/>
    <b v="0"/>
    <n v="6"/>
    <b v="1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d v="2014-06-27T05:14:15"/>
    <n v="1401254055"/>
    <x v="3687"/>
    <b v="0"/>
    <n v="25"/>
    <b v="1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d v="2014-08-08T18:53:24"/>
    <n v="1404932004"/>
    <x v="3688"/>
    <b v="0"/>
    <n v="39"/>
    <b v="1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d v="2015-06-21T22:25:00"/>
    <n v="1432410639"/>
    <x v="3689"/>
    <b v="0"/>
    <n v="62"/>
    <b v="1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d v="2014-11-27T15:21:23"/>
    <n v="1414506083"/>
    <x v="3690"/>
    <b v="0"/>
    <n v="31"/>
    <b v="1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d v="2015-03-02T04:59:00"/>
    <n v="1421426929"/>
    <x v="3691"/>
    <b v="0"/>
    <n v="274"/>
    <b v="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d v="2014-09-19T00:00:00"/>
    <n v="1410304179"/>
    <x v="3692"/>
    <b v="0"/>
    <n v="17"/>
    <b v="1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d v="2015-11-30T22:30:00"/>
    <n v="1446352529"/>
    <x v="3693"/>
    <b v="0"/>
    <n v="14"/>
    <b v="1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d v="2016-06-06T02:00:00"/>
    <n v="1461985967"/>
    <x v="3694"/>
    <b v="0"/>
    <n v="60"/>
    <b v="1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d v="2015-01-11T20:53:30"/>
    <n v="1419281610"/>
    <x v="3695"/>
    <b v="0"/>
    <n v="33"/>
    <b v="1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d v="2015-02-13T14:48:36"/>
    <n v="1418654916"/>
    <x v="3696"/>
    <b v="0"/>
    <n v="78"/>
    <b v="1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d v="2016-05-10T11:10:48"/>
    <n v="1461064248"/>
    <x v="3697"/>
    <b v="0"/>
    <n v="30"/>
    <b v="1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d v="2016-03-02T19:21:27"/>
    <n v="1454354487"/>
    <x v="3698"/>
    <b v="0"/>
    <n v="136"/>
    <b v="1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d v="2014-10-15T14:26:56"/>
    <n v="1410791216"/>
    <x v="3699"/>
    <b v="0"/>
    <n v="40"/>
    <b v="1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d v="2014-09-30T16:00:00"/>
    <n v="1409493800"/>
    <x v="3700"/>
    <b v="0"/>
    <n v="18"/>
    <b v="1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d v="2015-06-04T12:59:53"/>
    <n v="1430830793"/>
    <x v="3701"/>
    <b v="0"/>
    <n v="39"/>
    <b v="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d v="2016-07-10T22:59:00"/>
    <n v="1464958484"/>
    <x v="3702"/>
    <b v="0"/>
    <n v="21"/>
    <b v="1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d v="2016-08-13T06:59:00"/>
    <n v="1467720388"/>
    <x v="3703"/>
    <b v="0"/>
    <n v="30"/>
    <b v="1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d v="2016-05-31T16:33:14"/>
    <n v="1459528394"/>
    <x v="3704"/>
    <b v="0"/>
    <n v="27"/>
    <b v="1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d v="2014-06-23T18:00:00"/>
    <n v="1401714114"/>
    <x v="3705"/>
    <b v="0"/>
    <n v="35"/>
    <b v="1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d v="2014-09-12T21:55:49"/>
    <n v="1409262949"/>
    <x v="3706"/>
    <b v="0"/>
    <n v="13"/>
    <b v="1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d v="2016-07-22T05:26:00"/>
    <n v="1467335378"/>
    <x v="3707"/>
    <b v="0"/>
    <n v="23"/>
    <b v="1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d v="2014-07-04T03:24:46"/>
    <n v="1403234686"/>
    <x v="3708"/>
    <b v="0"/>
    <n v="39"/>
    <b v="1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d v="2014-06-25T16:59:06"/>
    <n v="1401123546"/>
    <x v="3709"/>
    <b v="0"/>
    <n v="35"/>
    <b v="1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d v="2015-04-03T13:49:48"/>
    <n v="1425908988"/>
    <x v="3710"/>
    <b v="0"/>
    <n v="27"/>
    <b v="1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d v="2014-06-15T16:00:00"/>
    <n v="1400606573"/>
    <x v="3711"/>
    <b v="0"/>
    <n v="21"/>
    <b v="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d v="2015-05-31T06:59:00"/>
    <n v="1431230867"/>
    <x v="3712"/>
    <b v="0"/>
    <n v="104"/>
    <b v="1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d v="2016-06-04T17:42:46"/>
    <n v="1463334166"/>
    <x v="3713"/>
    <b v="0"/>
    <n v="19"/>
    <b v="1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d v="2015-05-26T03:59:00"/>
    <n v="1429881667"/>
    <x v="3714"/>
    <b v="0"/>
    <n v="97"/>
    <b v="1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d v="2015-03-31T12:52:00"/>
    <n v="1422834819"/>
    <x v="3715"/>
    <b v="0"/>
    <n v="27"/>
    <b v="1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d v="2016-01-21T21:18:29"/>
    <n v="1450819109"/>
    <x v="3716"/>
    <b v="0"/>
    <n v="24"/>
    <b v="1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d v="2015-05-09T20:47:29"/>
    <n v="1428526049"/>
    <x v="3717"/>
    <b v="0"/>
    <n v="13"/>
    <b v="1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d v="2015-02-27T17:11:15"/>
    <n v="1422465075"/>
    <x v="3718"/>
    <b v="0"/>
    <n v="46"/>
    <b v="1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d v="2015-06-22T17:31:06"/>
    <n v="1432402266"/>
    <x v="3719"/>
    <b v="0"/>
    <n v="4"/>
    <b v="1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d v="2015-07-02T23:50:06"/>
    <n v="1433980206"/>
    <x v="3720"/>
    <b v="0"/>
    <n v="40"/>
    <b v="1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d v="2014-11-05T23:28:04"/>
    <n v="1413412084"/>
    <x v="3721"/>
    <b v="0"/>
    <n v="44"/>
    <b v="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d v="2016-02-11T22:59:00"/>
    <n v="1452614847"/>
    <x v="3722"/>
    <b v="0"/>
    <n v="35"/>
    <b v="1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d v="2014-11-30T19:04:22"/>
    <n v="1414778662"/>
    <x v="3723"/>
    <b v="0"/>
    <n v="63"/>
    <b v="1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d v="2016-05-04T23:00:00"/>
    <n v="1459856860"/>
    <x v="3724"/>
    <b v="0"/>
    <n v="89"/>
    <b v="1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d v="2016-02-18T21:30:00"/>
    <n v="1454366467"/>
    <x v="3725"/>
    <b v="0"/>
    <n v="15"/>
    <b v="1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d v="2016-04-29T21:00:00"/>
    <n v="1459567371"/>
    <x v="3726"/>
    <b v="0"/>
    <n v="46"/>
    <b v="1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d v="2016-10-20T04:55:00"/>
    <n v="1474273294"/>
    <x v="3727"/>
    <b v="0"/>
    <n v="33"/>
    <b v="1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d v="2015-08-19T04:06:16"/>
    <n v="1437365176"/>
    <x v="3728"/>
    <b v="0"/>
    <n v="31"/>
    <b v="0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d v="2015-03-23T03:55:12"/>
    <n v="1423198512"/>
    <x v="3729"/>
    <b v="0"/>
    <n v="5"/>
    <b v="0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d v="2015-08-17T16:15:59"/>
    <n v="1437236159"/>
    <x v="3730"/>
    <b v="0"/>
    <n v="1"/>
    <b v="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d v="2015-01-10T03:23:00"/>
    <n v="1418234646"/>
    <x v="3731"/>
    <b v="0"/>
    <n v="12"/>
    <b v="0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d v="2015-01-24T12:00:00"/>
    <n v="1416932133"/>
    <x v="3732"/>
    <b v="0"/>
    <n v="4"/>
    <b v="0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d v="2015-04-18T22:30:00"/>
    <n v="1428539708"/>
    <x v="3733"/>
    <b v="0"/>
    <n v="0"/>
    <b v="0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d v="2015-05-25T21:38:16"/>
    <n v="1427405896"/>
    <x v="3734"/>
    <b v="0"/>
    <n v="7"/>
    <b v="0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d v="2015-05-28T16:38:09"/>
    <n v="1430239089"/>
    <x v="3735"/>
    <b v="0"/>
    <n v="2"/>
    <b v="0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d v="2015-03-23T18:00:00"/>
    <n v="1423847093"/>
    <x v="3736"/>
    <b v="0"/>
    <n v="1"/>
    <b v="0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d v="2015-11-12T06:59:00"/>
    <n v="1445358903"/>
    <x v="3737"/>
    <b v="0"/>
    <n v="4"/>
    <b v="0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d v="2014-07-15T22:00:00"/>
    <n v="1403562705"/>
    <x v="3738"/>
    <b v="0"/>
    <n v="6"/>
    <b v="0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d v="2016-07-17T10:47:48"/>
    <n v="1467024468"/>
    <x v="3739"/>
    <b v="0"/>
    <n v="8"/>
    <b v="0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d v="2014-08-12T01:53:58"/>
    <n v="1405217355"/>
    <x v="3740"/>
    <b v="0"/>
    <n v="14"/>
    <b v="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d v="2015-12-17T22:05:50"/>
    <n v="1447797950"/>
    <x v="3741"/>
    <b v="0"/>
    <n v="0"/>
    <b v="0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d v="2014-09-06T05:09:04"/>
    <n v="1407388144"/>
    <x v="3742"/>
    <b v="0"/>
    <n v="4"/>
    <b v="0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d v="2014-07-03T17:02:44"/>
    <n v="1401814964"/>
    <x v="3743"/>
    <b v="0"/>
    <n v="0"/>
    <b v="0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d v="2014-07-05T03:59:00"/>
    <n v="1401823952"/>
    <x v="3744"/>
    <b v="0"/>
    <n v="0"/>
    <b v="0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d v="2014-08-10T16:45:02"/>
    <n v="1405097102"/>
    <x v="3745"/>
    <b v="0"/>
    <n v="1"/>
    <b v="0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d v="2016-10-08T09:20:39"/>
    <n v="1473326439"/>
    <x v="3746"/>
    <b v="0"/>
    <n v="1"/>
    <b v="0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d v="2015-07-05T22:59:00"/>
    <n v="1433833896"/>
    <x v="3747"/>
    <b v="0"/>
    <n v="1"/>
    <b v="0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d v="2016-02-16T05:59:00"/>
    <n v="1453827436"/>
    <x v="3748"/>
    <b v="0"/>
    <n v="52"/>
    <b v="1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d v="2016-04-29T03:59:00"/>
    <n v="1459220588"/>
    <x v="3749"/>
    <b v="0"/>
    <n v="7"/>
    <b v="1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d v="2015-02-10T07:59:00"/>
    <n v="1421105608"/>
    <x v="3750"/>
    <b v="0"/>
    <n v="28"/>
    <b v="1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d v="2016-04-02T23:51:13"/>
    <n v="1454460673"/>
    <x v="3751"/>
    <b v="0"/>
    <n v="11"/>
    <b v="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d v="2016-10-16T21:00:00"/>
    <n v="1473189335"/>
    <x v="3752"/>
    <b v="0"/>
    <n v="15"/>
    <b v="1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d v="2015-06-03T00:00:00"/>
    <n v="1430768800"/>
    <x v="3753"/>
    <b v="0"/>
    <n v="30"/>
    <b v="1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d v="2014-07-26T04:59:00"/>
    <n v="1403125737"/>
    <x v="3754"/>
    <b v="0"/>
    <n v="27"/>
    <b v="1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d v="2016-04-15T20:48:27"/>
    <n v="1458161307"/>
    <x v="3755"/>
    <b v="0"/>
    <n v="28"/>
    <b v="1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d v="2014-06-11T19:33:18"/>
    <n v="1399923198"/>
    <x v="3756"/>
    <b v="0"/>
    <n v="17"/>
    <b v="1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d v="2014-12-01T20:25:15"/>
    <n v="1415737515"/>
    <x v="3757"/>
    <b v="0"/>
    <n v="50"/>
    <b v="1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d v="2014-05-19T05:00:00"/>
    <n v="1397819938"/>
    <x v="3758"/>
    <b v="0"/>
    <n v="26"/>
    <b v="1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d v="2015-08-26T02:35:53"/>
    <n v="1435372553"/>
    <x v="3759"/>
    <b v="0"/>
    <n v="88"/>
    <b v="1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d v="2014-05-05T12:36:26"/>
    <n v="1397133386"/>
    <x v="3760"/>
    <b v="0"/>
    <n v="91"/>
    <b v="1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d v="2015-08-10T23:00:00"/>
    <n v="1434625937"/>
    <x v="3761"/>
    <b v="0"/>
    <n v="3"/>
    <b v="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d v="2015-08-02T19:31:29"/>
    <n v="1436383889"/>
    <x v="3762"/>
    <b v="0"/>
    <n v="28"/>
    <b v="1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d v="2015-04-01T17:00:26"/>
    <n v="1425319226"/>
    <x v="3763"/>
    <b v="0"/>
    <n v="77"/>
    <b v="1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d v="2016-05-29T00:36:00"/>
    <n v="1462824832"/>
    <x v="3764"/>
    <b v="0"/>
    <n v="27"/>
    <b v="1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d v="2014-07-30T18:38:02"/>
    <n v="1404153482"/>
    <x v="3765"/>
    <b v="0"/>
    <n v="107"/>
    <b v="1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d v="2014-07-03T04:00:45"/>
    <n v="1401336045"/>
    <x v="3766"/>
    <b v="0"/>
    <n v="96"/>
    <b v="1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d v="2015-03-01T04:59:00"/>
    <n v="1423960097"/>
    <x v="3767"/>
    <b v="0"/>
    <n v="56"/>
    <b v="1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d v="2014-06-12T17:28:10"/>
    <n v="1400002090"/>
    <x v="3768"/>
    <b v="0"/>
    <n v="58"/>
    <b v="1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d v="2016-04-15T14:21:19"/>
    <n v="1458138079"/>
    <x v="3769"/>
    <b v="0"/>
    <n v="15"/>
    <b v="1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d v="2015-06-13T22:20:10"/>
    <n v="1431642010"/>
    <x v="3770"/>
    <b v="0"/>
    <n v="20"/>
    <b v="1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d v="2016-05-18T00:00:00"/>
    <n v="1462307652"/>
    <x v="3771"/>
    <b v="0"/>
    <n v="38"/>
    <b v="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d v="2016-11-29T06:00:00"/>
    <n v="1478616506"/>
    <x v="3772"/>
    <b v="0"/>
    <n v="33"/>
    <b v="1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d v="2016-11-15T02:08:00"/>
    <n v="1476317247"/>
    <x v="3773"/>
    <b v="0"/>
    <n v="57"/>
    <b v="1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d v="2015-04-09T19:00:55"/>
    <n v="1427223655"/>
    <x v="3774"/>
    <b v="0"/>
    <n v="25"/>
    <b v="1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d v="2015-04-09T04:00:00"/>
    <n v="1426199843"/>
    <x v="3775"/>
    <b v="0"/>
    <n v="14"/>
    <b v="1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d v="2014-08-01T01:00:00"/>
    <n v="1403599778"/>
    <x v="3776"/>
    <b v="0"/>
    <n v="94"/>
    <b v="1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d v="2014-09-27T04:00:00"/>
    <n v="1409884821"/>
    <x v="3777"/>
    <b v="0"/>
    <n v="59"/>
    <b v="1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d v="2015-02-14T19:39:40"/>
    <n v="1418758780"/>
    <x v="3778"/>
    <b v="0"/>
    <n v="36"/>
    <b v="1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d v="2016-03-26T16:39:00"/>
    <n v="1456421940"/>
    <x v="3779"/>
    <b v="0"/>
    <n v="115"/>
    <b v="1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d v="2015-07-13T20:06:00"/>
    <n v="1433999785"/>
    <x v="3780"/>
    <b v="0"/>
    <n v="30"/>
    <b v="1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d v="2014-09-08T21:11:25"/>
    <n v="1408050685"/>
    <x v="3781"/>
    <b v="0"/>
    <n v="52"/>
    <b v="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d v="2016-07-24T23:00:00"/>
    <n v="1466887297"/>
    <x v="3782"/>
    <b v="0"/>
    <n v="27"/>
    <b v="1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d v="2016-03-15T16:00:00"/>
    <n v="1455938520"/>
    <x v="3783"/>
    <b v="0"/>
    <n v="24"/>
    <b v="1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d v="2016-07-10T23:32:12"/>
    <n v="1465601532"/>
    <x v="3784"/>
    <b v="0"/>
    <n v="10"/>
    <b v="1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d v="2016-08-02T10:03:00"/>
    <n v="1467040769"/>
    <x v="3785"/>
    <b v="0"/>
    <n v="30"/>
    <b v="1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d v="2016-05-27T00:54:35"/>
    <n v="1461718475"/>
    <x v="3786"/>
    <b v="0"/>
    <n v="71"/>
    <b v="1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d v="2015-07-11T03:59:00"/>
    <n v="1434113406"/>
    <x v="3787"/>
    <b v="0"/>
    <n v="10"/>
    <b v="1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d v="2015-12-23T16:18:00"/>
    <n v="1448469719"/>
    <x v="3788"/>
    <b v="0"/>
    <n v="1"/>
    <b v="0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d v="2015-06-15T19:10:18"/>
    <n v="1431630618"/>
    <x v="3789"/>
    <b v="0"/>
    <n v="4"/>
    <b v="0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d v="2016-11-22T17:00:23"/>
    <n v="1477238423"/>
    <x v="3790"/>
    <b v="0"/>
    <n v="0"/>
    <b v="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d v="2014-07-06T16:36:32"/>
    <n v="1399480592"/>
    <x v="3791"/>
    <b v="0"/>
    <n v="0"/>
    <b v="0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d v="2015-07-15T10:43:42"/>
    <n v="1434365022"/>
    <x v="3792"/>
    <b v="0"/>
    <n v="2"/>
    <b v="0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d v="2014-12-16T22:32:09"/>
    <n v="1416954729"/>
    <x v="3793"/>
    <b v="0"/>
    <n v="24"/>
    <b v="0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d v="2015-06-07T13:55:54"/>
    <n v="1431093354"/>
    <x v="3794"/>
    <b v="0"/>
    <n v="1"/>
    <b v="0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d v="2015-08-28T22:30:00"/>
    <n v="1437042490"/>
    <x v="3795"/>
    <b v="0"/>
    <n v="2"/>
    <b v="0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d v="2017-01-14T00:42:36"/>
    <n v="1479170556"/>
    <x v="3796"/>
    <b v="0"/>
    <n v="1"/>
    <b v="0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d v="2015-04-20T21:09:25"/>
    <n v="1426972165"/>
    <x v="3797"/>
    <b v="0"/>
    <n v="37"/>
    <b v="0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d v="2014-08-10T17:20:48"/>
    <n v="1405099248"/>
    <x v="3798"/>
    <b v="0"/>
    <n v="5"/>
    <b v="0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d v="2016-03-11T22:20:43"/>
    <n v="1455142843"/>
    <x v="3799"/>
    <b v="0"/>
    <n v="4"/>
    <b v="0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d v="2015-01-11T04:59:00"/>
    <n v="1418146883"/>
    <x v="3800"/>
    <b v="0"/>
    <n v="16"/>
    <b v="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d v="2015-01-02T16:13:36"/>
    <n v="1417536816"/>
    <x v="3801"/>
    <b v="0"/>
    <n v="9"/>
    <b v="0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d v="2015-10-22T03:01:46"/>
    <n v="1442890906"/>
    <x v="3802"/>
    <b v="0"/>
    <n v="0"/>
    <b v="0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d v="2016-03-04T23:19:28"/>
    <n v="1454541568"/>
    <x v="3803"/>
    <b v="0"/>
    <n v="40"/>
    <b v="0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d v="2016-07-31T07:00:00"/>
    <n v="1465172024"/>
    <x v="3804"/>
    <b v="0"/>
    <n v="0"/>
    <b v="0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d v="2014-09-27T21:17:20"/>
    <n v="1406668640"/>
    <x v="3805"/>
    <b v="0"/>
    <n v="2"/>
    <b v="0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d v="2014-06-29T06:13:01"/>
    <n v="1402294381"/>
    <x v="3806"/>
    <b v="0"/>
    <n v="1"/>
    <b v="0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d v="2015-04-03T21:48:59"/>
    <n v="1427492939"/>
    <x v="3807"/>
    <b v="0"/>
    <n v="9"/>
    <b v="0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d v="2015-04-25T09:53:39"/>
    <n v="1424775219"/>
    <x v="3808"/>
    <b v="0"/>
    <n v="24"/>
    <b v="1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d v="2014-07-30T23:00:00"/>
    <n v="1402403907"/>
    <x v="3809"/>
    <b v="0"/>
    <n v="38"/>
    <b v="1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d v="2015-03-21T19:22:38"/>
    <n v="1424377358"/>
    <x v="3810"/>
    <b v="0"/>
    <n v="26"/>
    <b v="1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d v="2016-05-31T11:00:00"/>
    <n v="1461769373"/>
    <x v="3811"/>
    <b v="0"/>
    <n v="19"/>
    <b v="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d v="2015-06-01T03:59:00"/>
    <n v="1429120908"/>
    <x v="3812"/>
    <b v="0"/>
    <n v="11"/>
    <b v="1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d v="2016-06-14T21:43:00"/>
    <n v="1462603021"/>
    <x v="3813"/>
    <b v="0"/>
    <n v="27"/>
    <b v="1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d v="2015-04-01T03:59:00"/>
    <n v="1424727712"/>
    <x v="3814"/>
    <b v="0"/>
    <n v="34"/>
    <b v="1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d v="2015-08-20T23:00:00"/>
    <n v="1437545657"/>
    <x v="3815"/>
    <b v="0"/>
    <n v="20"/>
    <b v="1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d v="2014-07-17T16:33:43"/>
    <n v="1403022823"/>
    <x v="3816"/>
    <b v="0"/>
    <n v="37"/>
    <b v="1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d v="2015-10-24T03:59:00"/>
    <n v="1444236216"/>
    <x v="3817"/>
    <b v="0"/>
    <n v="20"/>
    <b v="1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d v="2015-03-12T19:13:02"/>
    <n v="1423599182"/>
    <x v="3818"/>
    <b v="0"/>
    <n v="10"/>
    <b v="1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d v="2015-07-17T21:02:00"/>
    <n v="1435554104"/>
    <x v="3819"/>
    <b v="0"/>
    <n v="26"/>
    <b v="1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d v="2015-07-05T15:38:37"/>
    <n v="1433518717"/>
    <x v="3820"/>
    <b v="0"/>
    <n v="20"/>
    <b v="1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d v="2016-01-04T04:20:07"/>
    <n v="1449116407"/>
    <x v="3821"/>
    <b v="0"/>
    <n v="46"/>
    <b v="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d v="2016-01-19T22:59:00"/>
    <n v="1448136417"/>
    <x v="3822"/>
    <b v="0"/>
    <n v="76"/>
    <b v="1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d v="2015-07-20T03:59:00"/>
    <n v="1434405044"/>
    <x v="3823"/>
    <b v="0"/>
    <n v="41"/>
    <b v="1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d v="2016-08-01T13:41:00"/>
    <n v="1469026903"/>
    <x v="3824"/>
    <b v="0"/>
    <n v="7"/>
    <b v="1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d v="2015-06-17T01:40:14"/>
    <n v="1432690814"/>
    <x v="3825"/>
    <b v="0"/>
    <n v="49"/>
    <b v="1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d v="2015-05-07T10:09:54"/>
    <n v="1428401394"/>
    <x v="3826"/>
    <b v="0"/>
    <n v="26"/>
    <b v="1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d v="2015-03-27T00:00:00"/>
    <n v="1422656201"/>
    <x v="3827"/>
    <b v="0"/>
    <n v="65"/>
    <b v="1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d v="2014-12-31T13:39:47"/>
    <n v="1414845587"/>
    <x v="3828"/>
    <b v="0"/>
    <n v="28"/>
    <b v="1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d v="2016-08-31T20:46:11"/>
    <n v="1470948371"/>
    <x v="3829"/>
    <b v="0"/>
    <n v="8"/>
    <b v="1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d v="2016-05-27T17:46:51"/>
    <n v="1463161611"/>
    <x v="3830"/>
    <b v="0"/>
    <n v="3"/>
    <b v="1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d v="2014-11-05T21:22:25"/>
    <n v="1413404545"/>
    <x v="3831"/>
    <b v="0"/>
    <n v="9"/>
    <b v="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d v="2016-02-20T02:45:35"/>
    <n v="1452048335"/>
    <x v="3832"/>
    <b v="0"/>
    <n v="9"/>
    <b v="1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d v="2014-12-01T19:09:00"/>
    <n v="1416516972"/>
    <x v="3833"/>
    <b v="0"/>
    <n v="20"/>
    <b v="1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d v="2015-06-18T10:41:07"/>
    <n v="1432032067"/>
    <x v="3834"/>
    <b v="0"/>
    <n v="57"/>
    <b v="1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d v="2016-04-21T22:36:48"/>
    <n v="1459463808"/>
    <x v="3835"/>
    <b v="0"/>
    <n v="8"/>
    <b v="1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d v="2016-08-03T04:09:00"/>
    <n v="1467497652"/>
    <x v="3836"/>
    <b v="0"/>
    <n v="14"/>
    <b v="1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d v="2015-07-03T18:22:38"/>
    <n v="1432837358"/>
    <x v="3837"/>
    <b v="0"/>
    <n v="17"/>
    <b v="1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d v="2015-05-22T17:03:29"/>
    <n v="1429722209"/>
    <x v="3838"/>
    <b v="0"/>
    <n v="100"/>
    <b v="1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d v="2015-07-30T03:25:24"/>
    <n v="1433042724"/>
    <x v="3839"/>
    <b v="0"/>
    <n v="32"/>
    <b v="1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d v="2016-03-28T15:50:29"/>
    <n v="1457023829"/>
    <x v="3840"/>
    <b v="0"/>
    <n v="3"/>
    <b v="1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d v="2014-07-20T18:51:27"/>
    <n v="1400698287"/>
    <x v="3841"/>
    <b v="1"/>
    <n v="34"/>
    <b v="0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d v="2014-05-11T11:50:52"/>
    <n v="1397217052"/>
    <x v="3842"/>
    <b v="1"/>
    <n v="23"/>
    <b v="0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d v="2014-06-01T01:44:24"/>
    <n v="1399427064"/>
    <x v="3843"/>
    <b v="1"/>
    <n v="19"/>
    <b v="0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d v="2014-06-03T06:59:00"/>
    <n v="1399474134"/>
    <x v="3844"/>
    <b v="1"/>
    <n v="50"/>
    <b v="0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d v="2015-10-01T15:02:54"/>
    <n v="1441119774"/>
    <x v="3845"/>
    <b v="1"/>
    <n v="12"/>
    <b v="0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d v="2014-10-04T06:59:00"/>
    <n v="1409721542"/>
    <x v="3846"/>
    <b v="1"/>
    <n v="8"/>
    <b v="0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d v="2015-07-19T05:23:11"/>
    <n v="1433395391"/>
    <x v="3847"/>
    <b v="1"/>
    <n v="9"/>
    <b v="0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d v="2015-10-18T19:36:29"/>
    <n v="1442604989"/>
    <x v="3848"/>
    <b v="1"/>
    <n v="43"/>
    <b v="0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d v="2015-06-11T18:24:44"/>
    <n v="1431455084"/>
    <x v="3849"/>
    <b v="1"/>
    <n v="28"/>
    <b v="0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d v="2015-01-01T02:59:03"/>
    <n v="1417489143"/>
    <x v="3850"/>
    <b v="1"/>
    <n v="4"/>
    <b v="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d v="2015-07-17T10:32:59"/>
    <n v="1434537179"/>
    <x v="3851"/>
    <b v="1"/>
    <n v="24"/>
    <b v="0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d v="2015-03-27T03:34:36"/>
    <n v="1425270876"/>
    <x v="3852"/>
    <b v="0"/>
    <n v="2"/>
    <b v="0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d v="2014-09-01T20:09:38"/>
    <n v="1406578178"/>
    <x v="3853"/>
    <b v="0"/>
    <n v="2"/>
    <b v="0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d v="2015-05-09T21:14:18"/>
    <n v="1428614058"/>
    <x v="3854"/>
    <b v="0"/>
    <n v="20"/>
    <b v="0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d v="2015-03-26T22:17:51"/>
    <n v="1424819871"/>
    <x v="3855"/>
    <b v="0"/>
    <n v="1"/>
    <b v="0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d v="2015-03-08T16:50:03"/>
    <n v="1423245003"/>
    <x v="3856"/>
    <b v="0"/>
    <n v="1"/>
    <b v="0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d v="2014-08-01T17:12:00"/>
    <n v="1404927690"/>
    <x v="3857"/>
    <b v="0"/>
    <n v="4"/>
    <b v="0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d v="2015-05-22T21:00:00"/>
    <n v="1430734844"/>
    <x v="3858"/>
    <b v="0"/>
    <n v="1"/>
    <b v="0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d v="2014-06-25T21:00:00"/>
    <n v="1401485207"/>
    <x v="3859"/>
    <b v="0"/>
    <n v="1"/>
    <b v="0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d v="2014-08-12T15:51:50"/>
    <n v="1405266710"/>
    <x v="3860"/>
    <b v="0"/>
    <n v="13"/>
    <b v="0"/>
    <x v="1"/>
    <s v="plays"/>
    <x v="3"/>
  </r>
  <r>
    <n v="3861"/>
    <s v="READY OR NOT HERE I COME"/>
    <s v="THE COMING OF THE LORD!"/>
    <n v="2000"/>
    <n v="100"/>
    <x v="2"/>
    <s v="US"/>
    <s v="USD"/>
    <n v="1415828820"/>
    <d v="2014-11-12T21:47:00"/>
    <n v="1412258977"/>
    <x v="3861"/>
    <b v="0"/>
    <n v="1"/>
    <b v="0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d v="2016-09-12T16:59:00"/>
    <n v="1472451356"/>
    <x v="3862"/>
    <b v="0"/>
    <n v="1"/>
    <b v="0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d v="2015-11-05T16:11:45"/>
    <n v="1441552305"/>
    <x v="3863"/>
    <b v="0"/>
    <n v="0"/>
    <b v="0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d v="2015-11-17T22:24:14"/>
    <n v="1445203454"/>
    <x v="3864"/>
    <b v="0"/>
    <n v="3"/>
    <b v="0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d v="2014-08-30T05:30:00"/>
    <n v="1405957098"/>
    <x v="3865"/>
    <b v="0"/>
    <n v="14"/>
    <b v="0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d v="2016-03-23T03:29:00"/>
    <n v="1454453021"/>
    <x v="3866"/>
    <b v="0"/>
    <n v="2"/>
    <b v="0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d v="2016-06-18T19:32:19"/>
    <n v="1463686339"/>
    <x v="3867"/>
    <b v="0"/>
    <n v="5"/>
    <b v="0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d v="2014-09-08T15:50:05"/>
    <n v="1408031405"/>
    <x v="3868"/>
    <b v="0"/>
    <n v="1"/>
    <b v="0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d v="2015-03-14T03:11:00"/>
    <n v="1423761792"/>
    <x v="3869"/>
    <b v="0"/>
    <n v="15"/>
    <b v="0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d v="2014-07-03T04:07:58"/>
    <n v="1401768478"/>
    <x v="3870"/>
    <b v="0"/>
    <n v="10"/>
    <b v="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d v="2017-03-29T17:44:10"/>
    <n v="1485629050"/>
    <x v="3871"/>
    <b v="0"/>
    <n v="3"/>
    <b v="0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d v="2015-08-14T03:29:56"/>
    <n v="1435202996"/>
    <x v="3872"/>
    <b v="0"/>
    <n v="0"/>
    <b v="0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d v="2015-10-08T16:42:15"/>
    <n v="1441730535"/>
    <x v="3873"/>
    <b v="0"/>
    <n v="0"/>
    <b v="0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d v="2015-01-24T01:00:00"/>
    <n v="1420244622"/>
    <x v="3874"/>
    <b v="0"/>
    <n v="0"/>
    <b v="0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d v="2016-09-03T10:00:00"/>
    <n v="1472804365"/>
    <x v="3875"/>
    <b v="0"/>
    <n v="0"/>
    <b v="0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d v="2016-02-02T14:58:48"/>
    <n v="1451833128"/>
    <x v="3876"/>
    <b v="0"/>
    <n v="46"/>
    <b v="0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d v="2016-12-08T16:15:52"/>
    <n v="1478621752"/>
    <x v="3877"/>
    <b v="0"/>
    <n v="14"/>
    <b v="0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d v="2015-06-30T03:59:00"/>
    <n v="1433014746"/>
    <x v="3878"/>
    <b v="0"/>
    <n v="1"/>
    <b v="0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d v="2015-01-25T20:39:56"/>
    <n v="1419626396"/>
    <x v="3879"/>
    <b v="0"/>
    <n v="0"/>
    <b v="0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d v="2014-07-30T23:00:00"/>
    <n v="1403724820"/>
    <x v="3880"/>
    <b v="0"/>
    <n v="17"/>
    <b v="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d v="2017-02-20T00:26:39"/>
    <n v="1484958399"/>
    <x v="3881"/>
    <b v="0"/>
    <n v="1"/>
    <b v="0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d v="2016-01-31T23:03:00"/>
    <n v="1451950570"/>
    <x v="3882"/>
    <b v="0"/>
    <n v="0"/>
    <b v="0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d v="2014-09-02T14:27:49"/>
    <n v="1407076069"/>
    <x v="3883"/>
    <b v="0"/>
    <n v="0"/>
    <b v="0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d v="2015-03-27T17:59:52"/>
    <n v="1425322792"/>
    <x v="3884"/>
    <b v="0"/>
    <n v="0"/>
    <b v="0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d v="2016-05-09T22:49:51"/>
    <n v="1460242191"/>
    <x v="3885"/>
    <b v="0"/>
    <n v="0"/>
    <b v="0"/>
    <x v="1"/>
    <s v="musical"/>
    <x v="2"/>
  </r>
  <r>
    <n v="3886"/>
    <s v="a (Canceled)"/>
    <n v="1"/>
    <n v="10000"/>
    <n v="0"/>
    <x v="1"/>
    <s v="AU"/>
    <s v="AUD"/>
    <n v="1418275702"/>
    <d v="2014-12-11T05:28:22"/>
    <n v="1415683702"/>
    <x v="3886"/>
    <b v="0"/>
    <n v="0"/>
    <b v="0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d v="2015-05-01T22:00:00"/>
    <n v="1426538129"/>
    <x v="3887"/>
    <b v="0"/>
    <n v="2"/>
    <b v="0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d v="2017-02-26T13:05:58"/>
    <n v="1485522358"/>
    <x v="3888"/>
    <b v="0"/>
    <n v="14"/>
    <b v="0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d v="2015-01-04T23:26:00"/>
    <n v="1417651630"/>
    <x v="3889"/>
    <b v="0"/>
    <n v="9"/>
    <b v="0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d v="2015-08-15T18:12:24"/>
    <n v="1434478344"/>
    <x v="3890"/>
    <b v="0"/>
    <n v="8"/>
    <b v="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d v="2015-03-23T04:59:00"/>
    <n v="1424488244"/>
    <x v="3891"/>
    <b v="0"/>
    <n v="7"/>
    <b v="0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d v="2014-08-24T07:00:00"/>
    <n v="1408203557"/>
    <x v="3892"/>
    <b v="0"/>
    <n v="0"/>
    <b v="0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d v="2014-07-01T06:00:00"/>
    <n v="1400600840"/>
    <x v="3893"/>
    <b v="0"/>
    <n v="84"/>
    <b v="0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d v="2016-12-06T04:59:00"/>
    <n v="1478386812"/>
    <x v="3894"/>
    <b v="0"/>
    <n v="11"/>
    <b v="0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d v="2015-02-28T06:00:18"/>
    <n v="1422424818"/>
    <x v="3895"/>
    <b v="0"/>
    <n v="1"/>
    <b v="0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d v="2014-06-17T04:36:18"/>
    <n v="1401770178"/>
    <x v="3896"/>
    <b v="0"/>
    <n v="4"/>
    <b v="0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d v="2015-01-08T20:58:03"/>
    <n v="1418158683"/>
    <x v="3897"/>
    <b v="0"/>
    <n v="10"/>
    <b v="0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d v="2015-08-17T16:00:00"/>
    <n v="1436355270"/>
    <x v="3898"/>
    <b v="0"/>
    <n v="16"/>
    <b v="0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d v="2014-08-12T18:36:01"/>
    <n v="1406140561"/>
    <x v="3899"/>
    <b v="0"/>
    <n v="2"/>
    <b v="0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d v="2015-06-11T02:13:11"/>
    <n v="1431396791"/>
    <x v="3900"/>
    <b v="0"/>
    <n v="5"/>
    <b v="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d v="2015-12-19T19:49:59"/>
    <n v="1447098599"/>
    <x v="3901"/>
    <b v="0"/>
    <n v="1"/>
    <b v="0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d v="2016-11-14T12:14:02"/>
    <n v="1476962042"/>
    <x v="3902"/>
    <b v="0"/>
    <n v="31"/>
    <b v="0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d v="2015-08-14T19:38:00"/>
    <n v="1435709765"/>
    <x v="3903"/>
    <b v="0"/>
    <n v="0"/>
    <b v="0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d v="2015-04-15T05:04:00"/>
    <n v="1427866200"/>
    <x v="3904"/>
    <b v="0"/>
    <n v="2"/>
    <b v="0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d v="2015-06-11T23:00:00"/>
    <n v="1430405903"/>
    <x v="3905"/>
    <b v="0"/>
    <n v="7"/>
    <b v="0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d v="2015-06-26T13:25:00"/>
    <n v="1432072893"/>
    <x v="3906"/>
    <b v="0"/>
    <n v="16"/>
    <b v="0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d v="2014-10-26T20:08:00"/>
    <n v="1411587606"/>
    <x v="3907"/>
    <b v="0"/>
    <n v="4"/>
    <b v="0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d v="2014-07-29T03:14:56"/>
    <n v="1405307696"/>
    <x v="3908"/>
    <b v="0"/>
    <n v="4"/>
    <b v="0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d v="2014-09-11T08:37:22"/>
    <n v="1407832642"/>
    <x v="3909"/>
    <b v="0"/>
    <n v="4"/>
    <b v="0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d v="2015-09-07T18:09:57"/>
    <n v="1439057397"/>
    <x v="3910"/>
    <b v="0"/>
    <n v="3"/>
    <b v="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d v="2014-11-26T20:29:37"/>
    <n v="1414438177"/>
    <x v="3911"/>
    <b v="0"/>
    <n v="36"/>
    <b v="0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d v="2015-04-25T04:35:00"/>
    <n v="1424759330"/>
    <x v="3912"/>
    <b v="0"/>
    <n v="1"/>
    <b v="0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d v="2015-11-30T06:04:09"/>
    <n v="1446267849"/>
    <x v="3913"/>
    <b v="0"/>
    <n v="7"/>
    <b v="0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d v="2015-05-10T22:59:00"/>
    <n v="1429558756"/>
    <x v="3914"/>
    <b v="0"/>
    <n v="27"/>
    <b v="0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d v="2016-06-01T23:38:29"/>
    <n v="1462232309"/>
    <x v="3915"/>
    <b v="0"/>
    <n v="1"/>
    <b v="0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d v="2016-06-03T11:19:12"/>
    <n v="1462360752"/>
    <x v="3916"/>
    <b v="0"/>
    <n v="0"/>
    <b v="0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d v="2014-09-11T12:39:21"/>
    <n v="1407847161"/>
    <x v="3917"/>
    <b v="0"/>
    <n v="1"/>
    <b v="0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d v="2014-08-04T16:00:00"/>
    <n v="1406131023"/>
    <x v="3918"/>
    <b v="0"/>
    <n v="3"/>
    <b v="0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d v="2016-01-18T00:00:00"/>
    <n v="1450628773"/>
    <x v="3919"/>
    <b v="0"/>
    <n v="3"/>
    <b v="0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d v="2016-11-13T10:17:40"/>
    <n v="1476436660"/>
    <x v="3920"/>
    <b v="0"/>
    <n v="3"/>
    <b v="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d v="2014-10-26T18:00:00"/>
    <n v="1413291655"/>
    <x v="3921"/>
    <b v="0"/>
    <n v="0"/>
    <b v="0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d v="2015-03-02T23:00:00"/>
    <n v="1421432810"/>
    <x v="3922"/>
    <b v="0"/>
    <n v="6"/>
    <b v="0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d v="2015-04-09T23:31:11"/>
    <n v="1426203071"/>
    <x v="3923"/>
    <b v="0"/>
    <n v="17"/>
    <b v="0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d v="2014-06-26T23:02:02"/>
    <n v="1401231722"/>
    <x v="3924"/>
    <b v="0"/>
    <n v="40"/>
    <b v="0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d v="2014-07-30T20:53:59"/>
    <n v="1404161639"/>
    <x v="3925"/>
    <b v="0"/>
    <n v="3"/>
    <b v="0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d v="2014-12-27T02:02:28"/>
    <n v="1417053748"/>
    <x v="3926"/>
    <b v="0"/>
    <n v="1"/>
    <b v="0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d v="2014-08-09T06:25:04"/>
    <n v="1404973504"/>
    <x v="3927"/>
    <b v="0"/>
    <n v="2"/>
    <b v="0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d v="2015-10-16T04:59:00"/>
    <n v="1442593427"/>
    <x v="3928"/>
    <b v="0"/>
    <n v="7"/>
    <b v="0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d v="2016-09-18T19:51:05"/>
    <n v="1471636265"/>
    <x v="3929"/>
    <b v="0"/>
    <n v="14"/>
    <b v="0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d v="2016-04-01T06:00:00"/>
    <n v="1457078868"/>
    <x v="3930"/>
    <b v="0"/>
    <n v="0"/>
    <b v="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d v="2015-09-06T03:38:27"/>
    <n v="1439350707"/>
    <x v="3931"/>
    <b v="0"/>
    <n v="0"/>
    <b v="0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d v="2016-03-16T03:02:44"/>
    <n v="1455508964"/>
    <x v="3932"/>
    <b v="0"/>
    <n v="1"/>
    <b v="0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d v="2016-07-17T00:43:00"/>
    <n v="1466205262"/>
    <x v="3933"/>
    <b v="0"/>
    <n v="12"/>
    <b v="0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d v="2015-10-01T13:00:00"/>
    <n v="1439827639"/>
    <x v="3934"/>
    <b v="0"/>
    <n v="12"/>
    <b v="0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d v="2015-10-04T15:45:46"/>
    <n v="1438789546"/>
    <x v="3935"/>
    <b v="0"/>
    <n v="23"/>
    <b v="0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d v="2016-12-01T07:18:40"/>
    <n v="1477981120"/>
    <x v="3936"/>
    <b v="0"/>
    <n v="0"/>
    <b v="0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d v="2016-07-11T15:09:20"/>
    <n v="1465830560"/>
    <x v="3937"/>
    <b v="0"/>
    <n v="10"/>
    <b v="0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d v="2015-06-27T21:44:14"/>
    <n v="1432763054"/>
    <x v="3938"/>
    <b v="0"/>
    <n v="5"/>
    <b v="0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d v="2014-10-07T04:30:00"/>
    <n v="1412328979"/>
    <x v="3939"/>
    <b v="0"/>
    <n v="1"/>
    <b v="0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d v="2015-01-02T11:49:11"/>
    <n v="1416311351"/>
    <x v="3940"/>
    <b v="0"/>
    <n v="2"/>
    <b v="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d v="2014-11-25T01:00:00"/>
    <n v="1414505137"/>
    <x v="3941"/>
    <b v="0"/>
    <n v="2"/>
    <b v="0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d v="2015-06-16T21:41:54"/>
    <n v="1429306914"/>
    <x v="3942"/>
    <b v="0"/>
    <n v="0"/>
    <b v="0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d v="2015-11-02T16:50:00"/>
    <n v="1443811268"/>
    <x v="3943"/>
    <b v="0"/>
    <n v="13"/>
    <b v="0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d v="2015-08-27T15:54:35"/>
    <n v="1438098875"/>
    <x v="3944"/>
    <b v="0"/>
    <n v="0"/>
    <b v="0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d v="2015-05-15T19:14:28"/>
    <n v="1429125268"/>
    <x v="3945"/>
    <b v="0"/>
    <n v="1"/>
    <b v="0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d v="2015-02-28T08:00:00"/>
    <n v="1422388822"/>
    <x v="3946"/>
    <b v="0"/>
    <n v="5"/>
    <b v="0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d v="2016-10-02T03:25:44"/>
    <n v="1472786744"/>
    <x v="3947"/>
    <b v="0"/>
    <n v="2"/>
    <b v="0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d v="2014-09-07T07:48:43"/>
    <n v="1404892123"/>
    <x v="3948"/>
    <b v="0"/>
    <n v="0"/>
    <b v="0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d v="2015-02-11T02:53:41"/>
    <n v="1421031221"/>
    <x v="3949"/>
    <b v="0"/>
    <n v="32"/>
    <b v="0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d v="2016-04-08T18:35:00"/>
    <n v="1457628680"/>
    <x v="3950"/>
    <b v="0"/>
    <n v="1"/>
    <b v="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d v="2016-05-03T18:49:02"/>
    <n v="1457120942"/>
    <x v="3951"/>
    <b v="0"/>
    <n v="1"/>
    <b v="0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d v="2015-10-26T18:58:10"/>
    <n v="1440701890"/>
    <x v="3952"/>
    <b v="0"/>
    <n v="1"/>
    <b v="0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d v="2016-07-29T23:29:00"/>
    <n v="1467162586"/>
    <x v="3953"/>
    <b v="0"/>
    <n v="0"/>
    <b v="0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d v="2014-07-14T15:37:44"/>
    <n v="1400168264"/>
    <x v="3954"/>
    <b v="0"/>
    <n v="0"/>
    <b v="0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d v="2015-11-28T21:22:21"/>
    <n v="1446150141"/>
    <x v="3955"/>
    <b v="0"/>
    <n v="8"/>
    <b v="0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d v="2016-04-25T00:20:00"/>
    <n v="1459203727"/>
    <x v="3956"/>
    <b v="0"/>
    <n v="0"/>
    <b v="0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d v="2016-07-08T23:25:54"/>
    <n v="1464045954"/>
    <x v="3957"/>
    <b v="0"/>
    <n v="1"/>
    <b v="0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d v="2014-08-02T14:00:00"/>
    <n v="1403822912"/>
    <x v="3958"/>
    <b v="0"/>
    <n v="16"/>
    <b v="0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d v="2014-09-28T18:55:56"/>
    <n v="1409338556"/>
    <x v="3959"/>
    <b v="0"/>
    <n v="12"/>
    <b v="0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d v="2016-01-03T20:17:36"/>
    <n v="1449260256"/>
    <x v="3960"/>
    <b v="0"/>
    <n v="4"/>
    <b v="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d v="2014-05-08T21:23:30"/>
    <n v="1397683410"/>
    <x v="3961"/>
    <b v="0"/>
    <n v="2"/>
    <b v="0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d v="2015-11-28T14:54:54"/>
    <n v="1446562494"/>
    <x v="3962"/>
    <b v="0"/>
    <n v="3"/>
    <b v="0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d v="2015-11-18T04:41:57"/>
    <n v="1445226117"/>
    <x v="3963"/>
    <b v="0"/>
    <n v="0"/>
    <b v="0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d v="2015-04-19T16:19:46"/>
    <n v="1424279986"/>
    <x v="3964"/>
    <b v="0"/>
    <n v="3"/>
    <b v="0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d v="2016-04-14T04:39:40"/>
    <n v="1455428380"/>
    <x v="3965"/>
    <b v="0"/>
    <n v="4"/>
    <b v="0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d v="2014-07-24T02:59:00"/>
    <n v="1402506278"/>
    <x v="3966"/>
    <b v="0"/>
    <n v="2"/>
    <b v="0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d v="2017-03-06T06:58:27"/>
    <n v="1486191507"/>
    <x v="3967"/>
    <b v="0"/>
    <n v="10"/>
    <b v="0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d v="2016-05-22T19:34:33"/>
    <n v="1458761673"/>
    <x v="3968"/>
    <b v="0"/>
    <n v="11"/>
    <b v="0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d v="2016-08-29T03:55:00"/>
    <n v="1471638646"/>
    <x v="3969"/>
    <b v="0"/>
    <n v="6"/>
    <b v="0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d v="2016-04-17T20:43:31"/>
    <n v="1458333811"/>
    <x v="3970"/>
    <b v="0"/>
    <n v="2"/>
    <b v="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d v="2014-07-21T12:52:06"/>
    <n v="1403355126"/>
    <x v="3971"/>
    <b v="0"/>
    <n v="6"/>
    <b v="0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d v="2015-02-06T01:37:14"/>
    <n v="1418002634"/>
    <x v="3972"/>
    <b v="0"/>
    <n v="8"/>
    <b v="0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d v="2016-05-09T04:00:00"/>
    <n v="1460219110"/>
    <x v="3973"/>
    <b v="0"/>
    <n v="37"/>
    <b v="0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d v="2016-06-02T13:07:28"/>
    <n v="1462280848"/>
    <x v="3974"/>
    <b v="0"/>
    <n v="11"/>
    <b v="0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d v="2016-07-13T20:48:18"/>
    <n v="1465850898"/>
    <x v="3975"/>
    <b v="0"/>
    <n v="0"/>
    <b v="0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d v="2014-08-01T07:00:00"/>
    <n v="1405024561"/>
    <x v="3976"/>
    <b v="0"/>
    <n v="10"/>
    <b v="0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d v="2016-07-22T18:55:32"/>
    <n v="1466621732"/>
    <x v="3977"/>
    <b v="0"/>
    <n v="6"/>
    <b v="0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d v="2015-01-31T15:25:53"/>
    <n v="1417533953"/>
    <x v="3978"/>
    <b v="0"/>
    <n v="8"/>
    <b v="0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d v="2015-03-29T20:00:00"/>
    <n v="1425678057"/>
    <x v="3979"/>
    <b v="0"/>
    <n v="6"/>
    <b v="0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d v="2014-07-05T14:22:27"/>
    <n v="1401978147"/>
    <x v="3980"/>
    <b v="0"/>
    <n v="7"/>
    <b v="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d v="2016-07-17T04:19:09"/>
    <n v="1463545149"/>
    <x v="3981"/>
    <b v="0"/>
    <n v="7"/>
    <b v="0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d v="2015-07-07T19:26:20"/>
    <n v="1431113180"/>
    <x v="3982"/>
    <b v="0"/>
    <n v="5"/>
    <b v="0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d v="2014-05-20T06:59:00"/>
    <n v="1397854356"/>
    <x v="3983"/>
    <b v="0"/>
    <n v="46"/>
    <b v="0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d v="2014-11-08T00:00:00"/>
    <n v="1412809644"/>
    <x v="3984"/>
    <b v="0"/>
    <n v="10"/>
    <b v="0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d v="2016-02-20T21:05:00"/>
    <n v="1454173120"/>
    <x v="3985"/>
    <b v="0"/>
    <n v="19"/>
    <b v="0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d v="2016-05-06T13:04:00"/>
    <n v="1460034594"/>
    <x v="3986"/>
    <b v="0"/>
    <n v="13"/>
    <b v="0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d v="2014-05-16T22:11:30"/>
    <n v="1399414290"/>
    <x v="3987"/>
    <b v="0"/>
    <n v="13"/>
    <b v="0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d v="2015-08-29T01:56:53"/>
    <n v="1439517413"/>
    <x v="3988"/>
    <b v="0"/>
    <n v="4"/>
    <b v="0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d v="2015-11-08T18:59:41"/>
    <n v="1444413581"/>
    <x v="3989"/>
    <b v="0"/>
    <n v="0"/>
    <b v="0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d v="2016-03-02T16:08:13"/>
    <n v="1454342893"/>
    <x v="3990"/>
    <b v="0"/>
    <n v="3"/>
    <b v="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d v="2015-05-31T15:28:02"/>
    <n v="1430494082"/>
    <x v="3991"/>
    <b v="0"/>
    <n v="1"/>
    <b v="0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d v="2015-12-11T23:34:19"/>
    <n v="1444689259"/>
    <x v="3992"/>
    <b v="0"/>
    <n v="9"/>
    <b v="0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d v="2015-05-13T20:45:12"/>
    <n v="1428957912"/>
    <x v="3993"/>
    <b v="0"/>
    <n v="1"/>
    <b v="0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d v="2014-07-19T09:21:30"/>
    <n v="1403169690"/>
    <x v="3994"/>
    <b v="0"/>
    <n v="1"/>
    <b v="0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d v="2015-02-14T11:27:00"/>
    <n v="1421339077"/>
    <x v="3995"/>
    <b v="0"/>
    <n v="4"/>
    <b v="0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d v="2014-11-20T16:04:00"/>
    <n v="1415341464"/>
    <x v="3996"/>
    <b v="0"/>
    <n v="17"/>
    <b v="0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d v="2015-04-05T08:23:41"/>
    <n v="1425633821"/>
    <x v="3997"/>
    <b v="0"/>
    <n v="0"/>
    <b v="0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d v="2015-03-28T22:07:06"/>
    <n v="1424992026"/>
    <x v="3998"/>
    <b v="0"/>
    <n v="12"/>
    <b v="0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d v="2014-08-31T19:51:49"/>
    <n v="1406058798"/>
    <x v="3999"/>
    <b v="0"/>
    <n v="14"/>
    <b v="0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d v="2016-05-07T14:29:18"/>
    <n v="1457450958"/>
    <x v="4000"/>
    <b v="0"/>
    <n v="1"/>
    <b v="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d v="2017-03-01T19:00:00"/>
    <n v="1486681708"/>
    <x v="4001"/>
    <b v="0"/>
    <n v="14"/>
    <b v="0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d v="2014-09-27T01:02:41"/>
    <n v="1409187761"/>
    <x v="4002"/>
    <b v="0"/>
    <n v="4"/>
    <b v="0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d v="2015-02-15T14:05:47"/>
    <n v="1421417147"/>
    <x v="4003"/>
    <b v="0"/>
    <n v="2"/>
    <b v="0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d v="2014-10-08T03:54:17"/>
    <n v="1410148457"/>
    <x v="4004"/>
    <b v="0"/>
    <n v="1"/>
    <b v="0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d v="2014-10-20T19:23:05"/>
    <n v="1408648985"/>
    <x v="4005"/>
    <b v="0"/>
    <n v="2"/>
    <b v="0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d v="2016-02-16T18:33:07"/>
    <n v="1453487587"/>
    <x v="4006"/>
    <b v="0"/>
    <n v="1"/>
    <b v="0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d v="2014-08-26T16:28:00"/>
    <n v="1406572381"/>
    <x v="4007"/>
    <b v="0"/>
    <n v="1"/>
    <b v="0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d v="2015-07-22T23:08:27"/>
    <n v="1435014507"/>
    <x v="4008"/>
    <b v="0"/>
    <n v="4"/>
    <b v="0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d v="2014-09-09T16:49:20"/>
    <n v="1406825360"/>
    <x v="4009"/>
    <b v="0"/>
    <n v="3"/>
    <b v="0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d v="2014-10-26T18:29:26"/>
    <n v="1412879366"/>
    <x v="4010"/>
    <b v="0"/>
    <n v="38"/>
    <b v="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d v="2015-01-28T13:04:38"/>
    <n v="1419858278"/>
    <x v="4011"/>
    <b v="0"/>
    <n v="4"/>
    <b v="0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d v="2015-05-02T13:04:09"/>
    <n v="1427979849"/>
    <x v="4012"/>
    <b v="0"/>
    <n v="0"/>
    <b v="0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d v="2015-02-16T07:13:43"/>
    <n v="1421478823"/>
    <x v="4013"/>
    <b v="0"/>
    <n v="2"/>
    <b v="0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d v="2016-03-05T05:54:29"/>
    <n v="1455861269"/>
    <x v="4014"/>
    <b v="0"/>
    <n v="0"/>
    <b v="0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d v="2015-07-19T18:44:23"/>
    <n v="1434739463"/>
    <x v="4015"/>
    <b v="0"/>
    <n v="1"/>
    <b v="0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d v="2014-09-17T20:56:40"/>
    <n v="1408395400"/>
    <x v="4016"/>
    <b v="0"/>
    <n v="7"/>
    <b v="0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d v="2014-09-04T16:07:54"/>
    <n v="1407254874"/>
    <x v="4017"/>
    <b v="0"/>
    <n v="2"/>
    <b v="0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d v="2016-10-07T21:51:48"/>
    <n v="1473285108"/>
    <x v="4018"/>
    <b v="0"/>
    <n v="4"/>
    <b v="0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d v="2016-04-15T16:28:00"/>
    <n v="1455725596"/>
    <x v="4019"/>
    <b v="0"/>
    <n v="4"/>
    <b v="0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d v="2015-03-24T03:34:59"/>
    <n v="1424579699"/>
    <x v="4020"/>
    <b v="0"/>
    <n v="3"/>
    <b v="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d v="2014-10-26T21:52:38"/>
    <n v="1409176358"/>
    <x v="4021"/>
    <b v="0"/>
    <n v="2"/>
    <b v="0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d v="2015-02-01T02:54:00"/>
    <n v="1418824867"/>
    <x v="4022"/>
    <b v="0"/>
    <n v="197"/>
    <b v="0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d v="2016-03-24T22:59:23"/>
    <n v="1454975963"/>
    <x v="4023"/>
    <b v="0"/>
    <n v="0"/>
    <b v="0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d v="2015-08-31T16:04:57"/>
    <n v="1438445097"/>
    <x v="4024"/>
    <b v="0"/>
    <n v="1"/>
    <b v="0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d v="2015-07-26T05:42:16"/>
    <n v="1432705336"/>
    <x v="4025"/>
    <b v="0"/>
    <n v="4"/>
    <b v="0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d v="2015-12-04T16:43:59"/>
    <n v="1444059839"/>
    <x v="4026"/>
    <b v="0"/>
    <n v="0"/>
    <b v="0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d v="2017-02-23T01:00:00"/>
    <n v="1486077481"/>
    <x v="4027"/>
    <b v="0"/>
    <n v="7"/>
    <b v="0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d v="2014-06-05T22:31:40"/>
    <n v="1399415500"/>
    <x v="4028"/>
    <b v="0"/>
    <n v="11"/>
    <b v="0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d v="2015-12-14T00:36:10"/>
    <n v="1447461370"/>
    <x v="4029"/>
    <b v="0"/>
    <n v="0"/>
    <b v="0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d v="2016-02-03T18:49:00"/>
    <n v="1452008599"/>
    <x v="4030"/>
    <b v="0"/>
    <n v="6"/>
    <b v="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d v="2014-12-18T15:02:44"/>
    <n v="1414591364"/>
    <x v="4031"/>
    <b v="0"/>
    <n v="0"/>
    <b v="0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d v="2015-12-15T20:25:16"/>
    <n v="1445023516"/>
    <x v="4032"/>
    <b v="0"/>
    <n v="7"/>
    <b v="0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d v="2016-10-02T09:00:00"/>
    <n v="1472711224"/>
    <x v="4033"/>
    <b v="0"/>
    <n v="94"/>
    <b v="0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d v="2015-04-03T21:44:10"/>
    <n v="1425509050"/>
    <x v="4034"/>
    <b v="0"/>
    <n v="2"/>
    <b v="0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d v="2014-10-21T21:11:27"/>
    <n v="1411333887"/>
    <x v="4035"/>
    <b v="0"/>
    <n v="25"/>
    <b v="0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d v="2014-07-01T22:30:00"/>
    <n v="1402784964"/>
    <x v="4036"/>
    <b v="0"/>
    <n v="17"/>
    <b v="0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d v="2016-05-24T14:25:00"/>
    <n v="1462585315"/>
    <x v="4037"/>
    <b v="0"/>
    <n v="2"/>
    <b v="0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d v="2014-10-17T19:10:10"/>
    <n v="1408389010"/>
    <x v="4038"/>
    <b v="0"/>
    <n v="4"/>
    <b v="0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d v="2015-12-01T05:59:00"/>
    <n v="1446048367"/>
    <x v="4039"/>
    <b v="0"/>
    <n v="5"/>
    <b v="0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d v="2015-07-18T03:00:00"/>
    <n v="1432100004"/>
    <x v="4040"/>
    <b v="0"/>
    <n v="2"/>
    <b v="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d v="2016-09-06T11:22:34"/>
    <n v="1467976954"/>
    <x v="4041"/>
    <b v="0"/>
    <n v="2"/>
    <b v="0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d v="2015-01-20T19:16:00"/>
    <n v="1419213664"/>
    <x v="4042"/>
    <b v="0"/>
    <n v="3"/>
    <b v="0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d v="2014-11-20T22:58:45"/>
    <n v="1415228325"/>
    <x v="4043"/>
    <b v="0"/>
    <n v="0"/>
    <b v="0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d v="2015-04-10T05:00:00"/>
    <n v="1426050982"/>
    <x v="4044"/>
    <b v="0"/>
    <n v="4"/>
    <b v="0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d v="2014-08-21T04:49:49"/>
    <n v="1406004589"/>
    <x v="4045"/>
    <b v="0"/>
    <n v="1"/>
    <b v="0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d v="2014-10-22T15:36:50"/>
    <n v="1411400210"/>
    <x v="4046"/>
    <b v="0"/>
    <n v="12"/>
    <b v="0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d v="2015-01-11T01:00:00"/>
    <n v="1418862743"/>
    <x v="4047"/>
    <b v="0"/>
    <n v="4"/>
    <b v="0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d v="2016-04-11T11:13:07"/>
    <n v="1457352787"/>
    <x v="4048"/>
    <b v="0"/>
    <n v="91"/>
    <b v="0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d v="2015-07-14T23:00:15"/>
    <n v="1434322815"/>
    <x v="4049"/>
    <b v="0"/>
    <n v="1"/>
    <b v="0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d v="2014-10-23T15:16:31"/>
    <n v="1411485391"/>
    <x v="4050"/>
    <b v="0"/>
    <n v="1"/>
    <b v="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d v="2014-05-09T06:53:00"/>
    <n v="1399058797"/>
    <x v="4051"/>
    <b v="0"/>
    <n v="0"/>
    <b v="0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d v="2014-10-13T21:05:16"/>
    <n v="1408050316"/>
    <x v="4052"/>
    <b v="0"/>
    <n v="13"/>
    <b v="0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d v="2014-11-15T20:00:00"/>
    <n v="1413477228"/>
    <x v="4053"/>
    <b v="0"/>
    <n v="2"/>
    <b v="0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d v="2016-10-01T04:00:00"/>
    <n v="1472674285"/>
    <x v="4054"/>
    <b v="0"/>
    <n v="0"/>
    <b v="0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d v="2014-06-19T15:33:51"/>
    <n v="1400600031"/>
    <x v="4055"/>
    <b v="0"/>
    <n v="21"/>
    <b v="0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d v="2016-07-03T19:59:00"/>
    <n v="1465856639"/>
    <x v="4056"/>
    <b v="0"/>
    <n v="9"/>
    <b v="0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d v="2015-11-25T23:00:00"/>
    <n v="1446506080"/>
    <x v="4057"/>
    <b v="0"/>
    <n v="6"/>
    <b v="0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d v="2016-04-01T03:59:00"/>
    <n v="1458178044"/>
    <x v="4058"/>
    <b v="0"/>
    <n v="4"/>
    <b v="0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d v="2014-09-16T03:00:00"/>
    <n v="1408116152"/>
    <x v="4059"/>
    <b v="0"/>
    <n v="7"/>
    <b v="0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d v="2014-06-23T16:00:00"/>
    <n v="1400604056"/>
    <x v="4060"/>
    <b v="0"/>
    <n v="5"/>
    <b v="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d v="2016-04-21T02:23:43"/>
    <n v="1456025023"/>
    <x v="4061"/>
    <b v="0"/>
    <n v="0"/>
    <b v="0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d v="2016-07-02T17:44:28"/>
    <n v="1464889468"/>
    <x v="4062"/>
    <b v="0"/>
    <n v="3"/>
    <b v="0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d v="2014-06-27T16:21:24"/>
    <n v="1401294084"/>
    <x v="4063"/>
    <b v="0"/>
    <n v="9"/>
    <b v="0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d v="2015-04-29T14:07:06"/>
    <n v="1427724426"/>
    <x v="4064"/>
    <b v="0"/>
    <n v="6"/>
    <b v="0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d v="2014-08-12T22:50:11"/>
    <n v="1405291811"/>
    <x v="4065"/>
    <b v="0"/>
    <n v="4"/>
    <b v="0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d v="2016-05-19T00:56:28"/>
    <n v="1461027388"/>
    <x v="4066"/>
    <b v="0"/>
    <n v="1"/>
    <b v="0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d v="2015-09-28T02:49:10"/>
    <n v="1439952550"/>
    <x v="4067"/>
    <b v="0"/>
    <n v="17"/>
    <b v="0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d v="2017-01-13T23:05:00"/>
    <n v="1481756855"/>
    <x v="4068"/>
    <b v="0"/>
    <n v="1"/>
    <b v="0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d v="2015-02-28T12:00:00"/>
    <n v="1421596356"/>
    <x v="4069"/>
    <b v="0"/>
    <n v="13"/>
    <b v="0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d v="2015-03-01T03:00:00"/>
    <n v="1422374420"/>
    <x v="4070"/>
    <b v="0"/>
    <n v="6"/>
    <b v="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d v="2016-12-26T19:18:51"/>
    <n v="1480187931"/>
    <x v="4071"/>
    <b v="0"/>
    <n v="0"/>
    <b v="0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d v="2014-08-21T18:35:11"/>
    <n v="1403462111"/>
    <x v="4072"/>
    <b v="0"/>
    <n v="2"/>
    <b v="0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d v="2015-05-09T04:00:00"/>
    <n v="1426407426"/>
    <x v="4073"/>
    <b v="0"/>
    <n v="2"/>
    <b v="0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d v="2015-11-05T14:16:15"/>
    <n v="1444137375"/>
    <x v="4074"/>
    <b v="0"/>
    <n v="21"/>
    <b v="0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d v="2014-06-30T17:28:00"/>
    <n v="1400547969"/>
    <x v="4075"/>
    <b v="0"/>
    <n v="13"/>
    <b v="0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d v="2014-10-21T19:51:00"/>
    <n v="1411499149"/>
    <x v="4076"/>
    <b v="0"/>
    <n v="0"/>
    <b v="0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d v="2016-12-21T17:03:14"/>
    <n v="1479747794"/>
    <x v="4077"/>
    <b v="0"/>
    <n v="6"/>
    <b v="0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d v="2017-01-27T18:54:02"/>
    <n v="1482951242"/>
    <x v="4078"/>
    <b v="0"/>
    <n v="0"/>
    <b v="0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d v="2016-06-19T22:32:01"/>
    <n v="1463783521"/>
    <x v="4079"/>
    <b v="0"/>
    <n v="1"/>
    <b v="0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d v="2016-06-14T18:54:00"/>
    <n v="1463849116"/>
    <x v="4080"/>
    <b v="0"/>
    <n v="0"/>
    <b v="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d v="2015-03-08T12:57:05"/>
    <n v="1423231025"/>
    <x v="4081"/>
    <b v="0"/>
    <n v="12"/>
    <b v="0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d v="2015-11-14T23:00:00"/>
    <n v="1446179553"/>
    <x v="4082"/>
    <b v="0"/>
    <n v="2"/>
    <b v="0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d v="2016-01-14T18:16:56"/>
    <n v="1450203416"/>
    <x v="4083"/>
    <b v="0"/>
    <n v="6"/>
    <b v="0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d v="2016-10-09T10:28:26"/>
    <n v="1473416906"/>
    <x v="4084"/>
    <b v="0"/>
    <n v="1"/>
    <b v="0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d v="2015-03-24T03:59:00"/>
    <n v="1424701775"/>
    <x v="4085"/>
    <b v="0"/>
    <n v="1"/>
    <b v="0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d v="2015-11-21T04:00:00"/>
    <n v="1445985299"/>
    <x v="4086"/>
    <b v="0"/>
    <n v="5"/>
    <b v="0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d v="2016-07-17T17:49:46"/>
    <n v="1466185786"/>
    <x v="4087"/>
    <b v="0"/>
    <n v="0"/>
    <b v="0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d v="2015-01-16T10:26:00"/>
    <n v="1418827324"/>
    <x v="4088"/>
    <b v="0"/>
    <n v="3"/>
    <b v="0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d v="2015-05-31T17:35:00"/>
    <n v="1430242488"/>
    <x v="4089"/>
    <b v="0"/>
    <n v="8"/>
    <b v="0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d v="2015-08-07T15:00:00"/>
    <n v="1437754137"/>
    <x v="4090"/>
    <b v="0"/>
    <n v="3"/>
    <b v="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d v="2015-01-16T12:09:11"/>
    <n v="1418818151"/>
    <x v="4091"/>
    <b v="0"/>
    <n v="8"/>
    <b v="0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d v="2015-04-05T03:40:47"/>
    <n v="1423024847"/>
    <x v="4092"/>
    <b v="0"/>
    <n v="1"/>
    <b v="0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d v="2015-08-22T19:34:53"/>
    <n v="1435088093"/>
    <x v="4093"/>
    <b v="0"/>
    <n v="4"/>
    <b v="0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d v="2014-10-22T04:59:00"/>
    <n v="1410141900"/>
    <x v="4094"/>
    <b v="0"/>
    <n v="8"/>
    <b v="0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d v="2016-12-19T00:45:50"/>
    <n v="1479516350"/>
    <x v="4095"/>
    <b v="0"/>
    <n v="1"/>
    <b v="0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d v="2017-02-28T08:51:00"/>
    <n v="1484484219"/>
    <x v="4096"/>
    <b v="0"/>
    <n v="5"/>
    <b v="0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d v="2016-01-31T23:55:00"/>
    <n v="1449431237"/>
    <x v="4097"/>
    <b v="0"/>
    <n v="0"/>
    <b v="0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d v="2016-06-04T17:19:57"/>
    <n v="1462468797"/>
    <x v="4098"/>
    <b v="0"/>
    <n v="0"/>
    <b v="0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d v="2016-09-02T20:24:33"/>
    <n v="1468959873"/>
    <x v="4099"/>
    <b v="0"/>
    <n v="1"/>
    <b v="0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d v="2014-10-25T02:59:50"/>
    <n v="1413341990"/>
    <x v="4100"/>
    <b v="0"/>
    <n v="0"/>
    <b v="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d v="2017-01-25T21:41:22"/>
    <n v="1482788482"/>
    <x v="4101"/>
    <b v="0"/>
    <n v="0"/>
    <b v="0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d v="2016-05-15T20:21:13"/>
    <n v="1460751673"/>
    <x v="4102"/>
    <b v="0"/>
    <n v="6"/>
    <b v="0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d v="2015-08-26T18:32:00"/>
    <n v="1435953566"/>
    <x v="4103"/>
    <b v="0"/>
    <n v="6"/>
    <b v="0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d v="2016-10-27T06:40:34"/>
    <n v="1474958434"/>
    <x v="4104"/>
    <b v="0"/>
    <n v="14"/>
    <b v="0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d v="2016-12-26T00:15:09"/>
    <n v="1479860109"/>
    <x v="4105"/>
    <b v="0"/>
    <n v="6"/>
    <b v="0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d v="2015-04-02T01:00:00"/>
    <n v="1424221866"/>
    <x v="4106"/>
    <b v="0"/>
    <n v="33"/>
    <b v="0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d v="2014-09-24T22:00:01"/>
    <n v="1409608801"/>
    <x v="4107"/>
    <b v="0"/>
    <n v="4"/>
    <b v="0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d v="2017-03-03T05:00:00"/>
    <n v="1485909937"/>
    <x v="4108"/>
    <b v="0"/>
    <n v="1"/>
    <b v="0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d v="2015-11-29T13:56:44"/>
    <n v="1446209804"/>
    <x v="4109"/>
    <b v="0"/>
    <n v="0"/>
    <b v="0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d v="2016-07-21T15:02:31"/>
    <n v="1463929351"/>
    <x v="4110"/>
    <b v="0"/>
    <n v="6"/>
    <b v="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d v="2015-02-24T03:15:40"/>
    <n v="1422155740"/>
    <x v="4111"/>
    <b v="0"/>
    <n v="6"/>
    <b v="0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d v="2016-02-28T00:00:00"/>
    <n v="1454280186"/>
    <x v="4112"/>
    <b v="0"/>
    <n v="1"/>
    <b v="0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d v="2016-01-08T06:34:00"/>
    <n v="1450619123"/>
    <x v="4113"/>
    <b v="0"/>
    <n v="3"/>
    <b v="0"/>
    <x v="1"/>
    <s v="plays"/>
    <x v="0"/>
  </r>
  <r>
    <m/>
    <m/>
    <m/>
    <m/>
    <m/>
    <x v="4"/>
    <m/>
    <m/>
    <m/>
    <m/>
    <m/>
    <x v="4114"/>
    <m/>
    <m/>
    <m/>
    <x v="9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5BF67-D1D4-4A38-9D89-1E1182141B9F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5" hier="-1"/>
    <pageField fld="17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A006-4191-46B5-8DB8-9F11FE269675}">
  <dimension ref="A1:E18"/>
  <sheetViews>
    <sheetView workbookViewId="0">
      <selection activeCell="D29" sqref="D29"/>
    </sheetView>
  </sheetViews>
  <sheetFormatPr defaultRowHeight="14.5" x14ac:dyDescent="0.35"/>
  <cols>
    <col min="1" max="1" width="17" bestFit="1" customWidth="1"/>
    <col min="2" max="2" width="15.36328125" bestFit="1" customWidth="1"/>
    <col min="3" max="3" width="5.54296875" bestFit="1" customWidth="1"/>
    <col min="4" max="4" width="8.26953125" bestFit="1" customWidth="1"/>
    <col min="5" max="6" width="10.7265625" bestFit="1" customWidth="1"/>
  </cols>
  <sheetData>
    <row r="1" spans="1:5" x14ac:dyDescent="0.35">
      <c r="A1" s="12" t="s">
        <v>8314</v>
      </c>
      <c r="B1" t="s">
        <v>8271</v>
      </c>
    </row>
    <row r="2" spans="1:5" x14ac:dyDescent="0.35">
      <c r="A2" s="12" t="s">
        <v>8317</v>
      </c>
      <c r="B2" t="s">
        <v>8319</v>
      </c>
    </row>
    <row r="4" spans="1:5" x14ac:dyDescent="0.35">
      <c r="A4" s="12" t="s">
        <v>8335</v>
      </c>
      <c r="B4" s="12" t="s">
        <v>8334</v>
      </c>
    </row>
    <row r="5" spans="1:5" x14ac:dyDescent="0.35">
      <c r="A5" s="12" t="s">
        <v>8320</v>
      </c>
      <c r="B5" t="s">
        <v>8218</v>
      </c>
      <c r="C5" t="s">
        <v>8220</v>
      </c>
      <c r="D5" t="s">
        <v>8219</v>
      </c>
      <c r="E5" t="s">
        <v>8321</v>
      </c>
    </row>
    <row r="6" spans="1:5" x14ac:dyDescent="0.35">
      <c r="A6" s="13" t="s">
        <v>8328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35">
      <c r="A7" s="13" t="s">
        <v>8329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35">
      <c r="A8" s="13" t="s">
        <v>8330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35">
      <c r="A9" s="13" t="s">
        <v>8331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35">
      <c r="A10" s="13" t="s">
        <v>8322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35">
      <c r="A11" s="13" t="s">
        <v>8332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35">
      <c r="A12" s="13" t="s">
        <v>8323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35">
      <c r="A13" s="13" t="s">
        <v>8324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35">
      <c r="A14" s="13" t="s">
        <v>8325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35">
      <c r="A15" s="13" t="s">
        <v>8326</v>
      </c>
      <c r="B15" s="11">
        <v>65</v>
      </c>
      <c r="C15" s="11">
        <v>50</v>
      </c>
      <c r="D15" s="11"/>
      <c r="E15" s="11">
        <v>115</v>
      </c>
    </row>
    <row r="16" spans="1:5" x14ac:dyDescent="0.35">
      <c r="A16" s="13" t="s">
        <v>8327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35">
      <c r="A17" s="13" t="s">
        <v>8333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35">
      <c r="A18" s="13" t="s">
        <v>8321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pageSetup paperSize="0" orientation="portrait" horizontalDpi="0" verticalDpi="0" copie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G1" zoomScale="95" zoomScaleNormal="95" workbookViewId="0">
      <selection activeCell="Q1" sqref="Q1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10" width="19.36328125" customWidth="1"/>
    <col min="11" max="12" width="24.1796875" style="11" customWidth="1"/>
    <col min="13" max="13" width="15.453125" customWidth="1"/>
    <col min="14" max="14" width="24.453125" customWidth="1"/>
    <col min="15" max="15" width="36.453125" customWidth="1"/>
    <col min="16" max="16" width="41.1796875" customWidth="1"/>
    <col min="17" max="17" width="19" customWidth="1"/>
    <col min="18" max="18" width="13.36328125" customWidth="1"/>
  </cols>
  <sheetData>
    <row r="1" spans="1:18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8315</v>
      </c>
      <c r="K1" s="10" t="s">
        <v>8259</v>
      </c>
      <c r="L1" s="10" t="s">
        <v>8316</v>
      </c>
      <c r="M1" s="1" t="s">
        <v>8260</v>
      </c>
      <c r="N1" s="1" t="s">
        <v>8261</v>
      </c>
      <c r="O1" s="1" t="s">
        <v>8262</v>
      </c>
      <c r="P1" s="1" t="s">
        <v>8314</v>
      </c>
      <c r="Q1" s="1" t="s">
        <v>8318</v>
      </c>
      <c r="R1" s="1" t="s">
        <v>8317</v>
      </c>
    </row>
    <row r="2" spans="1:18" ht="43.5" x14ac:dyDescent="0.3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9">
        <f>(I2/86400)+DATE(1970,1,1)</f>
        <v>42208.125</v>
      </c>
      <c r="K2" s="11">
        <v>1434931811</v>
      </c>
      <c r="L2" s="9">
        <f>(K2/86400)+DATE(1970,1,1)</f>
        <v>42177.007071759261</v>
      </c>
      <c r="M2" t="b">
        <v>0</v>
      </c>
      <c r="N2">
        <v>182</v>
      </c>
      <c r="O2" t="b">
        <v>1</v>
      </c>
      <c r="P2" t="s">
        <v>8264</v>
      </c>
      <c r="Q2" t="s">
        <v>8265</v>
      </c>
      <c r="R2">
        <f>YEAR(L2)</f>
        <v>2015</v>
      </c>
    </row>
    <row r="3" spans="1:18" ht="29" x14ac:dyDescent="0.3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 s="9">
        <f t="shared" ref="J3:J66" si="0">(I3/86400)+DATE(1970,1,1)</f>
        <v>42796.600497685184</v>
      </c>
      <c r="K3" s="11">
        <v>1485872683</v>
      </c>
      <c r="L3" s="9">
        <f t="shared" ref="L3:L66" si="1">(K3/86400)+DATE(1970,1,1)</f>
        <v>42766.600497685184</v>
      </c>
      <c r="M3" t="b">
        <v>0</v>
      </c>
      <c r="N3">
        <v>79</v>
      </c>
      <c r="O3" t="b">
        <v>1</v>
      </c>
      <c r="P3" t="s">
        <v>8264</v>
      </c>
      <c r="Q3" t="s">
        <v>8265</v>
      </c>
      <c r="R3">
        <f t="shared" ref="R3:R66" si="2">YEAR(L3)</f>
        <v>2017</v>
      </c>
    </row>
    <row r="4" spans="1:18" ht="43.5" x14ac:dyDescent="0.3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 s="9">
        <f t="shared" si="0"/>
        <v>42415.702349537038</v>
      </c>
      <c r="K4" s="11">
        <v>1454691083</v>
      </c>
      <c r="L4" s="9">
        <f t="shared" si="1"/>
        <v>42405.702349537038</v>
      </c>
      <c r="M4" t="b">
        <v>0</v>
      </c>
      <c r="N4">
        <v>35</v>
      </c>
      <c r="O4" t="b">
        <v>1</v>
      </c>
      <c r="P4" t="s">
        <v>8264</v>
      </c>
      <c r="Q4" t="s">
        <v>8265</v>
      </c>
      <c r="R4">
        <f t="shared" si="2"/>
        <v>2016</v>
      </c>
    </row>
    <row r="5" spans="1:18" ht="29" x14ac:dyDescent="0.3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 s="9">
        <f t="shared" si="0"/>
        <v>41858.515127314815</v>
      </c>
      <c r="K5" s="11">
        <v>1404822107</v>
      </c>
      <c r="L5" s="9">
        <f t="shared" si="1"/>
        <v>41828.515127314815</v>
      </c>
      <c r="M5" t="b">
        <v>0</v>
      </c>
      <c r="N5">
        <v>150</v>
      </c>
      <c r="O5" t="b">
        <v>1</v>
      </c>
      <c r="P5" t="s">
        <v>8264</v>
      </c>
      <c r="Q5" t="s">
        <v>8265</v>
      </c>
      <c r="R5">
        <f t="shared" si="2"/>
        <v>2014</v>
      </c>
    </row>
    <row r="6" spans="1:18" ht="58" x14ac:dyDescent="0.3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 s="9">
        <f t="shared" si="0"/>
        <v>42357.834247685183</v>
      </c>
      <c r="K6" s="11">
        <v>1447963279</v>
      </c>
      <c r="L6" s="9">
        <f t="shared" si="1"/>
        <v>42327.834247685183</v>
      </c>
      <c r="M6" t="b">
        <v>0</v>
      </c>
      <c r="N6">
        <v>284</v>
      </c>
      <c r="O6" t="b">
        <v>1</v>
      </c>
      <c r="P6" t="s">
        <v>8264</v>
      </c>
      <c r="Q6" t="s">
        <v>8265</v>
      </c>
      <c r="R6">
        <f t="shared" si="2"/>
        <v>2015</v>
      </c>
    </row>
    <row r="7" spans="1:18" ht="43.5" x14ac:dyDescent="0.3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 s="9">
        <f t="shared" si="0"/>
        <v>42580.232638888891</v>
      </c>
      <c r="K7" s="11">
        <v>1468362207</v>
      </c>
      <c r="L7" s="9">
        <f t="shared" si="1"/>
        <v>42563.932951388888</v>
      </c>
      <c r="M7" t="b">
        <v>0</v>
      </c>
      <c r="N7">
        <v>47</v>
      </c>
      <c r="O7" t="b">
        <v>1</v>
      </c>
      <c r="P7" t="s">
        <v>8264</v>
      </c>
      <c r="Q7" t="s">
        <v>8265</v>
      </c>
      <c r="R7">
        <f t="shared" si="2"/>
        <v>2016</v>
      </c>
    </row>
    <row r="8" spans="1:18" ht="43.5" x14ac:dyDescent="0.3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 s="9">
        <f t="shared" si="0"/>
        <v>41804.072337962964</v>
      </c>
      <c r="K8" s="11">
        <v>1401846250</v>
      </c>
      <c r="L8" s="9">
        <f t="shared" si="1"/>
        <v>41794.072337962964</v>
      </c>
      <c r="M8" t="b">
        <v>0</v>
      </c>
      <c r="N8">
        <v>58</v>
      </c>
      <c r="O8" t="b">
        <v>1</v>
      </c>
      <c r="P8" t="s">
        <v>8264</v>
      </c>
      <c r="Q8" t="s">
        <v>8265</v>
      </c>
      <c r="R8">
        <f t="shared" si="2"/>
        <v>2014</v>
      </c>
    </row>
    <row r="9" spans="1:18" ht="58" x14ac:dyDescent="0.3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 s="9">
        <f t="shared" si="0"/>
        <v>42556.047071759254</v>
      </c>
      <c r="K9" s="11">
        <v>1464224867</v>
      </c>
      <c r="L9" s="9">
        <f t="shared" si="1"/>
        <v>42516.047071759254</v>
      </c>
      <c r="M9" t="b">
        <v>0</v>
      </c>
      <c r="N9">
        <v>57</v>
      </c>
      <c r="O9" t="b">
        <v>1</v>
      </c>
      <c r="P9" t="s">
        <v>8264</v>
      </c>
      <c r="Q9" t="s">
        <v>8265</v>
      </c>
      <c r="R9">
        <f t="shared" si="2"/>
        <v>2016</v>
      </c>
    </row>
    <row r="10" spans="1:18" ht="29" x14ac:dyDescent="0.3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 s="9">
        <f t="shared" si="0"/>
        <v>42475.875</v>
      </c>
      <c r="K10" s="11">
        <v>1460155212</v>
      </c>
      <c r="L10" s="9">
        <f t="shared" si="1"/>
        <v>42468.94458333333</v>
      </c>
      <c r="M10" t="b">
        <v>0</v>
      </c>
      <c r="N10">
        <v>12</v>
      </c>
      <c r="O10" t="b">
        <v>1</v>
      </c>
      <c r="P10" t="s">
        <v>8264</v>
      </c>
      <c r="Q10" t="s">
        <v>8265</v>
      </c>
      <c r="R10">
        <f t="shared" si="2"/>
        <v>2016</v>
      </c>
    </row>
    <row r="11" spans="1:18" ht="43.5" x14ac:dyDescent="0.3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 s="9">
        <f t="shared" si="0"/>
        <v>42477.103518518517</v>
      </c>
      <c r="K11" s="11">
        <v>1458268144</v>
      </c>
      <c r="L11" s="9">
        <f t="shared" si="1"/>
        <v>42447.103518518517</v>
      </c>
      <c r="M11" t="b">
        <v>0</v>
      </c>
      <c r="N11">
        <v>20</v>
      </c>
      <c r="O11" t="b">
        <v>1</v>
      </c>
      <c r="P11" t="s">
        <v>8264</v>
      </c>
      <c r="Q11" t="s">
        <v>8265</v>
      </c>
      <c r="R11">
        <f t="shared" si="2"/>
        <v>2016</v>
      </c>
    </row>
    <row r="12" spans="1:18" ht="43.5" x14ac:dyDescent="0.3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 s="9">
        <f t="shared" si="0"/>
        <v>41815.068043981482</v>
      </c>
      <c r="K12" s="11">
        <v>1400636279</v>
      </c>
      <c r="L12" s="9">
        <f t="shared" si="1"/>
        <v>41780.068043981482</v>
      </c>
      <c r="M12" t="b">
        <v>0</v>
      </c>
      <c r="N12">
        <v>19</v>
      </c>
      <c r="O12" t="b">
        <v>1</v>
      </c>
      <c r="P12" t="s">
        <v>8264</v>
      </c>
      <c r="Q12" t="s">
        <v>8265</v>
      </c>
      <c r="R12">
        <f t="shared" si="2"/>
        <v>2014</v>
      </c>
    </row>
    <row r="13" spans="1:18" ht="58" x14ac:dyDescent="0.3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 s="9">
        <f t="shared" si="0"/>
        <v>42604.125</v>
      </c>
      <c r="K13" s="11">
        <v>1469126462</v>
      </c>
      <c r="L13" s="9">
        <f t="shared" si="1"/>
        <v>42572.778495370367</v>
      </c>
      <c r="M13" t="b">
        <v>0</v>
      </c>
      <c r="N13">
        <v>75</v>
      </c>
      <c r="O13" t="b">
        <v>1</v>
      </c>
      <c r="P13" t="s">
        <v>8264</v>
      </c>
      <c r="Q13" t="s">
        <v>8265</v>
      </c>
      <c r="R13">
        <f t="shared" si="2"/>
        <v>2016</v>
      </c>
    </row>
    <row r="14" spans="1:18" ht="58" x14ac:dyDescent="0.3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 s="9">
        <f t="shared" si="0"/>
        <v>41836.125</v>
      </c>
      <c r="K14" s="11">
        <v>1401642425</v>
      </c>
      <c r="L14" s="9">
        <f t="shared" si="1"/>
        <v>41791.713252314818</v>
      </c>
      <c r="M14" t="b">
        <v>0</v>
      </c>
      <c r="N14">
        <v>827</v>
      </c>
      <c r="O14" t="b">
        <v>1</v>
      </c>
      <c r="P14" t="s">
        <v>8264</v>
      </c>
      <c r="Q14" t="s">
        <v>8265</v>
      </c>
      <c r="R14">
        <f t="shared" si="2"/>
        <v>2014</v>
      </c>
    </row>
    <row r="15" spans="1:18" ht="43.5" x14ac:dyDescent="0.3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 s="9">
        <f t="shared" si="0"/>
        <v>42544.852083333331</v>
      </c>
      <c r="K15" s="11">
        <v>1463588109</v>
      </c>
      <c r="L15" s="9">
        <f t="shared" si="1"/>
        <v>42508.677187499998</v>
      </c>
      <c r="M15" t="b">
        <v>0</v>
      </c>
      <c r="N15">
        <v>51</v>
      </c>
      <c r="O15" t="b">
        <v>1</v>
      </c>
      <c r="P15" t="s">
        <v>8264</v>
      </c>
      <c r="Q15" t="s">
        <v>8265</v>
      </c>
      <c r="R15">
        <f t="shared" si="2"/>
        <v>2016</v>
      </c>
    </row>
    <row r="16" spans="1:18" ht="29" x14ac:dyDescent="0.3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 s="9">
        <f t="shared" si="0"/>
        <v>41833.582638888889</v>
      </c>
      <c r="K16" s="11">
        <v>1403051888</v>
      </c>
      <c r="L16" s="9">
        <f t="shared" si="1"/>
        <v>41808.02648148148</v>
      </c>
      <c r="M16" t="b">
        <v>0</v>
      </c>
      <c r="N16">
        <v>41</v>
      </c>
      <c r="O16" t="b">
        <v>1</v>
      </c>
      <c r="P16" t="s">
        <v>8264</v>
      </c>
      <c r="Q16" t="s">
        <v>8265</v>
      </c>
      <c r="R16">
        <f t="shared" si="2"/>
        <v>2014</v>
      </c>
    </row>
    <row r="17" spans="1:18" ht="43.5" x14ac:dyDescent="0.3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 s="9">
        <f t="shared" si="0"/>
        <v>42274.843055555553</v>
      </c>
      <c r="K17" s="11">
        <v>1441790658</v>
      </c>
      <c r="L17" s="9">
        <f t="shared" si="1"/>
        <v>42256.391875000001</v>
      </c>
      <c r="M17" t="b">
        <v>0</v>
      </c>
      <c r="N17">
        <v>98</v>
      </c>
      <c r="O17" t="b">
        <v>1</v>
      </c>
      <c r="P17" t="s">
        <v>8264</v>
      </c>
      <c r="Q17" t="s">
        <v>8265</v>
      </c>
      <c r="R17">
        <f t="shared" si="2"/>
        <v>2015</v>
      </c>
    </row>
    <row r="18" spans="1:18" ht="43.5" x14ac:dyDescent="0.3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 s="9">
        <f t="shared" si="0"/>
        <v>41806.229166666664</v>
      </c>
      <c r="K18" s="11">
        <v>1398971211</v>
      </c>
      <c r="L18" s="9">
        <f t="shared" si="1"/>
        <v>41760.796423611115</v>
      </c>
      <c r="M18" t="b">
        <v>0</v>
      </c>
      <c r="N18">
        <v>70</v>
      </c>
      <c r="O18" t="b">
        <v>1</v>
      </c>
      <c r="P18" t="s">
        <v>8264</v>
      </c>
      <c r="Q18" t="s">
        <v>8265</v>
      </c>
      <c r="R18">
        <f t="shared" si="2"/>
        <v>2014</v>
      </c>
    </row>
    <row r="19" spans="1:18" ht="43.5" x14ac:dyDescent="0.3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 s="9">
        <f t="shared" si="0"/>
        <v>41947.773402777777</v>
      </c>
      <c r="K19" s="11">
        <v>1412530422</v>
      </c>
      <c r="L19" s="9">
        <f t="shared" si="1"/>
        <v>41917.731736111113</v>
      </c>
      <c r="M19" t="b">
        <v>0</v>
      </c>
      <c r="N19">
        <v>36</v>
      </c>
      <c r="O19" t="b">
        <v>1</v>
      </c>
      <c r="P19" t="s">
        <v>8264</v>
      </c>
      <c r="Q19" t="s">
        <v>8265</v>
      </c>
      <c r="R19">
        <f t="shared" si="2"/>
        <v>2014</v>
      </c>
    </row>
    <row r="20" spans="1:18" ht="43.5" x14ac:dyDescent="0.3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 s="9">
        <f t="shared" si="0"/>
        <v>41899.542314814811</v>
      </c>
      <c r="K20" s="11">
        <v>1408366856</v>
      </c>
      <c r="L20" s="9">
        <f t="shared" si="1"/>
        <v>41869.542314814811</v>
      </c>
      <c r="M20" t="b">
        <v>0</v>
      </c>
      <c r="N20">
        <v>342</v>
      </c>
      <c r="O20" t="b">
        <v>1</v>
      </c>
      <c r="P20" t="s">
        <v>8264</v>
      </c>
      <c r="Q20" t="s">
        <v>8265</v>
      </c>
      <c r="R20">
        <f t="shared" si="2"/>
        <v>2014</v>
      </c>
    </row>
    <row r="21" spans="1:18" ht="43.5" x14ac:dyDescent="0.3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 s="9">
        <f t="shared" si="0"/>
        <v>42205.816365740742</v>
      </c>
      <c r="K21" s="11">
        <v>1434828934</v>
      </c>
      <c r="L21" s="9">
        <f t="shared" si="1"/>
        <v>42175.816365740742</v>
      </c>
      <c r="M21" t="b">
        <v>0</v>
      </c>
      <c r="N21">
        <v>22</v>
      </c>
      <c r="O21" t="b">
        <v>1</v>
      </c>
      <c r="P21" t="s">
        <v>8264</v>
      </c>
      <c r="Q21" t="s">
        <v>8265</v>
      </c>
      <c r="R21">
        <f t="shared" si="2"/>
        <v>2015</v>
      </c>
    </row>
    <row r="22" spans="1:18" ht="43.5" x14ac:dyDescent="0.3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 s="9">
        <f t="shared" si="0"/>
        <v>42260.758240740739</v>
      </c>
      <c r="K22" s="11">
        <v>1436983912</v>
      </c>
      <c r="L22" s="9">
        <f t="shared" si="1"/>
        <v>42200.758240740739</v>
      </c>
      <c r="M22" t="b">
        <v>0</v>
      </c>
      <c r="N22">
        <v>25</v>
      </c>
      <c r="O22" t="b">
        <v>1</v>
      </c>
      <c r="P22" t="s">
        <v>8264</v>
      </c>
      <c r="Q22" t="s">
        <v>8265</v>
      </c>
      <c r="R22">
        <f t="shared" si="2"/>
        <v>2015</v>
      </c>
    </row>
    <row r="23" spans="1:18" ht="43.5" x14ac:dyDescent="0.3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 s="9">
        <f t="shared" si="0"/>
        <v>41908.627187500002</v>
      </c>
      <c r="K23" s="11">
        <v>1409151789</v>
      </c>
      <c r="L23" s="9">
        <f t="shared" si="1"/>
        <v>41878.627187500002</v>
      </c>
      <c r="M23" t="b">
        <v>0</v>
      </c>
      <c r="N23">
        <v>101</v>
      </c>
      <c r="O23" t="b">
        <v>1</v>
      </c>
      <c r="P23" t="s">
        <v>8264</v>
      </c>
      <c r="Q23" t="s">
        <v>8265</v>
      </c>
      <c r="R23">
        <f t="shared" si="2"/>
        <v>2014</v>
      </c>
    </row>
    <row r="24" spans="1:18" ht="29" x14ac:dyDescent="0.3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 s="9">
        <f t="shared" si="0"/>
        <v>42005.332638888889</v>
      </c>
      <c r="K24" s="11">
        <v>1418766740</v>
      </c>
      <c r="L24" s="9">
        <f t="shared" si="1"/>
        <v>41989.91134259259</v>
      </c>
      <c r="M24" t="b">
        <v>0</v>
      </c>
      <c r="N24">
        <v>8</v>
      </c>
      <c r="O24" t="b">
        <v>1</v>
      </c>
      <c r="P24" t="s">
        <v>8264</v>
      </c>
      <c r="Q24" t="s">
        <v>8265</v>
      </c>
      <c r="R24">
        <f t="shared" si="2"/>
        <v>2014</v>
      </c>
    </row>
    <row r="25" spans="1:18" ht="43.5" x14ac:dyDescent="0.3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 s="9">
        <f t="shared" si="0"/>
        <v>42124.638888888891</v>
      </c>
      <c r="K25" s="11">
        <v>1428086501</v>
      </c>
      <c r="L25" s="9">
        <f t="shared" si="1"/>
        <v>42097.778946759259</v>
      </c>
      <c r="M25" t="b">
        <v>0</v>
      </c>
      <c r="N25">
        <v>23</v>
      </c>
      <c r="O25" t="b">
        <v>1</v>
      </c>
      <c r="P25" t="s">
        <v>8264</v>
      </c>
      <c r="Q25" t="s">
        <v>8265</v>
      </c>
      <c r="R25">
        <f t="shared" si="2"/>
        <v>2015</v>
      </c>
    </row>
    <row r="26" spans="1:18" ht="29" x14ac:dyDescent="0.3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 s="9">
        <f t="shared" si="0"/>
        <v>42262.818749999999</v>
      </c>
      <c r="K26" s="11">
        <v>1439494863</v>
      </c>
      <c r="L26" s="9">
        <f t="shared" si="1"/>
        <v>42229.820173611108</v>
      </c>
      <c r="M26" t="b">
        <v>0</v>
      </c>
      <c r="N26">
        <v>574</v>
      </c>
      <c r="O26" t="b">
        <v>1</v>
      </c>
      <c r="P26" t="s">
        <v>8264</v>
      </c>
      <c r="Q26" t="s">
        <v>8265</v>
      </c>
      <c r="R26">
        <f t="shared" si="2"/>
        <v>2015</v>
      </c>
    </row>
    <row r="27" spans="1:18" ht="43.5" x14ac:dyDescent="0.3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 s="9">
        <f t="shared" si="0"/>
        <v>42378.025011574078</v>
      </c>
      <c r="K27" s="11">
        <v>1447115761</v>
      </c>
      <c r="L27" s="9">
        <f t="shared" si="1"/>
        <v>42318.025011574078</v>
      </c>
      <c r="M27" t="b">
        <v>0</v>
      </c>
      <c r="N27">
        <v>14</v>
      </c>
      <c r="O27" t="b">
        <v>1</v>
      </c>
      <c r="P27" t="s">
        <v>8264</v>
      </c>
      <c r="Q27" t="s">
        <v>8265</v>
      </c>
      <c r="R27">
        <f t="shared" si="2"/>
        <v>2015</v>
      </c>
    </row>
    <row r="28" spans="1:18" ht="43.5" x14ac:dyDescent="0.3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 s="9">
        <f t="shared" si="0"/>
        <v>41868.515555555554</v>
      </c>
      <c r="K28" s="11">
        <v>1404822144</v>
      </c>
      <c r="L28" s="9">
        <f t="shared" si="1"/>
        <v>41828.515555555554</v>
      </c>
      <c r="M28" t="b">
        <v>0</v>
      </c>
      <c r="N28">
        <v>19</v>
      </c>
      <c r="O28" t="b">
        <v>1</v>
      </c>
      <c r="P28" t="s">
        <v>8264</v>
      </c>
      <c r="Q28" t="s">
        <v>8265</v>
      </c>
      <c r="R28">
        <f t="shared" si="2"/>
        <v>2014</v>
      </c>
    </row>
    <row r="29" spans="1:18" ht="43.5" x14ac:dyDescent="0.3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 s="9">
        <f t="shared" si="0"/>
        <v>41959.206400462965</v>
      </c>
      <c r="K29" s="11">
        <v>1413518233</v>
      </c>
      <c r="L29" s="9">
        <f t="shared" si="1"/>
        <v>41929.164733796293</v>
      </c>
      <c r="M29" t="b">
        <v>0</v>
      </c>
      <c r="N29">
        <v>150</v>
      </c>
      <c r="O29" t="b">
        <v>1</v>
      </c>
      <c r="P29" t="s">
        <v>8264</v>
      </c>
      <c r="Q29" t="s">
        <v>8265</v>
      </c>
      <c r="R29">
        <f t="shared" si="2"/>
        <v>2014</v>
      </c>
    </row>
    <row r="30" spans="1:18" ht="29" x14ac:dyDescent="0.3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 s="9">
        <f t="shared" si="0"/>
        <v>42354.96393518518</v>
      </c>
      <c r="K30" s="11">
        <v>1447715284</v>
      </c>
      <c r="L30" s="9">
        <f t="shared" si="1"/>
        <v>42324.96393518518</v>
      </c>
      <c r="M30" t="b">
        <v>0</v>
      </c>
      <c r="N30">
        <v>71</v>
      </c>
      <c r="O30" t="b">
        <v>1</v>
      </c>
      <c r="P30" t="s">
        <v>8264</v>
      </c>
      <c r="Q30" t="s">
        <v>8265</v>
      </c>
      <c r="R30">
        <f t="shared" si="2"/>
        <v>2015</v>
      </c>
    </row>
    <row r="31" spans="1:18" ht="43.5" x14ac:dyDescent="0.3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 s="9">
        <f t="shared" si="0"/>
        <v>41842.67324074074</v>
      </c>
      <c r="K31" s="11">
        <v>1403453368</v>
      </c>
      <c r="L31" s="9">
        <f t="shared" si="1"/>
        <v>41812.67324074074</v>
      </c>
      <c r="M31" t="b">
        <v>0</v>
      </c>
      <c r="N31">
        <v>117</v>
      </c>
      <c r="O31" t="b">
        <v>1</v>
      </c>
      <c r="P31" t="s">
        <v>8264</v>
      </c>
      <c r="Q31" t="s">
        <v>8265</v>
      </c>
      <c r="R31">
        <f t="shared" si="2"/>
        <v>2014</v>
      </c>
    </row>
    <row r="32" spans="1:18" ht="43.5" x14ac:dyDescent="0.3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 s="9">
        <f t="shared" si="0"/>
        <v>41872.292997685188</v>
      </c>
      <c r="K32" s="11">
        <v>1406012515</v>
      </c>
      <c r="L32" s="9">
        <f t="shared" si="1"/>
        <v>41842.292997685188</v>
      </c>
      <c r="M32" t="b">
        <v>0</v>
      </c>
      <c r="N32">
        <v>53</v>
      </c>
      <c r="O32" t="b">
        <v>1</v>
      </c>
      <c r="P32" t="s">
        <v>8264</v>
      </c>
      <c r="Q32" t="s">
        <v>8265</v>
      </c>
      <c r="R32">
        <f t="shared" si="2"/>
        <v>2014</v>
      </c>
    </row>
    <row r="33" spans="1:18" ht="43.5" x14ac:dyDescent="0.3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 s="9">
        <f t="shared" si="0"/>
        <v>42394.79206018518</v>
      </c>
      <c r="K33" s="11">
        <v>1452193234</v>
      </c>
      <c r="L33" s="9">
        <f t="shared" si="1"/>
        <v>42376.79206018518</v>
      </c>
      <c r="M33" t="b">
        <v>0</v>
      </c>
      <c r="N33">
        <v>1</v>
      </c>
      <c r="O33" t="b">
        <v>1</v>
      </c>
      <c r="P33" t="s">
        <v>8264</v>
      </c>
      <c r="Q33" t="s">
        <v>8265</v>
      </c>
      <c r="R33">
        <f t="shared" si="2"/>
        <v>2016</v>
      </c>
    </row>
    <row r="34" spans="1:18" ht="58" x14ac:dyDescent="0.3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 s="9">
        <f t="shared" si="0"/>
        <v>42503.165972222225</v>
      </c>
      <c r="K34" s="11">
        <v>1459523017</v>
      </c>
      <c r="L34" s="9">
        <f t="shared" si="1"/>
        <v>42461.627511574072</v>
      </c>
      <c r="M34" t="b">
        <v>0</v>
      </c>
      <c r="N34">
        <v>89</v>
      </c>
      <c r="O34" t="b">
        <v>1</v>
      </c>
      <c r="P34" t="s">
        <v>8264</v>
      </c>
      <c r="Q34" t="s">
        <v>8265</v>
      </c>
      <c r="R34">
        <f t="shared" si="2"/>
        <v>2016</v>
      </c>
    </row>
    <row r="35" spans="1:18" ht="43.5" x14ac:dyDescent="0.3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 s="9">
        <f t="shared" si="0"/>
        <v>42316.702557870369</v>
      </c>
      <c r="K35" s="11">
        <v>1444405901</v>
      </c>
      <c r="L35" s="9">
        <f t="shared" si="1"/>
        <v>42286.660891203705</v>
      </c>
      <c r="M35" t="b">
        <v>0</v>
      </c>
      <c r="N35">
        <v>64</v>
      </c>
      <c r="O35" t="b">
        <v>1</v>
      </c>
      <c r="P35" t="s">
        <v>8264</v>
      </c>
      <c r="Q35" t="s">
        <v>8265</v>
      </c>
      <c r="R35">
        <f t="shared" si="2"/>
        <v>2015</v>
      </c>
    </row>
    <row r="36" spans="1:18" ht="43.5" x14ac:dyDescent="0.3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 s="9">
        <f t="shared" si="0"/>
        <v>41856.321770833332</v>
      </c>
      <c r="K36" s="11">
        <v>1405928601</v>
      </c>
      <c r="L36" s="9">
        <f t="shared" si="1"/>
        <v>41841.321770833332</v>
      </c>
      <c r="M36" t="b">
        <v>0</v>
      </c>
      <c r="N36">
        <v>68</v>
      </c>
      <c r="O36" t="b">
        <v>1</v>
      </c>
      <c r="P36" t="s">
        <v>8264</v>
      </c>
      <c r="Q36" t="s">
        <v>8265</v>
      </c>
      <c r="R36">
        <f t="shared" si="2"/>
        <v>2014</v>
      </c>
    </row>
    <row r="37" spans="1:18" ht="43.5" x14ac:dyDescent="0.3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 s="9">
        <f t="shared" si="0"/>
        <v>42122</v>
      </c>
      <c r="K37" s="11">
        <v>1428130814</v>
      </c>
      <c r="L37" s="9">
        <f t="shared" si="1"/>
        <v>42098.291828703703</v>
      </c>
      <c r="M37" t="b">
        <v>0</v>
      </c>
      <c r="N37">
        <v>28</v>
      </c>
      <c r="O37" t="b">
        <v>1</v>
      </c>
      <c r="P37" t="s">
        <v>8264</v>
      </c>
      <c r="Q37" t="s">
        <v>8265</v>
      </c>
      <c r="R37">
        <f t="shared" si="2"/>
        <v>2015</v>
      </c>
    </row>
    <row r="38" spans="1:18" ht="29" x14ac:dyDescent="0.3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 s="9">
        <f t="shared" si="0"/>
        <v>42098.265335648146</v>
      </c>
      <c r="K38" s="11">
        <v>1425540125</v>
      </c>
      <c r="L38" s="9">
        <f t="shared" si="1"/>
        <v>42068.307002314818</v>
      </c>
      <c r="M38" t="b">
        <v>0</v>
      </c>
      <c r="N38">
        <v>44</v>
      </c>
      <c r="O38" t="b">
        <v>1</v>
      </c>
      <c r="P38" t="s">
        <v>8264</v>
      </c>
      <c r="Q38" t="s">
        <v>8265</v>
      </c>
      <c r="R38">
        <f t="shared" si="2"/>
        <v>2015</v>
      </c>
    </row>
    <row r="39" spans="1:18" ht="43.5" x14ac:dyDescent="0.3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 s="9">
        <f t="shared" si="0"/>
        <v>42062.693043981482</v>
      </c>
      <c r="K39" s="11">
        <v>1422463079</v>
      </c>
      <c r="L39" s="9">
        <f t="shared" si="1"/>
        <v>42032.693043981482</v>
      </c>
      <c r="M39" t="b">
        <v>0</v>
      </c>
      <c r="N39">
        <v>253</v>
      </c>
      <c r="O39" t="b">
        <v>1</v>
      </c>
      <c r="P39" t="s">
        <v>8264</v>
      </c>
      <c r="Q39" t="s">
        <v>8265</v>
      </c>
      <c r="R39">
        <f t="shared" si="2"/>
        <v>2015</v>
      </c>
    </row>
    <row r="40" spans="1:18" ht="43.5" x14ac:dyDescent="0.3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 s="9">
        <f t="shared" si="0"/>
        <v>41405.057222222225</v>
      </c>
      <c r="K40" s="11">
        <v>1365643344</v>
      </c>
      <c r="L40" s="9">
        <f t="shared" si="1"/>
        <v>41375.057222222225</v>
      </c>
      <c r="M40" t="b">
        <v>0</v>
      </c>
      <c r="N40">
        <v>66</v>
      </c>
      <c r="O40" t="b">
        <v>1</v>
      </c>
      <c r="P40" t="s">
        <v>8264</v>
      </c>
      <c r="Q40" t="s">
        <v>8265</v>
      </c>
      <c r="R40">
        <f t="shared" si="2"/>
        <v>2013</v>
      </c>
    </row>
    <row r="41" spans="1:18" ht="58" x14ac:dyDescent="0.3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 s="9">
        <f t="shared" si="0"/>
        <v>41784.957638888889</v>
      </c>
      <c r="K41" s="11">
        <v>1398388068</v>
      </c>
      <c r="L41" s="9">
        <f t="shared" si="1"/>
        <v>41754.047083333331</v>
      </c>
      <c r="M41" t="b">
        <v>0</v>
      </c>
      <c r="N41">
        <v>217</v>
      </c>
      <c r="O41" t="b">
        <v>1</v>
      </c>
      <c r="P41" t="s">
        <v>8264</v>
      </c>
      <c r="Q41" t="s">
        <v>8265</v>
      </c>
      <c r="R41">
        <f t="shared" si="2"/>
        <v>2014</v>
      </c>
    </row>
    <row r="42" spans="1:18" ht="58" x14ac:dyDescent="0.3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 s="9">
        <f t="shared" si="0"/>
        <v>41809.166666666664</v>
      </c>
      <c r="K42" s="11">
        <v>1401426488</v>
      </c>
      <c r="L42" s="9">
        <f t="shared" si="1"/>
        <v>41789.21398148148</v>
      </c>
      <c r="M42" t="b">
        <v>0</v>
      </c>
      <c r="N42">
        <v>16</v>
      </c>
      <c r="O42" t="b">
        <v>1</v>
      </c>
      <c r="P42" t="s">
        <v>8264</v>
      </c>
      <c r="Q42" t="s">
        <v>8265</v>
      </c>
      <c r="R42">
        <f t="shared" si="2"/>
        <v>2014</v>
      </c>
    </row>
    <row r="43" spans="1:18" ht="43.5" x14ac:dyDescent="0.3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 s="9">
        <f t="shared" si="0"/>
        <v>41917.568912037037</v>
      </c>
      <c r="K43" s="11">
        <v>1409924354</v>
      </c>
      <c r="L43" s="9">
        <f t="shared" si="1"/>
        <v>41887.568912037037</v>
      </c>
      <c r="M43" t="b">
        <v>0</v>
      </c>
      <c r="N43">
        <v>19</v>
      </c>
      <c r="O43" t="b">
        <v>1</v>
      </c>
      <c r="P43" t="s">
        <v>8264</v>
      </c>
      <c r="Q43" t="s">
        <v>8265</v>
      </c>
      <c r="R43">
        <f t="shared" si="2"/>
        <v>2014</v>
      </c>
    </row>
    <row r="44" spans="1:18" ht="43.5" x14ac:dyDescent="0.3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 s="9">
        <f t="shared" si="0"/>
        <v>42001.639189814814</v>
      </c>
      <c r="K44" s="11">
        <v>1417188026</v>
      </c>
      <c r="L44" s="9">
        <f t="shared" si="1"/>
        <v>41971.639189814814</v>
      </c>
      <c r="M44" t="b">
        <v>0</v>
      </c>
      <c r="N44">
        <v>169</v>
      </c>
      <c r="O44" t="b">
        <v>1</v>
      </c>
      <c r="P44" t="s">
        <v>8264</v>
      </c>
      <c r="Q44" t="s">
        <v>8265</v>
      </c>
      <c r="R44">
        <f t="shared" si="2"/>
        <v>2014</v>
      </c>
    </row>
    <row r="45" spans="1:18" ht="43.5" x14ac:dyDescent="0.3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 s="9">
        <f t="shared" si="0"/>
        <v>41833</v>
      </c>
      <c r="K45" s="11">
        <v>1402599486</v>
      </c>
      <c r="L45" s="9">
        <f t="shared" si="1"/>
        <v>41802.790347222224</v>
      </c>
      <c r="M45" t="b">
        <v>0</v>
      </c>
      <c r="N45">
        <v>263</v>
      </c>
      <c r="O45" t="b">
        <v>1</v>
      </c>
      <c r="P45" t="s">
        <v>8264</v>
      </c>
      <c r="Q45" t="s">
        <v>8265</v>
      </c>
      <c r="R45">
        <f t="shared" si="2"/>
        <v>2014</v>
      </c>
    </row>
    <row r="46" spans="1:18" ht="58" x14ac:dyDescent="0.3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 s="9">
        <f t="shared" si="0"/>
        <v>41919.098807870367</v>
      </c>
      <c r="K46" s="11">
        <v>1408760537</v>
      </c>
      <c r="L46" s="9">
        <f t="shared" si="1"/>
        <v>41874.098807870367</v>
      </c>
      <c r="M46" t="b">
        <v>0</v>
      </c>
      <c r="N46">
        <v>15</v>
      </c>
      <c r="O46" t="b">
        <v>1</v>
      </c>
      <c r="P46" t="s">
        <v>8264</v>
      </c>
      <c r="Q46" t="s">
        <v>8265</v>
      </c>
      <c r="R46">
        <f t="shared" si="2"/>
        <v>2014</v>
      </c>
    </row>
    <row r="47" spans="1:18" ht="43.5" x14ac:dyDescent="0.3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 s="9">
        <f t="shared" si="0"/>
        <v>42487.623923611114</v>
      </c>
      <c r="K47" s="11">
        <v>1459177107</v>
      </c>
      <c r="L47" s="9">
        <f t="shared" si="1"/>
        <v>42457.623923611114</v>
      </c>
      <c r="M47" t="b">
        <v>0</v>
      </c>
      <c r="N47">
        <v>61</v>
      </c>
      <c r="O47" t="b">
        <v>1</v>
      </c>
      <c r="P47" t="s">
        <v>8264</v>
      </c>
      <c r="Q47" t="s">
        <v>8265</v>
      </c>
      <c r="R47">
        <f t="shared" si="2"/>
        <v>2016</v>
      </c>
    </row>
    <row r="48" spans="1:18" ht="43.5" x14ac:dyDescent="0.3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 s="9">
        <f t="shared" si="0"/>
        <v>42353.96497685185</v>
      </c>
      <c r="K48" s="11">
        <v>1447628974</v>
      </c>
      <c r="L48" s="9">
        <f t="shared" si="1"/>
        <v>42323.96497685185</v>
      </c>
      <c r="M48" t="b">
        <v>0</v>
      </c>
      <c r="N48">
        <v>45</v>
      </c>
      <c r="O48" t="b">
        <v>1</v>
      </c>
      <c r="P48" t="s">
        <v>8264</v>
      </c>
      <c r="Q48" t="s">
        <v>8265</v>
      </c>
      <c r="R48">
        <f t="shared" si="2"/>
        <v>2015</v>
      </c>
    </row>
    <row r="49" spans="1:18" ht="58" x14ac:dyDescent="0.3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 s="9">
        <f t="shared" si="0"/>
        <v>41992.861192129625</v>
      </c>
      <c r="K49" s="11">
        <v>1413834007</v>
      </c>
      <c r="L49" s="9">
        <f t="shared" si="1"/>
        <v>41932.819525462961</v>
      </c>
      <c r="M49" t="b">
        <v>0</v>
      </c>
      <c r="N49">
        <v>70</v>
      </c>
      <c r="O49" t="b">
        <v>1</v>
      </c>
      <c r="P49" t="s">
        <v>8264</v>
      </c>
      <c r="Q49" t="s">
        <v>8265</v>
      </c>
      <c r="R49">
        <f t="shared" si="2"/>
        <v>2014</v>
      </c>
    </row>
    <row r="50" spans="1:18" ht="43.5" x14ac:dyDescent="0.3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 s="9">
        <f t="shared" si="0"/>
        <v>42064.5</v>
      </c>
      <c r="K50" s="11">
        <v>1422534260</v>
      </c>
      <c r="L50" s="9">
        <f t="shared" si="1"/>
        <v>42033.516898148147</v>
      </c>
      <c r="M50" t="b">
        <v>0</v>
      </c>
      <c r="N50">
        <v>38</v>
      </c>
      <c r="O50" t="b">
        <v>1</v>
      </c>
      <c r="P50" t="s">
        <v>8264</v>
      </c>
      <c r="Q50" t="s">
        <v>8265</v>
      </c>
      <c r="R50">
        <f t="shared" si="2"/>
        <v>2015</v>
      </c>
    </row>
    <row r="51" spans="1:18" x14ac:dyDescent="0.3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 s="9">
        <f t="shared" si="0"/>
        <v>42301.176446759258</v>
      </c>
      <c r="K51" s="11">
        <v>1443068045</v>
      </c>
      <c r="L51" s="9">
        <f t="shared" si="1"/>
        <v>42271.176446759258</v>
      </c>
      <c r="M51" t="b">
        <v>0</v>
      </c>
      <c r="N51">
        <v>87</v>
      </c>
      <c r="O51" t="b">
        <v>1</v>
      </c>
      <c r="P51" t="s">
        <v>8264</v>
      </c>
      <c r="Q51" t="s">
        <v>8265</v>
      </c>
      <c r="R51">
        <f t="shared" si="2"/>
        <v>2015</v>
      </c>
    </row>
    <row r="52" spans="1:18" ht="43.5" x14ac:dyDescent="0.3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 s="9">
        <f t="shared" si="0"/>
        <v>42034.708333333328</v>
      </c>
      <c r="K52" s="11">
        <v>1419271458</v>
      </c>
      <c r="L52" s="9">
        <f t="shared" si="1"/>
        <v>41995.752986111111</v>
      </c>
      <c r="M52" t="b">
        <v>0</v>
      </c>
      <c r="N52">
        <v>22</v>
      </c>
      <c r="O52" t="b">
        <v>1</v>
      </c>
      <c r="P52" t="s">
        <v>8264</v>
      </c>
      <c r="Q52" t="s">
        <v>8265</v>
      </c>
      <c r="R52">
        <f t="shared" si="2"/>
        <v>2014</v>
      </c>
    </row>
    <row r="53" spans="1:18" ht="43.5" x14ac:dyDescent="0.3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 s="9">
        <f t="shared" si="0"/>
        <v>42226.928668981476</v>
      </c>
      <c r="K53" s="11">
        <v>1436653037</v>
      </c>
      <c r="L53" s="9">
        <f t="shared" si="1"/>
        <v>42196.928668981476</v>
      </c>
      <c r="M53" t="b">
        <v>0</v>
      </c>
      <c r="N53">
        <v>119</v>
      </c>
      <c r="O53" t="b">
        <v>1</v>
      </c>
      <c r="P53" t="s">
        <v>8264</v>
      </c>
      <c r="Q53" t="s">
        <v>8265</v>
      </c>
      <c r="R53">
        <f t="shared" si="2"/>
        <v>2015</v>
      </c>
    </row>
    <row r="54" spans="1:18" ht="43.5" x14ac:dyDescent="0.3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 s="9">
        <f t="shared" si="0"/>
        <v>41837.701921296299</v>
      </c>
      <c r="K54" s="11">
        <v>1403023846</v>
      </c>
      <c r="L54" s="9">
        <f t="shared" si="1"/>
        <v>41807.701921296299</v>
      </c>
      <c r="M54" t="b">
        <v>0</v>
      </c>
      <c r="N54">
        <v>52</v>
      </c>
      <c r="O54" t="b">
        <v>1</v>
      </c>
      <c r="P54" t="s">
        <v>8264</v>
      </c>
      <c r="Q54" t="s">
        <v>8265</v>
      </c>
      <c r="R54">
        <f t="shared" si="2"/>
        <v>2014</v>
      </c>
    </row>
    <row r="55" spans="1:18" ht="29" x14ac:dyDescent="0.3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 s="9">
        <f t="shared" si="0"/>
        <v>41733.916666666664</v>
      </c>
      <c r="K55" s="11">
        <v>1395407445</v>
      </c>
      <c r="L55" s="9">
        <f t="shared" si="1"/>
        <v>41719.549131944441</v>
      </c>
      <c r="M55" t="b">
        <v>0</v>
      </c>
      <c r="N55">
        <v>117</v>
      </c>
      <c r="O55" t="b">
        <v>1</v>
      </c>
      <c r="P55" t="s">
        <v>8264</v>
      </c>
      <c r="Q55" t="s">
        <v>8265</v>
      </c>
      <c r="R55">
        <f t="shared" si="2"/>
        <v>2014</v>
      </c>
    </row>
    <row r="56" spans="1:18" ht="58" x14ac:dyDescent="0.3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 s="9">
        <f t="shared" si="0"/>
        <v>42363.713206018518</v>
      </c>
      <c r="K56" s="11">
        <v>1448471221</v>
      </c>
      <c r="L56" s="9">
        <f t="shared" si="1"/>
        <v>42333.713206018518</v>
      </c>
      <c r="M56" t="b">
        <v>0</v>
      </c>
      <c r="N56">
        <v>52</v>
      </c>
      <c r="O56" t="b">
        <v>1</v>
      </c>
      <c r="P56" t="s">
        <v>8264</v>
      </c>
      <c r="Q56" t="s">
        <v>8265</v>
      </c>
      <c r="R56">
        <f t="shared" si="2"/>
        <v>2015</v>
      </c>
    </row>
    <row r="57" spans="1:18" ht="43.5" x14ac:dyDescent="0.3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 s="9">
        <f t="shared" si="0"/>
        <v>42517.968935185185</v>
      </c>
      <c r="K57" s="11">
        <v>1462576516</v>
      </c>
      <c r="L57" s="9">
        <f t="shared" si="1"/>
        <v>42496.968935185185</v>
      </c>
      <c r="M57" t="b">
        <v>0</v>
      </c>
      <c r="N57">
        <v>86</v>
      </c>
      <c r="O57" t="b">
        <v>1</v>
      </c>
      <c r="P57" t="s">
        <v>8264</v>
      </c>
      <c r="Q57" t="s">
        <v>8265</v>
      </c>
      <c r="R57">
        <f t="shared" si="2"/>
        <v>2016</v>
      </c>
    </row>
    <row r="58" spans="1:18" ht="29" x14ac:dyDescent="0.3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 s="9">
        <f t="shared" si="0"/>
        <v>42163.666666666672</v>
      </c>
      <c r="K58" s="11">
        <v>1432559424</v>
      </c>
      <c r="L58" s="9">
        <f t="shared" si="1"/>
        <v>42149.548888888894</v>
      </c>
      <c r="M58" t="b">
        <v>0</v>
      </c>
      <c r="N58">
        <v>174</v>
      </c>
      <c r="O58" t="b">
        <v>1</v>
      </c>
      <c r="P58" t="s">
        <v>8264</v>
      </c>
      <c r="Q58" t="s">
        <v>8265</v>
      </c>
      <c r="R58">
        <f t="shared" si="2"/>
        <v>2015</v>
      </c>
    </row>
    <row r="59" spans="1:18" ht="43.5" x14ac:dyDescent="0.3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 s="9">
        <f t="shared" si="0"/>
        <v>42119.83289351852</v>
      </c>
      <c r="K59" s="11">
        <v>1427399962</v>
      </c>
      <c r="L59" s="9">
        <f t="shared" si="1"/>
        <v>42089.83289351852</v>
      </c>
      <c r="M59" t="b">
        <v>0</v>
      </c>
      <c r="N59">
        <v>69</v>
      </c>
      <c r="O59" t="b">
        <v>1</v>
      </c>
      <c r="P59" t="s">
        <v>8264</v>
      </c>
      <c r="Q59" t="s">
        <v>8265</v>
      </c>
      <c r="R59">
        <f t="shared" si="2"/>
        <v>2015</v>
      </c>
    </row>
    <row r="60" spans="1:18" ht="43.5" x14ac:dyDescent="0.3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 s="9">
        <f t="shared" si="0"/>
        <v>41962.786712962959</v>
      </c>
      <c r="K60" s="11">
        <v>1413827572</v>
      </c>
      <c r="L60" s="9">
        <f t="shared" si="1"/>
        <v>41932.745046296295</v>
      </c>
      <c r="M60" t="b">
        <v>0</v>
      </c>
      <c r="N60">
        <v>75</v>
      </c>
      <c r="O60" t="b">
        <v>1</v>
      </c>
      <c r="P60" t="s">
        <v>8264</v>
      </c>
      <c r="Q60" t="s">
        <v>8265</v>
      </c>
      <c r="R60">
        <f t="shared" si="2"/>
        <v>2014</v>
      </c>
    </row>
    <row r="61" spans="1:18" ht="43.5" x14ac:dyDescent="0.3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 s="9">
        <f t="shared" si="0"/>
        <v>42261.875</v>
      </c>
      <c r="K61" s="11">
        <v>1439530776</v>
      </c>
      <c r="L61" s="9">
        <f t="shared" si="1"/>
        <v>42230.235833333332</v>
      </c>
      <c r="M61" t="b">
        <v>0</v>
      </c>
      <c r="N61">
        <v>33</v>
      </c>
      <c r="O61" t="b">
        <v>1</v>
      </c>
      <c r="P61" t="s">
        <v>8264</v>
      </c>
      <c r="Q61" t="s">
        <v>8265</v>
      </c>
      <c r="R61">
        <f t="shared" si="2"/>
        <v>2015</v>
      </c>
    </row>
    <row r="62" spans="1:18" ht="43.5" x14ac:dyDescent="0.3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 s="9">
        <f t="shared" si="0"/>
        <v>41721</v>
      </c>
      <c r="K62" s="11">
        <v>1393882717</v>
      </c>
      <c r="L62" s="9">
        <f t="shared" si="1"/>
        <v>41701.901817129634</v>
      </c>
      <c r="M62" t="b">
        <v>0</v>
      </c>
      <c r="N62">
        <v>108</v>
      </c>
      <c r="O62" t="b">
        <v>1</v>
      </c>
      <c r="P62" t="s">
        <v>8264</v>
      </c>
      <c r="Q62" t="s">
        <v>8266</v>
      </c>
      <c r="R62">
        <f t="shared" si="2"/>
        <v>2014</v>
      </c>
    </row>
    <row r="63" spans="1:18" ht="43.5" x14ac:dyDescent="0.3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 s="9">
        <f t="shared" si="0"/>
        <v>41431.814317129625</v>
      </c>
      <c r="K63" s="11">
        <v>1368646357</v>
      </c>
      <c r="L63" s="9">
        <f t="shared" si="1"/>
        <v>41409.814317129625</v>
      </c>
      <c r="M63" t="b">
        <v>0</v>
      </c>
      <c r="N63">
        <v>23</v>
      </c>
      <c r="O63" t="b">
        <v>1</v>
      </c>
      <c r="P63" t="s">
        <v>8264</v>
      </c>
      <c r="Q63" t="s">
        <v>8266</v>
      </c>
      <c r="R63">
        <f t="shared" si="2"/>
        <v>2013</v>
      </c>
    </row>
    <row r="64" spans="1:18" ht="43.5" x14ac:dyDescent="0.3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 s="9">
        <f t="shared" si="0"/>
        <v>41336.799513888887</v>
      </c>
      <c r="K64" s="11">
        <v>1360177878</v>
      </c>
      <c r="L64" s="9">
        <f t="shared" si="1"/>
        <v>41311.799513888887</v>
      </c>
      <c r="M64" t="b">
        <v>0</v>
      </c>
      <c r="N64">
        <v>48</v>
      </c>
      <c r="O64" t="b">
        <v>1</v>
      </c>
      <c r="P64" t="s">
        <v>8264</v>
      </c>
      <c r="Q64" t="s">
        <v>8266</v>
      </c>
      <c r="R64">
        <f t="shared" si="2"/>
        <v>2013</v>
      </c>
    </row>
    <row r="65" spans="1:18" ht="43.5" x14ac:dyDescent="0.3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 s="9">
        <f t="shared" si="0"/>
        <v>41636.207638888889</v>
      </c>
      <c r="K65" s="11">
        <v>1386194013</v>
      </c>
      <c r="L65" s="9">
        <f t="shared" si="1"/>
        <v>41612.912187499998</v>
      </c>
      <c r="M65" t="b">
        <v>0</v>
      </c>
      <c r="N65">
        <v>64</v>
      </c>
      <c r="O65" t="b">
        <v>1</v>
      </c>
      <c r="P65" t="s">
        <v>8264</v>
      </c>
      <c r="Q65" t="s">
        <v>8266</v>
      </c>
      <c r="R65">
        <f t="shared" si="2"/>
        <v>2013</v>
      </c>
    </row>
    <row r="66" spans="1:18" ht="58" x14ac:dyDescent="0.3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 s="9">
        <f t="shared" si="0"/>
        <v>41463.01829861111</v>
      </c>
      <c r="K66" s="11">
        <v>1370651181</v>
      </c>
      <c r="L66" s="9">
        <f t="shared" si="1"/>
        <v>41433.01829861111</v>
      </c>
      <c r="M66" t="b">
        <v>0</v>
      </c>
      <c r="N66">
        <v>24</v>
      </c>
      <c r="O66" t="b">
        <v>1</v>
      </c>
      <c r="P66" t="s">
        <v>8264</v>
      </c>
      <c r="Q66" t="s">
        <v>8266</v>
      </c>
      <c r="R66">
        <f t="shared" si="2"/>
        <v>2013</v>
      </c>
    </row>
    <row r="67" spans="1:18" ht="43.5" x14ac:dyDescent="0.3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 s="9">
        <f t="shared" ref="J67:J130" si="3">(I67/86400)+DATE(1970,1,1)</f>
        <v>41862.249305555553</v>
      </c>
      <c r="K67" s="11">
        <v>1405453354</v>
      </c>
      <c r="L67" s="9">
        <f t="shared" ref="L67:L130" si="4">(K67/86400)+DATE(1970,1,1)</f>
        <v>41835.821226851855</v>
      </c>
      <c r="M67" t="b">
        <v>0</v>
      </c>
      <c r="N67">
        <v>57</v>
      </c>
      <c r="O67" t="b">
        <v>1</v>
      </c>
      <c r="P67" t="s">
        <v>8264</v>
      </c>
      <c r="Q67" t="s">
        <v>8266</v>
      </c>
      <c r="R67">
        <f t="shared" ref="R67:R130" si="5">YEAR(L67)</f>
        <v>2014</v>
      </c>
    </row>
    <row r="68" spans="1:18" ht="29" x14ac:dyDescent="0.3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 s="9">
        <f t="shared" si="3"/>
        <v>42569.849768518514</v>
      </c>
      <c r="K68" s="11">
        <v>1466281420</v>
      </c>
      <c r="L68" s="9">
        <f t="shared" si="4"/>
        <v>42539.849768518514</v>
      </c>
      <c r="M68" t="b">
        <v>0</v>
      </c>
      <c r="N68">
        <v>26</v>
      </c>
      <c r="O68" t="b">
        <v>1</v>
      </c>
      <c r="P68" t="s">
        <v>8264</v>
      </c>
      <c r="Q68" t="s">
        <v>8266</v>
      </c>
      <c r="R68">
        <f t="shared" si="5"/>
        <v>2016</v>
      </c>
    </row>
    <row r="69" spans="1:18" ht="43.5" x14ac:dyDescent="0.3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 s="9">
        <f t="shared" si="3"/>
        <v>41105.583379629628</v>
      </c>
      <c r="K69" s="11">
        <v>1339768804</v>
      </c>
      <c r="L69" s="9">
        <f t="shared" si="4"/>
        <v>41075.583379629628</v>
      </c>
      <c r="M69" t="b">
        <v>0</v>
      </c>
      <c r="N69">
        <v>20</v>
      </c>
      <c r="O69" t="b">
        <v>1</v>
      </c>
      <c r="P69" t="s">
        <v>8264</v>
      </c>
      <c r="Q69" t="s">
        <v>8266</v>
      </c>
      <c r="R69">
        <f t="shared" si="5"/>
        <v>2012</v>
      </c>
    </row>
    <row r="70" spans="1:18" ht="58" x14ac:dyDescent="0.3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 s="9">
        <f t="shared" si="3"/>
        <v>41693.569340277776</v>
      </c>
      <c r="K70" s="11">
        <v>1390570791</v>
      </c>
      <c r="L70" s="9">
        <f t="shared" si="4"/>
        <v>41663.569340277776</v>
      </c>
      <c r="M70" t="b">
        <v>0</v>
      </c>
      <c r="N70">
        <v>36</v>
      </c>
      <c r="O70" t="b">
        <v>1</v>
      </c>
      <c r="P70" t="s">
        <v>8264</v>
      </c>
      <c r="Q70" t="s">
        <v>8266</v>
      </c>
      <c r="R70">
        <f t="shared" si="5"/>
        <v>2014</v>
      </c>
    </row>
    <row r="71" spans="1:18" ht="43.5" x14ac:dyDescent="0.3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 s="9">
        <f t="shared" si="3"/>
        <v>40818.290972222225</v>
      </c>
      <c r="K71" s="11">
        <v>1314765025</v>
      </c>
      <c r="L71" s="9">
        <f t="shared" si="4"/>
        <v>40786.187789351854</v>
      </c>
      <c r="M71" t="b">
        <v>0</v>
      </c>
      <c r="N71">
        <v>178</v>
      </c>
      <c r="O71" t="b">
        <v>1</v>
      </c>
      <c r="P71" t="s">
        <v>8264</v>
      </c>
      <c r="Q71" t="s">
        <v>8266</v>
      </c>
      <c r="R71">
        <f t="shared" si="5"/>
        <v>2011</v>
      </c>
    </row>
    <row r="72" spans="1:18" ht="43.5" x14ac:dyDescent="0.3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 s="9">
        <f t="shared" si="3"/>
        <v>40790.896354166667</v>
      </c>
      <c r="K72" s="11">
        <v>1309987845</v>
      </c>
      <c r="L72" s="9">
        <f t="shared" si="4"/>
        <v>40730.896354166667</v>
      </c>
      <c r="M72" t="b">
        <v>0</v>
      </c>
      <c r="N72">
        <v>17</v>
      </c>
      <c r="O72" t="b">
        <v>1</v>
      </c>
      <c r="P72" t="s">
        <v>8264</v>
      </c>
      <c r="Q72" t="s">
        <v>8266</v>
      </c>
      <c r="R72">
        <f t="shared" si="5"/>
        <v>2011</v>
      </c>
    </row>
    <row r="73" spans="1:18" ht="43.5" x14ac:dyDescent="0.3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 s="9">
        <f t="shared" si="3"/>
        <v>41057.271493055552</v>
      </c>
      <c r="K73" s="11">
        <v>1333002657</v>
      </c>
      <c r="L73" s="9">
        <f t="shared" si="4"/>
        <v>40997.271493055552</v>
      </c>
      <c r="M73" t="b">
        <v>0</v>
      </c>
      <c r="N73">
        <v>32</v>
      </c>
      <c r="O73" t="b">
        <v>1</v>
      </c>
      <c r="P73" t="s">
        <v>8264</v>
      </c>
      <c r="Q73" t="s">
        <v>8266</v>
      </c>
      <c r="R73">
        <f t="shared" si="5"/>
        <v>2012</v>
      </c>
    </row>
    <row r="74" spans="1:18" ht="43.5" x14ac:dyDescent="0.3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 s="9">
        <f t="shared" si="3"/>
        <v>41228</v>
      </c>
      <c r="K74" s="11">
        <v>1351210481</v>
      </c>
      <c r="L74" s="9">
        <f t="shared" si="4"/>
        <v>41208.010196759264</v>
      </c>
      <c r="M74" t="b">
        <v>0</v>
      </c>
      <c r="N74">
        <v>41</v>
      </c>
      <c r="O74" t="b">
        <v>1</v>
      </c>
      <c r="P74" t="s">
        <v>8264</v>
      </c>
      <c r="Q74" t="s">
        <v>8266</v>
      </c>
      <c r="R74">
        <f t="shared" si="5"/>
        <v>2012</v>
      </c>
    </row>
    <row r="75" spans="1:18" ht="43.5" x14ac:dyDescent="0.3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 s="9">
        <f t="shared" si="3"/>
        <v>40666.165972222225</v>
      </c>
      <c r="K75" s="11">
        <v>1297620584</v>
      </c>
      <c r="L75" s="9">
        <f t="shared" si="4"/>
        <v>40587.75675925926</v>
      </c>
      <c r="M75" t="b">
        <v>0</v>
      </c>
      <c r="N75">
        <v>18</v>
      </c>
      <c r="O75" t="b">
        <v>1</v>
      </c>
      <c r="P75" t="s">
        <v>8264</v>
      </c>
      <c r="Q75" t="s">
        <v>8266</v>
      </c>
      <c r="R75">
        <f t="shared" si="5"/>
        <v>2011</v>
      </c>
    </row>
    <row r="76" spans="1:18" ht="43.5" x14ac:dyDescent="0.3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 s="9">
        <f t="shared" si="3"/>
        <v>42390.487210648149</v>
      </c>
      <c r="K76" s="11">
        <v>1450784495</v>
      </c>
      <c r="L76" s="9">
        <f t="shared" si="4"/>
        <v>42360.487210648149</v>
      </c>
      <c r="M76" t="b">
        <v>0</v>
      </c>
      <c r="N76">
        <v>29</v>
      </c>
      <c r="O76" t="b">
        <v>1</v>
      </c>
      <c r="P76" t="s">
        <v>8264</v>
      </c>
      <c r="Q76" t="s">
        <v>8266</v>
      </c>
      <c r="R76">
        <f t="shared" si="5"/>
        <v>2015</v>
      </c>
    </row>
    <row r="77" spans="1:18" ht="43.5" x14ac:dyDescent="0.3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 s="9">
        <f t="shared" si="3"/>
        <v>41387.209166666667</v>
      </c>
      <c r="K77" s="11">
        <v>1364101272</v>
      </c>
      <c r="L77" s="9">
        <f t="shared" si="4"/>
        <v>41357.209166666667</v>
      </c>
      <c r="M77" t="b">
        <v>0</v>
      </c>
      <c r="N77">
        <v>47</v>
      </c>
      <c r="O77" t="b">
        <v>1</v>
      </c>
      <c r="P77" t="s">
        <v>8264</v>
      </c>
      <c r="Q77" t="s">
        <v>8266</v>
      </c>
      <c r="R77">
        <f t="shared" si="5"/>
        <v>2013</v>
      </c>
    </row>
    <row r="78" spans="1:18" ht="43.5" x14ac:dyDescent="0.3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 s="9">
        <f t="shared" si="3"/>
        <v>40904.733310185184</v>
      </c>
      <c r="K78" s="11">
        <v>1319819758</v>
      </c>
      <c r="L78" s="9">
        <f t="shared" si="4"/>
        <v>40844.691643518519</v>
      </c>
      <c r="M78" t="b">
        <v>0</v>
      </c>
      <c r="N78">
        <v>15</v>
      </c>
      <c r="O78" t="b">
        <v>1</v>
      </c>
      <c r="P78" t="s">
        <v>8264</v>
      </c>
      <c r="Q78" t="s">
        <v>8266</v>
      </c>
      <c r="R78">
        <f t="shared" si="5"/>
        <v>2011</v>
      </c>
    </row>
    <row r="79" spans="1:18" ht="43.5" x14ac:dyDescent="0.3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 s="9">
        <f t="shared" si="3"/>
        <v>41050.124305555553</v>
      </c>
      <c r="K79" s="11">
        <v>1332991717</v>
      </c>
      <c r="L79" s="9">
        <f t="shared" si="4"/>
        <v>40997.144872685181</v>
      </c>
      <c r="M79" t="b">
        <v>0</v>
      </c>
      <c r="N79">
        <v>26</v>
      </c>
      <c r="O79" t="b">
        <v>1</v>
      </c>
      <c r="P79" t="s">
        <v>8264</v>
      </c>
      <c r="Q79" t="s">
        <v>8266</v>
      </c>
      <c r="R79">
        <f t="shared" si="5"/>
        <v>2012</v>
      </c>
    </row>
    <row r="80" spans="1:18" ht="87" x14ac:dyDescent="0.3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 s="9">
        <f t="shared" si="3"/>
        <v>42614.730567129634</v>
      </c>
      <c r="K80" s="11">
        <v>1471887121</v>
      </c>
      <c r="L80" s="9">
        <f t="shared" si="4"/>
        <v>42604.730567129634</v>
      </c>
      <c r="M80" t="b">
        <v>0</v>
      </c>
      <c r="N80">
        <v>35</v>
      </c>
      <c r="O80" t="b">
        <v>1</v>
      </c>
      <c r="P80" t="s">
        <v>8264</v>
      </c>
      <c r="Q80" t="s">
        <v>8266</v>
      </c>
      <c r="R80">
        <f t="shared" si="5"/>
        <v>2016</v>
      </c>
    </row>
    <row r="81" spans="1:18" ht="43.5" x14ac:dyDescent="0.3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 s="9">
        <f t="shared" si="3"/>
        <v>41754.776539351849</v>
      </c>
      <c r="K81" s="11">
        <v>1395859093</v>
      </c>
      <c r="L81" s="9">
        <f t="shared" si="4"/>
        <v>41724.776539351849</v>
      </c>
      <c r="M81" t="b">
        <v>0</v>
      </c>
      <c r="N81">
        <v>41</v>
      </c>
      <c r="O81" t="b">
        <v>1</v>
      </c>
      <c r="P81" t="s">
        <v>8264</v>
      </c>
      <c r="Q81" t="s">
        <v>8266</v>
      </c>
      <c r="R81">
        <f t="shared" si="5"/>
        <v>2014</v>
      </c>
    </row>
    <row r="82" spans="1:18" ht="43.5" x14ac:dyDescent="0.3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 s="9">
        <f t="shared" si="3"/>
        <v>41618.083981481483</v>
      </c>
      <c r="K82" s="11">
        <v>1383616856</v>
      </c>
      <c r="L82" s="9">
        <f t="shared" si="4"/>
        <v>41583.083981481483</v>
      </c>
      <c r="M82" t="b">
        <v>0</v>
      </c>
      <c r="N82">
        <v>47</v>
      </c>
      <c r="O82" t="b">
        <v>1</v>
      </c>
      <c r="P82" t="s">
        <v>8264</v>
      </c>
      <c r="Q82" t="s">
        <v>8266</v>
      </c>
      <c r="R82">
        <f t="shared" si="5"/>
        <v>2013</v>
      </c>
    </row>
    <row r="83" spans="1:18" ht="43.5" x14ac:dyDescent="0.3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 s="9">
        <f t="shared" si="3"/>
        <v>41104.126388888893</v>
      </c>
      <c r="K83" s="11">
        <v>1341892127</v>
      </c>
      <c r="L83" s="9">
        <f t="shared" si="4"/>
        <v>41100.158877314811</v>
      </c>
      <c r="M83" t="b">
        <v>0</v>
      </c>
      <c r="N83">
        <v>28</v>
      </c>
      <c r="O83" t="b">
        <v>1</v>
      </c>
      <c r="P83" t="s">
        <v>8264</v>
      </c>
      <c r="Q83" t="s">
        <v>8266</v>
      </c>
      <c r="R83">
        <f t="shared" si="5"/>
        <v>2012</v>
      </c>
    </row>
    <row r="84" spans="1:18" ht="43.5" x14ac:dyDescent="0.3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 s="9">
        <f t="shared" si="3"/>
        <v>40825.820150462961</v>
      </c>
      <c r="K84" s="11">
        <v>1315597261</v>
      </c>
      <c r="L84" s="9">
        <f t="shared" si="4"/>
        <v>40795.820150462961</v>
      </c>
      <c r="M84" t="b">
        <v>0</v>
      </c>
      <c r="N84">
        <v>100</v>
      </c>
      <c r="O84" t="b">
        <v>1</v>
      </c>
      <c r="P84" t="s">
        <v>8264</v>
      </c>
      <c r="Q84" t="s">
        <v>8266</v>
      </c>
      <c r="R84">
        <f t="shared" si="5"/>
        <v>2011</v>
      </c>
    </row>
    <row r="85" spans="1:18" ht="43.5" x14ac:dyDescent="0.3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 s="9">
        <f t="shared" si="3"/>
        <v>42057.479166666672</v>
      </c>
      <c r="K85" s="11">
        <v>1423320389</v>
      </c>
      <c r="L85" s="9">
        <f t="shared" si="4"/>
        <v>42042.615613425922</v>
      </c>
      <c r="M85" t="b">
        <v>0</v>
      </c>
      <c r="N85">
        <v>13</v>
      </c>
      <c r="O85" t="b">
        <v>1</v>
      </c>
      <c r="P85" t="s">
        <v>8264</v>
      </c>
      <c r="Q85" t="s">
        <v>8266</v>
      </c>
      <c r="R85">
        <f t="shared" si="5"/>
        <v>2015</v>
      </c>
    </row>
    <row r="86" spans="1:18" ht="43.5" x14ac:dyDescent="0.3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 s="9">
        <f t="shared" si="3"/>
        <v>40678.757939814815</v>
      </c>
      <c r="K86" s="11">
        <v>1302891086</v>
      </c>
      <c r="L86" s="9">
        <f t="shared" si="4"/>
        <v>40648.757939814815</v>
      </c>
      <c r="M86" t="b">
        <v>0</v>
      </c>
      <c r="N86">
        <v>7</v>
      </c>
      <c r="O86" t="b">
        <v>1</v>
      </c>
      <c r="P86" t="s">
        <v>8264</v>
      </c>
      <c r="Q86" t="s">
        <v>8266</v>
      </c>
      <c r="R86">
        <f t="shared" si="5"/>
        <v>2011</v>
      </c>
    </row>
    <row r="87" spans="1:18" ht="43.5" x14ac:dyDescent="0.3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 s="9">
        <f t="shared" si="3"/>
        <v>40809.125428240739</v>
      </c>
      <c r="K87" s="11">
        <v>1314154837</v>
      </c>
      <c r="L87" s="9">
        <f t="shared" si="4"/>
        <v>40779.125428240739</v>
      </c>
      <c r="M87" t="b">
        <v>0</v>
      </c>
      <c r="N87">
        <v>21</v>
      </c>
      <c r="O87" t="b">
        <v>1</v>
      </c>
      <c r="P87" t="s">
        <v>8264</v>
      </c>
      <c r="Q87" t="s">
        <v>8266</v>
      </c>
      <c r="R87">
        <f t="shared" si="5"/>
        <v>2011</v>
      </c>
    </row>
    <row r="88" spans="1:18" ht="58" x14ac:dyDescent="0.3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 s="9">
        <f t="shared" si="3"/>
        <v>42365.59774305555</v>
      </c>
      <c r="K88" s="11">
        <v>1444828845</v>
      </c>
      <c r="L88" s="9">
        <f t="shared" si="4"/>
        <v>42291.556076388893</v>
      </c>
      <c r="M88" t="b">
        <v>0</v>
      </c>
      <c r="N88">
        <v>17</v>
      </c>
      <c r="O88" t="b">
        <v>1</v>
      </c>
      <c r="P88" t="s">
        <v>8264</v>
      </c>
      <c r="Q88" t="s">
        <v>8266</v>
      </c>
      <c r="R88">
        <f t="shared" si="5"/>
        <v>2015</v>
      </c>
    </row>
    <row r="89" spans="1:18" ht="43.5" x14ac:dyDescent="0.3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 s="9">
        <f t="shared" si="3"/>
        <v>40332.070138888885</v>
      </c>
      <c r="K89" s="11">
        <v>1274705803</v>
      </c>
      <c r="L89" s="9">
        <f t="shared" si="4"/>
        <v>40322.539386574077</v>
      </c>
      <c r="M89" t="b">
        <v>0</v>
      </c>
      <c r="N89">
        <v>25</v>
      </c>
      <c r="O89" t="b">
        <v>1</v>
      </c>
      <c r="P89" t="s">
        <v>8264</v>
      </c>
      <c r="Q89" t="s">
        <v>8266</v>
      </c>
      <c r="R89">
        <f t="shared" si="5"/>
        <v>2010</v>
      </c>
    </row>
    <row r="90" spans="1:18" ht="58" x14ac:dyDescent="0.3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 s="9">
        <f t="shared" si="3"/>
        <v>41812.65892361111</v>
      </c>
      <c r="K90" s="11">
        <v>1401205731</v>
      </c>
      <c r="L90" s="9">
        <f t="shared" si="4"/>
        <v>41786.65892361111</v>
      </c>
      <c r="M90" t="b">
        <v>0</v>
      </c>
      <c r="N90">
        <v>60</v>
      </c>
      <c r="O90" t="b">
        <v>1</v>
      </c>
      <c r="P90" t="s">
        <v>8264</v>
      </c>
      <c r="Q90" t="s">
        <v>8266</v>
      </c>
      <c r="R90">
        <f t="shared" si="5"/>
        <v>2014</v>
      </c>
    </row>
    <row r="91" spans="1:18" ht="43.5" x14ac:dyDescent="0.3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 s="9">
        <f t="shared" si="3"/>
        <v>41427.752222222218</v>
      </c>
      <c r="K91" s="11">
        <v>1368036192</v>
      </c>
      <c r="L91" s="9">
        <f t="shared" si="4"/>
        <v>41402.752222222218</v>
      </c>
      <c r="M91" t="b">
        <v>0</v>
      </c>
      <c r="N91">
        <v>56</v>
      </c>
      <c r="O91" t="b">
        <v>1</v>
      </c>
      <c r="P91" t="s">
        <v>8264</v>
      </c>
      <c r="Q91" t="s">
        <v>8266</v>
      </c>
      <c r="R91">
        <f t="shared" si="5"/>
        <v>2013</v>
      </c>
    </row>
    <row r="92" spans="1:18" ht="29" x14ac:dyDescent="0.3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 s="9">
        <f t="shared" si="3"/>
        <v>40736.297442129631</v>
      </c>
      <c r="K92" s="11">
        <v>1307862499</v>
      </c>
      <c r="L92" s="9">
        <f t="shared" si="4"/>
        <v>40706.297442129631</v>
      </c>
      <c r="M92" t="b">
        <v>0</v>
      </c>
      <c r="N92">
        <v>16</v>
      </c>
      <c r="O92" t="b">
        <v>1</v>
      </c>
      <c r="P92" t="s">
        <v>8264</v>
      </c>
      <c r="Q92" t="s">
        <v>8266</v>
      </c>
      <c r="R92">
        <f t="shared" si="5"/>
        <v>2011</v>
      </c>
    </row>
    <row r="93" spans="1:18" ht="43.5" x14ac:dyDescent="0.3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 s="9">
        <f t="shared" si="3"/>
        <v>40680.402361111112</v>
      </c>
      <c r="K93" s="11">
        <v>1300354764</v>
      </c>
      <c r="L93" s="9">
        <f t="shared" si="4"/>
        <v>40619.402361111112</v>
      </c>
      <c r="M93" t="b">
        <v>0</v>
      </c>
      <c r="N93">
        <v>46</v>
      </c>
      <c r="O93" t="b">
        <v>1</v>
      </c>
      <c r="P93" t="s">
        <v>8264</v>
      </c>
      <c r="Q93" t="s">
        <v>8266</v>
      </c>
      <c r="R93">
        <f t="shared" si="5"/>
        <v>2011</v>
      </c>
    </row>
    <row r="94" spans="1:18" ht="43.5" x14ac:dyDescent="0.3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 s="9">
        <f t="shared" si="3"/>
        <v>42767.333333333328</v>
      </c>
      <c r="K94" s="11">
        <v>1481949983</v>
      </c>
      <c r="L94" s="9">
        <f t="shared" si="4"/>
        <v>42721.198877314819</v>
      </c>
      <c r="M94" t="b">
        <v>0</v>
      </c>
      <c r="N94">
        <v>43</v>
      </c>
      <c r="O94" t="b">
        <v>1</v>
      </c>
      <c r="P94" t="s">
        <v>8264</v>
      </c>
      <c r="Q94" t="s">
        <v>8266</v>
      </c>
      <c r="R94">
        <f t="shared" si="5"/>
        <v>2016</v>
      </c>
    </row>
    <row r="95" spans="1:18" ht="58" x14ac:dyDescent="0.3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 s="9">
        <f t="shared" si="3"/>
        <v>41093.875</v>
      </c>
      <c r="K95" s="11">
        <v>1338928537</v>
      </c>
      <c r="L95" s="9">
        <f t="shared" si="4"/>
        <v>41065.858067129629</v>
      </c>
      <c r="M95" t="b">
        <v>0</v>
      </c>
      <c r="N95">
        <v>15</v>
      </c>
      <c r="O95" t="b">
        <v>1</v>
      </c>
      <c r="P95" t="s">
        <v>8264</v>
      </c>
      <c r="Q95" t="s">
        <v>8266</v>
      </c>
      <c r="R95">
        <f t="shared" si="5"/>
        <v>2012</v>
      </c>
    </row>
    <row r="96" spans="1:18" ht="43.5" x14ac:dyDescent="0.3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 s="9">
        <f t="shared" si="3"/>
        <v>41736.717847222222</v>
      </c>
      <c r="K96" s="11">
        <v>1395162822</v>
      </c>
      <c r="L96" s="9">
        <f t="shared" si="4"/>
        <v>41716.717847222222</v>
      </c>
      <c r="M96" t="b">
        <v>0</v>
      </c>
      <c r="N96">
        <v>12</v>
      </c>
      <c r="O96" t="b">
        <v>1</v>
      </c>
      <c r="P96" t="s">
        <v>8264</v>
      </c>
      <c r="Q96" t="s">
        <v>8266</v>
      </c>
      <c r="R96">
        <f t="shared" si="5"/>
        <v>2014</v>
      </c>
    </row>
    <row r="97" spans="1:18" ht="43.5" x14ac:dyDescent="0.3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 s="9">
        <f t="shared" si="3"/>
        <v>40965.005104166667</v>
      </c>
      <c r="K97" s="11">
        <v>1327622841</v>
      </c>
      <c r="L97" s="9">
        <f t="shared" si="4"/>
        <v>40935.005104166667</v>
      </c>
      <c r="M97" t="b">
        <v>0</v>
      </c>
      <c r="N97">
        <v>21</v>
      </c>
      <c r="O97" t="b">
        <v>1</v>
      </c>
      <c r="P97" t="s">
        <v>8264</v>
      </c>
      <c r="Q97" t="s">
        <v>8266</v>
      </c>
      <c r="R97">
        <f t="shared" si="5"/>
        <v>2012</v>
      </c>
    </row>
    <row r="98" spans="1:18" ht="58" x14ac:dyDescent="0.3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 s="9">
        <f t="shared" si="3"/>
        <v>40391.125</v>
      </c>
      <c r="K98" s="11">
        <v>1274889241</v>
      </c>
      <c r="L98" s="9">
        <f t="shared" si="4"/>
        <v>40324.662511574075</v>
      </c>
      <c r="M98" t="b">
        <v>0</v>
      </c>
      <c r="N98">
        <v>34</v>
      </c>
      <c r="O98" t="b">
        <v>1</v>
      </c>
      <c r="P98" t="s">
        <v>8264</v>
      </c>
      <c r="Q98" t="s">
        <v>8266</v>
      </c>
      <c r="R98">
        <f t="shared" si="5"/>
        <v>2010</v>
      </c>
    </row>
    <row r="99" spans="1:18" ht="43.5" x14ac:dyDescent="0.3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 s="9">
        <f t="shared" si="3"/>
        <v>40736.135208333333</v>
      </c>
      <c r="K99" s="11">
        <v>1307848482</v>
      </c>
      <c r="L99" s="9">
        <f t="shared" si="4"/>
        <v>40706.135208333333</v>
      </c>
      <c r="M99" t="b">
        <v>0</v>
      </c>
      <c r="N99">
        <v>8</v>
      </c>
      <c r="O99" t="b">
        <v>1</v>
      </c>
      <c r="P99" t="s">
        <v>8264</v>
      </c>
      <c r="Q99" t="s">
        <v>8266</v>
      </c>
      <c r="R99">
        <f t="shared" si="5"/>
        <v>2011</v>
      </c>
    </row>
    <row r="100" spans="1:18" ht="43.5" x14ac:dyDescent="0.3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 s="9">
        <f t="shared" si="3"/>
        <v>41250.979166666664</v>
      </c>
      <c r="K100" s="11">
        <v>1351796674</v>
      </c>
      <c r="L100" s="9">
        <f t="shared" si="4"/>
        <v>41214.794837962967</v>
      </c>
      <c r="M100" t="b">
        <v>0</v>
      </c>
      <c r="N100">
        <v>60</v>
      </c>
      <c r="O100" t="b">
        <v>1</v>
      </c>
      <c r="P100" t="s">
        <v>8264</v>
      </c>
      <c r="Q100" t="s">
        <v>8266</v>
      </c>
      <c r="R100">
        <f t="shared" si="5"/>
        <v>2012</v>
      </c>
    </row>
    <row r="101" spans="1:18" ht="29" x14ac:dyDescent="0.3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9">
        <f t="shared" si="3"/>
        <v>41661.902766203704</v>
      </c>
      <c r="K101" s="11">
        <v>1387834799</v>
      </c>
      <c r="L101" s="9">
        <f t="shared" si="4"/>
        <v>41631.902766203704</v>
      </c>
      <c r="M101" t="b">
        <v>0</v>
      </c>
      <c r="N101">
        <v>39</v>
      </c>
      <c r="O101" t="b">
        <v>1</v>
      </c>
      <c r="P101" t="s">
        <v>8264</v>
      </c>
      <c r="Q101" t="s">
        <v>8266</v>
      </c>
      <c r="R101">
        <f t="shared" si="5"/>
        <v>2013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 s="9">
        <f t="shared" si="3"/>
        <v>41217.794976851852</v>
      </c>
      <c r="K102" s="11">
        <v>1350324286</v>
      </c>
      <c r="L102" s="9">
        <f t="shared" si="4"/>
        <v>41197.753310185188</v>
      </c>
      <c r="M102" t="b">
        <v>0</v>
      </c>
      <c r="N102">
        <v>26</v>
      </c>
      <c r="O102" t="b">
        <v>1</v>
      </c>
      <c r="P102" t="s">
        <v>8264</v>
      </c>
      <c r="Q102" t="s">
        <v>8266</v>
      </c>
      <c r="R102">
        <f t="shared" si="5"/>
        <v>2012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 s="9">
        <f t="shared" si="3"/>
        <v>41298.776736111111</v>
      </c>
      <c r="K103" s="11">
        <v>1356979110</v>
      </c>
      <c r="L103" s="9">
        <f t="shared" si="4"/>
        <v>41274.776736111111</v>
      </c>
      <c r="M103" t="b">
        <v>0</v>
      </c>
      <c r="N103">
        <v>35</v>
      </c>
      <c r="O103" t="b">
        <v>1</v>
      </c>
      <c r="P103" t="s">
        <v>8264</v>
      </c>
      <c r="Q103" t="s">
        <v>8266</v>
      </c>
      <c r="R103">
        <f t="shared" si="5"/>
        <v>2012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 s="9">
        <f t="shared" si="3"/>
        <v>40535.131168981483</v>
      </c>
      <c r="K104" s="11">
        <v>1290481733</v>
      </c>
      <c r="L104" s="9">
        <f t="shared" si="4"/>
        <v>40505.131168981483</v>
      </c>
      <c r="M104" t="b">
        <v>0</v>
      </c>
      <c r="N104">
        <v>65</v>
      </c>
      <c r="O104" t="b">
        <v>1</v>
      </c>
      <c r="P104" t="s">
        <v>8264</v>
      </c>
      <c r="Q104" t="s">
        <v>8266</v>
      </c>
      <c r="R104">
        <f t="shared" si="5"/>
        <v>2010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 s="9">
        <f t="shared" si="3"/>
        <v>41705.805902777778</v>
      </c>
      <c r="K105" s="11">
        <v>1392232830</v>
      </c>
      <c r="L105" s="9">
        <f t="shared" si="4"/>
        <v>41682.805902777778</v>
      </c>
      <c r="M105" t="b">
        <v>0</v>
      </c>
      <c r="N105">
        <v>49</v>
      </c>
      <c r="O105" t="b">
        <v>1</v>
      </c>
      <c r="P105" t="s">
        <v>8264</v>
      </c>
      <c r="Q105" t="s">
        <v>8266</v>
      </c>
      <c r="R105">
        <f t="shared" si="5"/>
        <v>2014</v>
      </c>
    </row>
    <row r="106" spans="1:18" ht="29" x14ac:dyDescent="0.3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 s="9">
        <f t="shared" si="3"/>
        <v>40636.041666666664</v>
      </c>
      <c r="K106" s="11">
        <v>1299775266</v>
      </c>
      <c r="L106" s="9">
        <f t="shared" si="4"/>
        <v>40612.695208333331</v>
      </c>
      <c r="M106" t="b">
        <v>0</v>
      </c>
      <c r="N106">
        <v>10</v>
      </c>
      <c r="O106" t="b">
        <v>1</v>
      </c>
      <c r="P106" t="s">
        <v>8264</v>
      </c>
      <c r="Q106" t="s">
        <v>8266</v>
      </c>
      <c r="R106">
        <f t="shared" si="5"/>
        <v>2011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 s="9">
        <f t="shared" si="3"/>
        <v>42504</v>
      </c>
      <c r="K107" s="11">
        <v>1461605020</v>
      </c>
      <c r="L107" s="9">
        <f t="shared" si="4"/>
        <v>42485.724768518514</v>
      </c>
      <c r="M107" t="b">
        <v>0</v>
      </c>
      <c r="N107">
        <v>60</v>
      </c>
      <c r="O107" t="b">
        <v>1</v>
      </c>
      <c r="P107" t="s">
        <v>8264</v>
      </c>
      <c r="Q107" t="s">
        <v>8266</v>
      </c>
      <c r="R107">
        <f t="shared" si="5"/>
        <v>2016</v>
      </c>
    </row>
    <row r="108" spans="1:18" x14ac:dyDescent="0.3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 s="9">
        <f t="shared" si="3"/>
        <v>41001.776631944442</v>
      </c>
      <c r="K108" s="11">
        <v>1332182301</v>
      </c>
      <c r="L108" s="9">
        <f t="shared" si="4"/>
        <v>40987.776631944442</v>
      </c>
      <c r="M108" t="b">
        <v>0</v>
      </c>
      <c r="N108">
        <v>27</v>
      </c>
      <c r="O108" t="b">
        <v>1</v>
      </c>
      <c r="P108" t="s">
        <v>8264</v>
      </c>
      <c r="Q108" t="s">
        <v>8266</v>
      </c>
      <c r="R108">
        <f t="shared" si="5"/>
        <v>2012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 s="9">
        <f t="shared" si="3"/>
        <v>40657.982488425929</v>
      </c>
      <c r="K109" s="11">
        <v>1301787287</v>
      </c>
      <c r="L109" s="9">
        <f t="shared" si="4"/>
        <v>40635.982488425929</v>
      </c>
      <c r="M109" t="b">
        <v>0</v>
      </c>
      <c r="N109">
        <v>69</v>
      </c>
      <c r="O109" t="b">
        <v>1</v>
      </c>
      <c r="P109" t="s">
        <v>8264</v>
      </c>
      <c r="Q109" t="s">
        <v>8266</v>
      </c>
      <c r="R109">
        <f t="shared" si="5"/>
        <v>2011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 s="9">
        <f t="shared" si="3"/>
        <v>41425.613078703704</v>
      </c>
      <c r="K110" s="11">
        <v>1364827370</v>
      </c>
      <c r="L110" s="9">
        <f t="shared" si="4"/>
        <v>41365.613078703704</v>
      </c>
      <c r="M110" t="b">
        <v>0</v>
      </c>
      <c r="N110">
        <v>47</v>
      </c>
      <c r="O110" t="b">
        <v>1</v>
      </c>
      <c r="P110" t="s">
        <v>8264</v>
      </c>
      <c r="Q110" t="s">
        <v>8266</v>
      </c>
      <c r="R110">
        <f t="shared" si="5"/>
        <v>2013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 s="9">
        <f t="shared" si="3"/>
        <v>40600.025810185187</v>
      </c>
      <c r="K111" s="11">
        <v>1296088630</v>
      </c>
      <c r="L111" s="9">
        <f t="shared" si="4"/>
        <v>40570.025810185187</v>
      </c>
      <c r="M111" t="b">
        <v>0</v>
      </c>
      <c r="N111">
        <v>47</v>
      </c>
      <c r="O111" t="b">
        <v>1</v>
      </c>
      <c r="P111" t="s">
        <v>8264</v>
      </c>
      <c r="Q111" t="s">
        <v>8266</v>
      </c>
      <c r="R111">
        <f t="shared" si="5"/>
        <v>2011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 s="9">
        <f t="shared" si="3"/>
        <v>41592.249305555553</v>
      </c>
      <c r="K112" s="11">
        <v>1381445253</v>
      </c>
      <c r="L112" s="9">
        <f t="shared" si="4"/>
        <v>41557.949687500004</v>
      </c>
      <c r="M112" t="b">
        <v>0</v>
      </c>
      <c r="N112">
        <v>26</v>
      </c>
      <c r="O112" t="b">
        <v>1</v>
      </c>
      <c r="P112" t="s">
        <v>8264</v>
      </c>
      <c r="Q112" t="s">
        <v>8266</v>
      </c>
      <c r="R112">
        <f t="shared" si="5"/>
        <v>2013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 s="9">
        <f t="shared" si="3"/>
        <v>42155.333182870367</v>
      </c>
      <c r="K113" s="11">
        <v>1430467187</v>
      </c>
      <c r="L113" s="9">
        <f t="shared" si="4"/>
        <v>42125.333182870367</v>
      </c>
      <c r="M113" t="b">
        <v>0</v>
      </c>
      <c r="N113">
        <v>53</v>
      </c>
      <c r="O113" t="b">
        <v>1</v>
      </c>
      <c r="P113" t="s">
        <v>8264</v>
      </c>
      <c r="Q113" t="s">
        <v>8266</v>
      </c>
      <c r="R113">
        <f t="shared" si="5"/>
        <v>2015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 s="9">
        <f t="shared" si="3"/>
        <v>41742.083333333336</v>
      </c>
      <c r="K114" s="11">
        <v>1395277318</v>
      </c>
      <c r="L114" s="9">
        <f t="shared" si="4"/>
        <v>41718.043032407411</v>
      </c>
      <c r="M114" t="b">
        <v>0</v>
      </c>
      <c r="N114">
        <v>81</v>
      </c>
      <c r="O114" t="b">
        <v>1</v>
      </c>
      <c r="P114" t="s">
        <v>8264</v>
      </c>
      <c r="Q114" t="s">
        <v>8266</v>
      </c>
      <c r="R114">
        <f t="shared" si="5"/>
        <v>2014</v>
      </c>
    </row>
    <row r="115" spans="1:18" ht="29" x14ac:dyDescent="0.3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 s="9">
        <f t="shared" si="3"/>
        <v>40761.625</v>
      </c>
      <c r="K115" s="11">
        <v>1311963128</v>
      </c>
      <c r="L115" s="9">
        <f t="shared" si="4"/>
        <v>40753.758425925924</v>
      </c>
      <c r="M115" t="b">
        <v>0</v>
      </c>
      <c r="N115">
        <v>78</v>
      </c>
      <c r="O115" t="b">
        <v>1</v>
      </c>
      <c r="P115" t="s">
        <v>8264</v>
      </c>
      <c r="Q115" t="s">
        <v>8266</v>
      </c>
      <c r="R115">
        <f t="shared" si="5"/>
        <v>2011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 s="9">
        <f t="shared" si="3"/>
        <v>40921.27416666667</v>
      </c>
      <c r="K116" s="11">
        <v>1321252488</v>
      </c>
      <c r="L116" s="9">
        <f t="shared" si="4"/>
        <v>40861.27416666667</v>
      </c>
      <c r="M116" t="b">
        <v>0</v>
      </c>
      <c r="N116">
        <v>35</v>
      </c>
      <c r="O116" t="b">
        <v>1</v>
      </c>
      <c r="P116" t="s">
        <v>8264</v>
      </c>
      <c r="Q116" t="s">
        <v>8266</v>
      </c>
      <c r="R116">
        <f t="shared" si="5"/>
        <v>2011</v>
      </c>
    </row>
    <row r="117" spans="1:18" x14ac:dyDescent="0.3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 s="9">
        <f t="shared" si="3"/>
        <v>40943.738935185189</v>
      </c>
      <c r="K117" s="11">
        <v>1326217444</v>
      </c>
      <c r="L117" s="9">
        <f t="shared" si="4"/>
        <v>40918.738935185189</v>
      </c>
      <c r="M117" t="b">
        <v>0</v>
      </c>
      <c r="N117">
        <v>22</v>
      </c>
      <c r="O117" t="b">
        <v>1</v>
      </c>
      <c r="P117" t="s">
        <v>8264</v>
      </c>
      <c r="Q117" t="s">
        <v>8266</v>
      </c>
      <c r="R117">
        <f t="shared" si="5"/>
        <v>2012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 s="9">
        <f t="shared" si="3"/>
        <v>40641.455497685187</v>
      </c>
      <c r="K118" s="11">
        <v>1298289355</v>
      </c>
      <c r="L118" s="9">
        <f t="shared" si="4"/>
        <v>40595.497164351851</v>
      </c>
      <c r="M118" t="b">
        <v>0</v>
      </c>
      <c r="N118">
        <v>57</v>
      </c>
      <c r="O118" t="b">
        <v>1</v>
      </c>
      <c r="P118" t="s">
        <v>8264</v>
      </c>
      <c r="Q118" t="s">
        <v>8266</v>
      </c>
      <c r="R118">
        <f t="shared" si="5"/>
        <v>2011</v>
      </c>
    </row>
    <row r="119" spans="1:18" ht="58" x14ac:dyDescent="0.3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9">
        <f t="shared" si="3"/>
        <v>40338.791666666664</v>
      </c>
      <c r="K119" s="11">
        <v>1268337744</v>
      </c>
      <c r="L119" s="9">
        <f t="shared" si="4"/>
        <v>40248.834999999999</v>
      </c>
      <c r="M119" t="b">
        <v>0</v>
      </c>
      <c r="N119">
        <v>27</v>
      </c>
      <c r="O119" t="b">
        <v>1</v>
      </c>
      <c r="P119" t="s">
        <v>8264</v>
      </c>
      <c r="Q119" t="s">
        <v>8266</v>
      </c>
      <c r="R119">
        <f t="shared" si="5"/>
        <v>2010</v>
      </c>
    </row>
    <row r="120" spans="1:18" ht="29" x14ac:dyDescent="0.3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9">
        <f t="shared" si="3"/>
        <v>40753.053657407407</v>
      </c>
      <c r="K120" s="11">
        <v>1309310236</v>
      </c>
      <c r="L120" s="9">
        <f t="shared" si="4"/>
        <v>40723.053657407407</v>
      </c>
      <c r="M120" t="b">
        <v>0</v>
      </c>
      <c r="N120">
        <v>39</v>
      </c>
      <c r="O120" t="b">
        <v>1</v>
      </c>
      <c r="P120" t="s">
        <v>8264</v>
      </c>
      <c r="Q120" t="s">
        <v>8266</v>
      </c>
      <c r="R120">
        <f t="shared" si="5"/>
        <v>2011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9">
        <f t="shared" si="3"/>
        <v>40768.958333333336</v>
      </c>
      <c r="K121" s="11">
        <v>1310693986</v>
      </c>
      <c r="L121" s="9">
        <f t="shared" si="4"/>
        <v>40739.069282407407</v>
      </c>
      <c r="M121" t="b">
        <v>0</v>
      </c>
      <c r="N121">
        <v>37</v>
      </c>
      <c r="O121" t="b">
        <v>1</v>
      </c>
      <c r="P121" t="s">
        <v>8264</v>
      </c>
      <c r="Q121" t="s">
        <v>8266</v>
      </c>
      <c r="R121">
        <f t="shared" si="5"/>
        <v>2011</v>
      </c>
    </row>
    <row r="122" spans="1:18" ht="58" x14ac:dyDescent="0.3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 s="9">
        <f t="shared" si="3"/>
        <v>42646.049849537041</v>
      </c>
      <c r="K122" s="11">
        <v>1472865107</v>
      </c>
      <c r="L122" s="9">
        <f t="shared" si="4"/>
        <v>42616.049849537041</v>
      </c>
      <c r="M122" t="b">
        <v>0</v>
      </c>
      <c r="N122">
        <v>1</v>
      </c>
      <c r="O122" t="b">
        <v>0</v>
      </c>
      <c r="P122" t="s">
        <v>8264</v>
      </c>
      <c r="Q122" t="s">
        <v>8267</v>
      </c>
      <c r="R122">
        <f t="shared" si="5"/>
        <v>2016</v>
      </c>
    </row>
    <row r="123" spans="1:18" ht="58" x14ac:dyDescent="0.3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 s="9">
        <f t="shared" si="3"/>
        <v>42112.427777777775</v>
      </c>
      <c r="K123" s="11">
        <v>1427993710</v>
      </c>
      <c r="L123" s="9">
        <f t="shared" si="4"/>
        <v>42096.704976851848</v>
      </c>
      <c r="M123" t="b">
        <v>0</v>
      </c>
      <c r="N123">
        <v>1</v>
      </c>
      <c r="O123" t="b">
        <v>0</v>
      </c>
      <c r="P123" t="s">
        <v>8264</v>
      </c>
      <c r="Q123" t="s">
        <v>8267</v>
      </c>
      <c r="R123">
        <f t="shared" si="5"/>
        <v>2015</v>
      </c>
    </row>
    <row r="124" spans="1:18" ht="29" x14ac:dyDescent="0.3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 s="9">
        <f t="shared" si="3"/>
        <v>42653.431793981479</v>
      </c>
      <c r="K124" s="11">
        <v>1470910907</v>
      </c>
      <c r="L124" s="9">
        <f t="shared" si="4"/>
        <v>42593.431793981479</v>
      </c>
      <c r="M124" t="b">
        <v>0</v>
      </c>
      <c r="N124">
        <v>0</v>
      </c>
      <c r="O124" t="b">
        <v>0</v>
      </c>
      <c r="P124" t="s">
        <v>8264</v>
      </c>
      <c r="Q124" t="s">
        <v>8267</v>
      </c>
      <c r="R124">
        <f t="shared" si="5"/>
        <v>2016</v>
      </c>
    </row>
    <row r="125" spans="1:18" ht="58" x14ac:dyDescent="0.3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 s="9">
        <f t="shared" si="3"/>
        <v>41940.916666666664</v>
      </c>
      <c r="K125" s="11">
        <v>1411411564</v>
      </c>
      <c r="L125" s="9">
        <f t="shared" si="4"/>
        <v>41904.781990740739</v>
      </c>
      <c r="M125" t="b">
        <v>0</v>
      </c>
      <c r="N125">
        <v>6</v>
      </c>
      <c r="O125" t="b">
        <v>0</v>
      </c>
      <c r="P125" t="s">
        <v>8264</v>
      </c>
      <c r="Q125" t="s">
        <v>8267</v>
      </c>
      <c r="R125">
        <f t="shared" si="5"/>
        <v>2014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 s="9">
        <f t="shared" si="3"/>
        <v>42139.928726851853</v>
      </c>
      <c r="K126" s="11">
        <v>1429568242</v>
      </c>
      <c r="L126" s="9">
        <f t="shared" si="4"/>
        <v>42114.928726851853</v>
      </c>
      <c r="M126" t="b">
        <v>0</v>
      </c>
      <c r="N126">
        <v>0</v>
      </c>
      <c r="O126" t="b">
        <v>0</v>
      </c>
      <c r="P126" t="s">
        <v>8264</v>
      </c>
      <c r="Q126" t="s">
        <v>8267</v>
      </c>
      <c r="R126">
        <f t="shared" si="5"/>
        <v>2015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 s="9">
        <f t="shared" si="3"/>
        <v>42769.993981481486</v>
      </c>
      <c r="K127" s="11">
        <v>1480981880</v>
      </c>
      <c r="L127" s="9">
        <f t="shared" si="4"/>
        <v>42709.993981481486</v>
      </c>
      <c r="M127" t="b">
        <v>0</v>
      </c>
      <c r="N127">
        <v>6</v>
      </c>
      <c r="O127" t="b">
        <v>0</v>
      </c>
      <c r="P127" t="s">
        <v>8264</v>
      </c>
      <c r="Q127" t="s">
        <v>8267</v>
      </c>
      <c r="R127">
        <f t="shared" si="5"/>
        <v>2016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 s="9">
        <f t="shared" si="3"/>
        <v>42166.083333333328</v>
      </c>
      <c r="K128" s="11">
        <v>1431353337</v>
      </c>
      <c r="L128" s="9">
        <f t="shared" si="4"/>
        <v>42135.589548611111</v>
      </c>
      <c r="M128" t="b">
        <v>0</v>
      </c>
      <c r="N128">
        <v>13</v>
      </c>
      <c r="O128" t="b">
        <v>0</v>
      </c>
      <c r="P128" t="s">
        <v>8264</v>
      </c>
      <c r="Q128" t="s">
        <v>8267</v>
      </c>
      <c r="R128">
        <f t="shared" si="5"/>
        <v>2015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 s="9">
        <f t="shared" si="3"/>
        <v>42097.582650462966</v>
      </c>
      <c r="K129" s="11">
        <v>1425481141</v>
      </c>
      <c r="L129" s="9">
        <f t="shared" si="4"/>
        <v>42067.62431712963</v>
      </c>
      <c r="M129" t="b">
        <v>0</v>
      </c>
      <c r="N129">
        <v>4</v>
      </c>
      <c r="O129" t="b">
        <v>0</v>
      </c>
      <c r="P129" t="s">
        <v>8264</v>
      </c>
      <c r="Q129" t="s">
        <v>8267</v>
      </c>
      <c r="R129">
        <f t="shared" si="5"/>
        <v>2015</v>
      </c>
    </row>
    <row r="130" spans="1:18" ht="29" x14ac:dyDescent="0.3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 s="9">
        <f t="shared" si="3"/>
        <v>42663.22792824074</v>
      </c>
      <c r="K130" s="11">
        <v>1473917293</v>
      </c>
      <c r="L130" s="9">
        <f t="shared" si="4"/>
        <v>42628.22792824074</v>
      </c>
      <c r="M130" t="b">
        <v>0</v>
      </c>
      <c r="N130">
        <v>6</v>
      </c>
      <c r="O130" t="b">
        <v>0</v>
      </c>
      <c r="P130" t="s">
        <v>8264</v>
      </c>
      <c r="Q130" t="s">
        <v>8267</v>
      </c>
      <c r="R130">
        <f t="shared" si="5"/>
        <v>2016</v>
      </c>
    </row>
    <row r="131" spans="1:18" ht="58" x14ac:dyDescent="0.3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 s="9">
        <f t="shared" ref="J131:J194" si="6">(I131/86400)+DATE(1970,1,1)</f>
        <v>41942.937303240738</v>
      </c>
      <c r="K131" s="11">
        <v>1409524183</v>
      </c>
      <c r="L131" s="9">
        <f t="shared" ref="L131:L194" si="7">(K131/86400)+DATE(1970,1,1)</f>
        <v>41882.937303240738</v>
      </c>
      <c r="M131" t="b">
        <v>0</v>
      </c>
      <c r="N131">
        <v>0</v>
      </c>
      <c r="O131" t="b">
        <v>0</v>
      </c>
      <c r="P131" t="s">
        <v>8264</v>
      </c>
      <c r="Q131" t="s">
        <v>8267</v>
      </c>
      <c r="R131">
        <f t="shared" ref="R131:R194" si="8">YEAR(L131)</f>
        <v>2014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 s="9">
        <f t="shared" si="6"/>
        <v>41806.844444444447</v>
      </c>
      <c r="K132" s="11">
        <v>1400536692</v>
      </c>
      <c r="L132" s="9">
        <f t="shared" si="7"/>
        <v>41778.91541666667</v>
      </c>
      <c r="M132" t="b">
        <v>0</v>
      </c>
      <c r="N132">
        <v>0</v>
      </c>
      <c r="O132" t="b">
        <v>0</v>
      </c>
      <c r="P132" t="s">
        <v>8264</v>
      </c>
      <c r="Q132" t="s">
        <v>8267</v>
      </c>
      <c r="R132">
        <f t="shared" si="8"/>
        <v>2014</v>
      </c>
    </row>
    <row r="133" spans="1:18" x14ac:dyDescent="0.3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 s="9">
        <f t="shared" si="6"/>
        <v>42557</v>
      </c>
      <c r="K133" s="11">
        <v>1466453161</v>
      </c>
      <c r="L133" s="9">
        <f t="shared" si="7"/>
        <v>42541.837511574078</v>
      </c>
      <c r="M133" t="b">
        <v>0</v>
      </c>
      <c r="N133">
        <v>0</v>
      </c>
      <c r="O133" t="b">
        <v>0</v>
      </c>
      <c r="P133" t="s">
        <v>8264</v>
      </c>
      <c r="Q133" t="s">
        <v>8267</v>
      </c>
      <c r="R133">
        <f t="shared" si="8"/>
        <v>2016</v>
      </c>
    </row>
    <row r="134" spans="1:18" ht="58" x14ac:dyDescent="0.3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 s="9">
        <f t="shared" si="6"/>
        <v>41950.854247685187</v>
      </c>
      <c r="K134" s="11">
        <v>1411500607</v>
      </c>
      <c r="L134" s="9">
        <f t="shared" si="7"/>
        <v>41905.812581018516</v>
      </c>
      <c r="M134" t="b">
        <v>0</v>
      </c>
      <c r="N134">
        <v>81</v>
      </c>
      <c r="O134" t="b">
        <v>0</v>
      </c>
      <c r="P134" t="s">
        <v>8264</v>
      </c>
      <c r="Q134" t="s">
        <v>8267</v>
      </c>
      <c r="R134">
        <f t="shared" si="8"/>
        <v>2014</v>
      </c>
    </row>
    <row r="135" spans="1:18" ht="29" x14ac:dyDescent="0.3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 s="9">
        <f t="shared" si="6"/>
        <v>42521.729861111111</v>
      </c>
      <c r="K135" s="11">
        <v>1462130584</v>
      </c>
      <c r="L135" s="9">
        <f t="shared" si="7"/>
        <v>42491.80768518518</v>
      </c>
      <c r="M135" t="b">
        <v>0</v>
      </c>
      <c r="N135">
        <v>0</v>
      </c>
      <c r="O135" t="b">
        <v>0</v>
      </c>
      <c r="P135" t="s">
        <v>8264</v>
      </c>
      <c r="Q135" t="s">
        <v>8267</v>
      </c>
      <c r="R135">
        <f t="shared" si="8"/>
        <v>2016</v>
      </c>
    </row>
    <row r="136" spans="1:18" ht="29" x14ac:dyDescent="0.3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 s="9">
        <f t="shared" si="6"/>
        <v>42251.708333333328</v>
      </c>
      <c r="K136" s="11">
        <v>1438811418</v>
      </c>
      <c r="L136" s="9">
        <f t="shared" si="7"/>
        <v>42221.909930555557</v>
      </c>
      <c r="M136" t="b">
        <v>0</v>
      </c>
      <c r="N136">
        <v>0</v>
      </c>
      <c r="O136" t="b">
        <v>0</v>
      </c>
      <c r="P136" t="s">
        <v>8264</v>
      </c>
      <c r="Q136" t="s">
        <v>8267</v>
      </c>
      <c r="R136">
        <f t="shared" si="8"/>
        <v>2015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 s="9">
        <f t="shared" si="6"/>
        <v>41821.791666666664</v>
      </c>
      <c r="K137" s="11">
        <v>1401354597</v>
      </c>
      <c r="L137" s="9">
        <f t="shared" si="7"/>
        <v>41788.381909722222</v>
      </c>
      <c r="M137" t="b">
        <v>0</v>
      </c>
      <c r="N137">
        <v>5</v>
      </c>
      <c r="O137" t="b">
        <v>0</v>
      </c>
      <c r="P137" t="s">
        <v>8264</v>
      </c>
      <c r="Q137" t="s">
        <v>8267</v>
      </c>
      <c r="R137">
        <f t="shared" si="8"/>
        <v>2014</v>
      </c>
    </row>
    <row r="138" spans="1:18" ht="58" x14ac:dyDescent="0.3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 s="9">
        <f t="shared" si="6"/>
        <v>42140.427777777775</v>
      </c>
      <c r="K138" s="11">
        <v>1427968234</v>
      </c>
      <c r="L138" s="9">
        <f t="shared" si="7"/>
        <v>42096.410115740742</v>
      </c>
      <c r="M138" t="b">
        <v>0</v>
      </c>
      <c r="N138">
        <v>0</v>
      </c>
      <c r="O138" t="b">
        <v>0</v>
      </c>
      <c r="P138" t="s">
        <v>8264</v>
      </c>
      <c r="Q138" t="s">
        <v>8267</v>
      </c>
      <c r="R138">
        <f t="shared" si="8"/>
        <v>2015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 s="9">
        <f t="shared" si="6"/>
        <v>42289.573993055557</v>
      </c>
      <c r="K139" s="11">
        <v>1440337593</v>
      </c>
      <c r="L139" s="9">
        <f t="shared" si="7"/>
        <v>42239.573993055557</v>
      </c>
      <c r="M139" t="b">
        <v>0</v>
      </c>
      <c r="N139">
        <v>0</v>
      </c>
      <c r="O139" t="b">
        <v>0</v>
      </c>
      <c r="P139" t="s">
        <v>8264</v>
      </c>
      <c r="Q139" t="s">
        <v>8267</v>
      </c>
      <c r="R139">
        <f t="shared" si="8"/>
        <v>2015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 s="9">
        <f t="shared" si="6"/>
        <v>42217.207638888889</v>
      </c>
      <c r="K140" s="11">
        <v>1435731041</v>
      </c>
      <c r="L140" s="9">
        <f t="shared" si="7"/>
        <v>42186.257418981477</v>
      </c>
      <c r="M140" t="b">
        <v>0</v>
      </c>
      <c r="N140">
        <v>58</v>
      </c>
      <c r="O140" t="b">
        <v>0</v>
      </c>
      <c r="P140" t="s">
        <v>8264</v>
      </c>
      <c r="Q140" t="s">
        <v>8267</v>
      </c>
      <c r="R140">
        <f t="shared" si="8"/>
        <v>2015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 s="9">
        <f t="shared" si="6"/>
        <v>42197.920972222222</v>
      </c>
      <c r="K141" s="11">
        <v>1435874772</v>
      </c>
      <c r="L141" s="9">
        <f t="shared" si="7"/>
        <v>42187.920972222222</v>
      </c>
      <c r="M141" t="b">
        <v>0</v>
      </c>
      <c r="N141">
        <v>1</v>
      </c>
      <c r="O141" t="b">
        <v>0</v>
      </c>
      <c r="P141" t="s">
        <v>8264</v>
      </c>
      <c r="Q141" t="s">
        <v>8267</v>
      </c>
      <c r="R141">
        <f t="shared" si="8"/>
        <v>2015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 s="9">
        <f t="shared" si="6"/>
        <v>42083.15662037037</v>
      </c>
      <c r="K142" s="11">
        <v>1424234732</v>
      </c>
      <c r="L142" s="9">
        <f t="shared" si="7"/>
        <v>42053.198287037041</v>
      </c>
      <c r="M142" t="b">
        <v>0</v>
      </c>
      <c r="N142">
        <v>0</v>
      </c>
      <c r="O142" t="b">
        <v>0</v>
      </c>
      <c r="P142" t="s">
        <v>8264</v>
      </c>
      <c r="Q142" t="s">
        <v>8267</v>
      </c>
      <c r="R142">
        <f t="shared" si="8"/>
        <v>2015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 s="9">
        <f t="shared" si="6"/>
        <v>42155.153043981481</v>
      </c>
      <c r="K143" s="11">
        <v>1429155623</v>
      </c>
      <c r="L143" s="9">
        <f t="shared" si="7"/>
        <v>42110.153043981481</v>
      </c>
      <c r="M143" t="b">
        <v>0</v>
      </c>
      <c r="N143">
        <v>28</v>
      </c>
      <c r="O143" t="b">
        <v>0</v>
      </c>
      <c r="P143" t="s">
        <v>8264</v>
      </c>
      <c r="Q143" t="s">
        <v>8267</v>
      </c>
      <c r="R143">
        <f t="shared" si="8"/>
        <v>2015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 s="9">
        <f t="shared" si="6"/>
        <v>41959.934930555552</v>
      </c>
      <c r="K144" s="11">
        <v>1414358778</v>
      </c>
      <c r="L144" s="9">
        <f t="shared" si="7"/>
        <v>41938.893263888887</v>
      </c>
      <c r="M144" t="b">
        <v>0</v>
      </c>
      <c r="N144">
        <v>1</v>
      </c>
      <c r="O144" t="b">
        <v>0</v>
      </c>
      <c r="P144" t="s">
        <v>8264</v>
      </c>
      <c r="Q144" t="s">
        <v>8267</v>
      </c>
      <c r="R144">
        <f t="shared" si="8"/>
        <v>2014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 s="9">
        <f t="shared" si="6"/>
        <v>42616.246527777781</v>
      </c>
      <c r="K145" s="11">
        <v>1467941542</v>
      </c>
      <c r="L145" s="9">
        <f t="shared" si="7"/>
        <v>42559.064143518517</v>
      </c>
      <c r="M145" t="b">
        <v>0</v>
      </c>
      <c r="N145">
        <v>0</v>
      </c>
      <c r="O145" t="b">
        <v>0</v>
      </c>
      <c r="P145" t="s">
        <v>8264</v>
      </c>
      <c r="Q145" t="s">
        <v>8267</v>
      </c>
      <c r="R145">
        <f t="shared" si="8"/>
        <v>2016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 s="9">
        <f t="shared" si="6"/>
        <v>42107.72074074074</v>
      </c>
      <c r="K146" s="11">
        <v>1423765072</v>
      </c>
      <c r="L146" s="9">
        <f t="shared" si="7"/>
        <v>42047.762407407412</v>
      </c>
      <c r="M146" t="b">
        <v>0</v>
      </c>
      <c r="N146">
        <v>37</v>
      </c>
      <c r="O146" t="b">
        <v>0</v>
      </c>
      <c r="P146" t="s">
        <v>8264</v>
      </c>
      <c r="Q146" t="s">
        <v>8267</v>
      </c>
      <c r="R146">
        <f t="shared" si="8"/>
        <v>2015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 s="9">
        <f t="shared" si="6"/>
        <v>42227.542268518519</v>
      </c>
      <c r="K147" s="11">
        <v>1436965252</v>
      </c>
      <c r="L147" s="9">
        <f t="shared" si="7"/>
        <v>42200.542268518519</v>
      </c>
      <c r="M147" t="b">
        <v>0</v>
      </c>
      <c r="N147">
        <v>9</v>
      </c>
      <c r="O147" t="b">
        <v>0</v>
      </c>
      <c r="P147" t="s">
        <v>8264</v>
      </c>
      <c r="Q147" t="s">
        <v>8267</v>
      </c>
      <c r="R147">
        <f t="shared" si="8"/>
        <v>2015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 s="9">
        <f t="shared" si="6"/>
        <v>42753.016180555554</v>
      </c>
      <c r="K148" s="11">
        <v>1479514998</v>
      </c>
      <c r="L148" s="9">
        <f t="shared" si="7"/>
        <v>42693.016180555554</v>
      </c>
      <c r="M148" t="b">
        <v>0</v>
      </c>
      <c r="N148">
        <v>3</v>
      </c>
      <c r="O148" t="b">
        <v>0</v>
      </c>
      <c r="P148" t="s">
        <v>8264</v>
      </c>
      <c r="Q148" t="s">
        <v>8267</v>
      </c>
      <c r="R148">
        <f t="shared" si="8"/>
        <v>2016</v>
      </c>
    </row>
    <row r="149" spans="1:18" ht="29" x14ac:dyDescent="0.3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 s="9">
        <f t="shared" si="6"/>
        <v>42012.762499999997</v>
      </c>
      <c r="K149" s="11">
        <v>1417026340</v>
      </c>
      <c r="L149" s="9">
        <f t="shared" si="7"/>
        <v>41969.767824074079</v>
      </c>
      <c r="M149" t="b">
        <v>0</v>
      </c>
      <c r="N149">
        <v>0</v>
      </c>
      <c r="O149" t="b">
        <v>0</v>
      </c>
      <c r="P149" t="s">
        <v>8264</v>
      </c>
      <c r="Q149" t="s">
        <v>8267</v>
      </c>
      <c r="R149">
        <f t="shared" si="8"/>
        <v>2014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 s="9">
        <f t="shared" si="6"/>
        <v>42427.281666666662</v>
      </c>
      <c r="K150" s="11">
        <v>1453963536</v>
      </c>
      <c r="L150" s="9">
        <f t="shared" si="7"/>
        <v>42397.281666666662</v>
      </c>
      <c r="M150" t="b">
        <v>0</v>
      </c>
      <c r="N150">
        <v>2</v>
      </c>
      <c r="O150" t="b">
        <v>0</v>
      </c>
      <c r="P150" t="s">
        <v>8264</v>
      </c>
      <c r="Q150" t="s">
        <v>8267</v>
      </c>
      <c r="R150">
        <f t="shared" si="8"/>
        <v>2016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 s="9">
        <f t="shared" si="6"/>
        <v>41998.333333333328</v>
      </c>
      <c r="K151" s="11">
        <v>1416888470</v>
      </c>
      <c r="L151" s="9">
        <f t="shared" si="7"/>
        <v>41968.172106481477</v>
      </c>
      <c r="M151" t="b">
        <v>0</v>
      </c>
      <c r="N151">
        <v>6</v>
      </c>
      <c r="O151" t="b">
        <v>0</v>
      </c>
      <c r="P151" t="s">
        <v>8264</v>
      </c>
      <c r="Q151" t="s">
        <v>8267</v>
      </c>
      <c r="R151">
        <f t="shared" si="8"/>
        <v>2014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9">
        <f t="shared" si="6"/>
        <v>42150.161828703705</v>
      </c>
      <c r="K152" s="11">
        <v>1427428382</v>
      </c>
      <c r="L152" s="9">
        <f t="shared" si="7"/>
        <v>42090.161828703705</v>
      </c>
      <c r="M152" t="b">
        <v>0</v>
      </c>
      <c r="N152">
        <v>67</v>
      </c>
      <c r="O152" t="b">
        <v>0</v>
      </c>
      <c r="P152" t="s">
        <v>8264</v>
      </c>
      <c r="Q152" t="s">
        <v>8267</v>
      </c>
      <c r="R152">
        <f t="shared" si="8"/>
        <v>2015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 s="9">
        <f t="shared" si="6"/>
        <v>42173.550821759258</v>
      </c>
      <c r="K153" s="11">
        <v>1429449191</v>
      </c>
      <c r="L153" s="9">
        <f t="shared" si="7"/>
        <v>42113.550821759258</v>
      </c>
      <c r="M153" t="b">
        <v>0</v>
      </c>
      <c r="N153">
        <v>5</v>
      </c>
      <c r="O153" t="b">
        <v>0</v>
      </c>
      <c r="P153" t="s">
        <v>8264</v>
      </c>
      <c r="Q153" t="s">
        <v>8267</v>
      </c>
      <c r="R153">
        <f t="shared" si="8"/>
        <v>2015</v>
      </c>
    </row>
    <row r="154" spans="1:18" ht="29" x14ac:dyDescent="0.3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 s="9">
        <f t="shared" si="6"/>
        <v>41905.077546296292</v>
      </c>
      <c r="K154" s="11">
        <v>1408845100</v>
      </c>
      <c r="L154" s="9">
        <f t="shared" si="7"/>
        <v>41875.077546296292</v>
      </c>
      <c r="M154" t="b">
        <v>0</v>
      </c>
      <c r="N154">
        <v>2</v>
      </c>
      <c r="O154" t="b">
        <v>0</v>
      </c>
      <c r="P154" t="s">
        <v>8264</v>
      </c>
      <c r="Q154" t="s">
        <v>8267</v>
      </c>
      <c r="R154">
        <f t="shared" si="8"/>
        <v>2014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 s="9">
        <f t="shared" si="6"/>
        <v>41975.627824074079</v>
      </c>
      <c r="K155" s="11">
        <v>1413900244</v>
      </c>
      <c r="L155" s="9">
        <f t="shared" si="7"/>
        <v>41933.586157407408</v>
      </c>
      <c r="M155" t="b">
        <v>0</v>
      </c>
      <c r="N155">
        <v>10</v>
      </c>
      <c r="O155" t="b">
        <v>0</v>
      </c>
      <c r="P155" t="s">
        <v>8264</v>
      </c>
      <c r="Q155" t="s">
        <v>8267</v>
      </c>
      <c r="R155">
        <f t="shared" si="8"/>
        <v>2014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 s="9">
        <f t="shared" si="6"/>
        <v>42158.547395833331</v>
      </c>
      <c r="K156" s="11">
        <v>1429621695</v>
      </c>
      <c r="L156" s="9">
        <f t="shared" si="7"/>
        <v>42115.547395833331</v>
      </c>
      <c r="M156" t="b">
        <v>0</v>
      </c>
      <c r="N156">
        <v>3</v>
      </c>
      <c r="O156" t="b">
        <v>0</v>
      </c>
      <c r="P156" t="s">
        <v>8264</v>
      </c>
      <c r="Q156" t="s">
        <v>8267</v>
      </c>
      <c r="R156">
        <f t="shared" si="8"/>
        <v>2015</v>
      </c>
    </row>
    <row r="157" spans="1:18" ht="58" x14ac:dyDescent="0.3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 s="9">
        <f t="shared" si="6"/>
        <v>42208.559432870374</v>
      </c>
      <c r="K157" s="11">
        <v>1434201935</v>
      </c>
      <c r="L157" s="9">
        <f t="shared" si="7"/>
        <v>42168.559432870374</v>
      </c>
      <c r="M157" t="b">
        <v>0</v>
      </c>
      <c r="N157">
        <v>4</v>
      </c>
      <c r="O157" t="b">
        <v>0</v>
      </c>
      <c r="P157" t="s">
        <v>8264</v>
      </c>
      <c r="Q157" t="s">
        <v>8267</v>
      </c>
      <c r="R157">
        <f t="shared" si="8"/>
        <v>2015</v>
      </c>
    </row>
    <row r="158" spans="1:18" ht="58" x14ac:dyDescent="0.3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 s="9">
        <f t="shared" si="6"/>
        <v>41854.124953703707</v>
      </c>
      <c r="K158" s="11">
        <v>1401850796</v>
      </c>
      <c r="L158" s="9">
        <f t="shared" si="7"/>
        <v>41794.124953703707</v>
      </c>
      <c r="M158" t="b">
        <v>0</v>
      </c>
      <c r="N158">
        <v>15</v>
      </c>
      <c r="O158" t="b">
        <v>0</v>
      </c>
      <c r="P158" t="s">
        <v>8264</v>
      </c>
      <c r="Q158" t="s">
        <v>8267</v>
      </c>
      <c r="R158">
        <f t="shared" si="8"/>
        <v>2014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 s="9">
        <f t="shared" si="6"/>
        <v>42426.911712962959</v>
      </c>
      <c r="K159" s="11">
        <v>1453931572</v>
      </c>
      <c r="L159" s="9">
        <f t="shared" si="7"/>
        <v>42396.911712962959</v>
      </c>
      <c r="M159" t="b">
        <v>0</v>
      </c>
      <c r="N159">
        <v>2</v>
      </c>
      <c r="O159" t="b">
        <v>0</v>
      </c>
      <c r="P159" t="s">
        <v>8264</v>
      </c>
      <c r="Q159" t="s">
        <v>8267</v>
      </c>
      <c r="R159">
        <f t="shared" si="8"/>
        <v>2016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 s="9">
        <f t="shared" si="6"/>
        <v>41934.07671296296</v>
      </c>
      <c r="K160" s="11">
        <v>1411350628</v>
      </c>
      <c r="L160" s="9">
        <f t="shared" si="7"/>
        <v>41904.07671296296</v>
      </c>
      <c r="M160" t="b">
        <v>0</v>
      </c>
      <c r="N160">
        <v>0</v>
      </c>
      <c r="O160" t="b">
        <v>0</v>
      </c>
      <c r="P160" t="s">
        <v>8264</v>
      </c>
      <c r="Q160" t="s">
        <v>8267</v>
      </c>
      <c r="R160">
        <f t="shared" si="8"/>
        <v>2014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 s="9">
        <f t="shared" si="6"/>
        <v>42554.434548611112</v>
      </c>
      <c r="K161" s="11">
        <v>1464085545</v>
      </c>
      <c r="L161" s="9">
        <f t="shared" si="7"/>
        <v>42514.434548611112</v>
      </c>
      <c r="M161" t="b">
        <v>0</v>
      </c>
      <c r="N161">
        <v>1</v>
      </c>
      <c r="O161" t="b">
        <v>0</v>
      </c>
      <c r="P161" t="s">
        <v>8264</v>
      </c>
      <c r="Q161" t="s">
        <v>8267</v>
      </c>
      <c r="R161">
        <f t="shared" si="8"/>
        <v>2016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 s="9">
        <f t="shared" si="6"/>
        <v>42231.913090277776</v>
      </c>
      <c r="K162" s="11">
        <v>1434491691</v>
      </c>
      <c r="L162" s="9">
        <f t="shared" si="7"/>
        <v>42171.913090277776</v>
      </c>
      <c r="M162" t="b">
        <v>0</v>
      </c>
      <c r="N162">
        <v>0</v>
      </c>
      <c r="O162" t="b">
        <v>0</v>
      </c>
      <c r="P162" t="s">
        <v>8264</v>
      </c>
      <c r="Q162" t="s">
        <v>8268</v>
      </c>
      <c r="R162">
        <f t="shared" si="8"/>
        <v>2015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 s="9">
        <f t="shared" si="6"/>
        <v>41822.687442129631</v>
      </c>
      <c r="K163" s="11">
        <v>1401726595</v>
      </c>
      <c r="L163" s="9">
        <f t="shared" si="7"/>
        <v>41792.687442129631</v>
      </c>
      <c r="M163" t="b">
        <v>0</v>
      </c>
      <c r="N163">
        <v>1</v>
      </c>
      <c r="O163" t="b">
        <v>0</v>
      </c>
      <c r="P163" t="s">
        <v>8264</v>
      </c>
      <c r="Q163" t="s">
        <v>8268</v>
      </c>
      <c r="R163">
        <f t="shared" si="8"/>
        <v>2014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 s="9">
        <f t="shared" si="6"/>
        <v>41867.987500000003</v>
      </c>
      <c r="K164" s="11">
        <v>1405393356</v>
      </c>
      <c r="L164" s="9">
        <f t="shared" si="7"/>
        <v>41835.126805555556</v>
      </c>
      <c r="M164" t="b">
        <v>0</v>
      </c>
      <c r="N164">
        <v>10</v>
      </c>
      <c r="O164" t="b">
        <v>0</v>
      </c>
      <c r="P164" t="s">
        <v>8264</v>
      </c>
      <c r="Q164" t="s">
        <v>8268</v>
      </c>
      <c r="R164">
        <f t="shared" si="8"/>
        <v>2014</v>
      </c>
    </row>
    <row r="165" spans="1:18" ht="58" x14ac:dyDescent="0.3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 s="9">
        <f t="shared" si="6"/>
        <v>42278</v>
      </c>
      <c r="K165" s="11">
        <v>1440716654</v>
      </c>
      <c r="L165" s="9">
        <f t="shared" si="7"/>
        <v>42243.961273148147</v>
      </c>
      <c r="M165" t="b">
        <v>0</v>
      </c>
      <c r="N165">
        <v>0</v>
      </c>
      <c r="O165" t="b">
        <v>0</v>
      </c>
      <c r="P165" t="s">
        <v>8264</v>
      </c>
      <c r="Q165" t="s">
        <v>8268</v>
      </c>
      <c r="R165">
        <f t="shared" si="8"/>
        <v>2015</v>
      </c>
    </row>
    <row r="166" spans="1:18" ht="58" x14ac:dyDescent="0.3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 s="9">
        <f t="shared" si="6"/>
        <v>41901.762743055559</v>
      </c>
      <c r="K166" s="11">
        <v>1405966701</v>
      </c>
      <c r="L166" s="9">
        <f t="shared" si="7"/>
        <v>41841.762743055559</v>
      </c>
      <c r="M166" t="b">
        <v>0</v>
      </c>
      <c r="N166">
        <v>7</v>
      </c>
      <c r="O166" t="b">
        <v>0</v>
      </c>
      <c r="P166" t="s">
        <v>8264</v>
      </c>
      <c r="Q166" t="s">
        <v>8268</v>
      </c>
      <c r="R166">
        <f t="shared" si="8"/>
        <v>2014</v>
      </c>
    </row>
    <row r="167" spans="1:18" ht="29" x14ac:dyDescent="0.3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 s="9">
        <f t="shared" si="6"/>
        <v>42381.658842592587</v>
      </c>
      <c r="K167" s="11">
        <v>1450021724</v>
      </c>
      <c r="L167" s="9">
        <f t="shared" si="7"/>
        <v>42351.658842592587</v>
      </c>
      <c r="M167" t="b">
        <v>0</v>
      </c>
      <c r="N167">
        <v>0</v>
      </c>
      <c r="O167" t="b">
        <v>0</v>
      </c>
      <c r="P167" t="s">
        <v>8264</v>
      </c>
      <c r="Q167" t="s">
        <v>8268</v>
      </c>
      <c r="R167">
        <f t="shared" si="8"/>
        <v>2015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 s="9">
        <f t="shared" si="6"/>
        <v>42751.075949074075</v>
      </c>
      <c r="K168" s="11">
        <v>1481939362</v>
      </c>
      <c r="L168" s="9">
        <f t="shared" si="7"/>
        <v>42721.075949074075</v>
      </c>
      <c r="M168" t="b">
        <v>0</v>
      </c>
      <c r="N168">
        <v>1</v>
      </c>
      <c r="O168" t="b">
        <v>0</v>
      </c>
      <c r="P168" t="s">
        <v>8264</v>
      </c>
      <c r="Q168" t="s">
        <v>8268</v>
      </c>
      <c r="R168">
        <f t="shared" si="8"/>
        <v>2016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 s="9">
        <f t="shared" si="6"/>
        <v>42220.927488425921</v>
      </c>
      <c r="K169" s="11">
        <v>1433542535</v>
      </c>
      <c r="L169" s="9">
        <f t="shared" si="7"/>
        <v>42160.927488425921</v>
      </c>
      <c r="M169" t="b">
        <v>0</v>
      </c>
      <c r="N169">
        <v>2</v>
      </c>
      <c r="O169" t="b">
        <v>0</v>
      </c>
      <c r="P169" t="s">
        <v>8264</v>
      </c>
      <c r="Q169" t="s">
        <v>8268</v>
      </c>
      <c r="R169">
        <f t="shared" si="8"/>
        <v>2015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 s="9">
        <f t="shared" si="6"/>
        <v>42082.793634259258</v>
      </c>
      <c r="K170" s="11">
        <v>1424203370</v>
      </c>
      <c r="L170" s="9">
        <f t="shared" si="7"/>
        <v>42052.83530092593</v>
      </c>
      <c r="M170" t="b">
        <v>0</v>
      </c>
      <c r="N170">
        <v>3</v>
      </c>
      <c r="O170" t="b">
        <v>0</v>
      </c>
      <c r="P170" t="s">
        <v>8264</v>
      </c>
      <c r="Q170" t="s">
        <v>8268</v>
      </c>
      <c r="R170">
        <f t="shared" si="8"/>
        <v>2015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 s="9">
        <f t="shared" si="6"/>
        <v>41930.505312499998</v>
      </c>
      <c r="K171" s="11">
        <v>1411042059</v>
      </c>
      <c r="L171" s="9">
        <f t="shared" si="7"/>
        <v>41900.505312499998</v>
      </c>
      <c r="M171" t="b">
        <v>0</v>
      </c>
      <c r="N171">
        <v>10</v>
      </c>
      <c r="O171" t="b">
        <v>0</v>
      </c>
      <c r="P171" t="s">
        <v>8264</v>
      </c>
      <c r="Q171" t="s">
        <v>8268</v>
      </c>
      <c r="R171">
        <f t="shared" si="8"/>
        <v>2014</v>
      </c>
    </row>
    <row r="172" spans="1:18" ht="58" x14ac:dyDescent="0.3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 s="9">
        <f t="shared" si="6"/>
        <v>42246.227777777778</v>
      </c>
      <c r="K172" s="11">
        <v>1438385283</v>
      </c>
      <c r="L172" s="9">
        <f t="shared" si="7"/>
        <v>42216.977812500001</v>
      </c>
      <c r="M172" t="b">
        <v>0</v>
      </c>
      <c r="N172">
        <v>10</v>
      </c>
      <c r="O172" t="b">
        <v>0</v>
      </c>
      <c r="P172" t="s">
        <v>8264</v>
      </c>
      <c r="Q172" t="s">
        <v>8268</v>
      </c>
      <c r="R172">
        <f t="shared" si="8"/>
        <v>2015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 s="9">
        <f t="shared" si="6"/>
        <v>42594.180717592593</v>
      </c>
      <c r="K173" s="11">
        <v>1465791614</v>
      </c>
      <c r="L173" s="9">
        <f t="shared" si="7"/>
        <v>42534.180717592593</v>
      </c>
      <c r="M173" t="b">
        <v>0</v>
      </c>
      <c r="N173">
        <v>1</v>
      </c>
      <c r="O173" t="b">
        <v>0</v>
      </c>
      <c r="P173" t="s">
        <v>8264</v>
      </c>
      <c r="Q173" t="s">
        <v>8268</v>
      </c>
      <c r="R173">
        <f t="shared" si="8"/>
        <v>2016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 s="9">
        <f t="shared" si="6"/>
        <v>42082.353275462963</v>
      </c>
      <c r="K174" s="11">
        <v>1423733323</v>
      </c>
      <c r="L174" s="9">
        <f t="shared" si="7"/>
        <v>42047.394942129627</v>
      </c>
      <c r="M174" t="b">
        <v>0</v>
      </c>
      <c r="N174">
        <v>0</v>
      </c>
      <c r="O174" t="b">
        <v>0</v>
      </c>
      <c r="P174" t="s">
        <v>8264</v>
      </c>
      <c r="Q174" t="s">
        <v>8268</v>
      </c>
      <c r="R174">
        <f t="shared" si="8"/>
        <v>2015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 s="9">
        <f t="shared" si="6"/>
        <v>42063.573009259257</v>
      </c>
      <c r="K175" s="11">
        <v>1422539108</v>
      </c>
      <c r="L175" s="9">
        <f t="shared" si="7"/>
        <v>42033.573009259257</v>
      </c>
      <c r="M175" t="b">
        <v>0</v>
      </c>
      <c r="N175">
        <v>0</v>
      </c>
      <c r="O175" t="b">
        <v>0</v>
      </c>
      <c r="P175" t="s">
        <v>8264</v>
      </c>
      <c r="Q175" t="s">
        <v>8268</v>
      </c>
      <c r="R175">
        <f t="shared" si="8"/>
        <v>2015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 s="9">
        <f t="shared" si="6"/>
        <v>42132.758981481486</v>
      </c>
      <c r="K176" s="11">
        <v>1425924776</v>
      </c>
      <c r="L176" s="9">
        <f t="shared" si="7"/>
        <v>42072.758981481486</v>
      </c>
      <c r="M176" t="b">
        <v>0</v>
      </c>
      <c r="N176">
        <v>0</v>
      </c>
      <c r="O176" t="b">
        <v>0</v>
      </c>
      <c r="P176" t="s">
        <v>8264</v>
      </c>
      <c r="Q176" t="s">
        <v>8268</v>
      </c>
      <c r="R176">
        <f t="shared" si="8"/>
        <v>2015</v>
      </c>
    </row>
    <row r="177" spans="1:18" ht="58" x14ac:dyDescent="0.3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 s="9">
        <f t="shared" si="6"/>
        <v>41880.777905092589</v>
      </c>
      <c r="K177" s="11">
        <v>1407177611</v>
      </c>
      <c r="L177" s="9">
        <f t="shared" si="7"/>
        <v>41855.777905092589</v>
      </c>
      <c r="M177" t="b">
        <v>0</v>
      </c>
      <c r="N177">
        <v>26</v>
      </c>
      <c r="O177" t="b">
        <v>0</v>
      </c>
      <c r="P177" t="s">
        <v>8264</v>
      </c>
      <c r="Q177" t="s">
        <v>8268</v>
      </c>
      <c r="R177">
        <f t="shared" si="8"/>
        <v>2014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 s="9">
        <f t="shared" si="6"/>
        <v>42221.824062500003</v>
      </c>
      <c r="K178" s="11">
        <v>1436211999</v>
      </c>
      <c r="L178" s="9">
        <f t="shared" si="7"/>
        <v>42191.824062500003</v>
      </c>
      <c r="M178" t="b">
        <v>0</v>
      </c>
      <c r="N178">
        <v>0</v>
      </c>
      <c r="O178" t="b">
        <v>0</v>
      </c>
      <c r="P178" t="s">
        <v>8264</v>
      </c>
      <c r="Q178" t="s">
        <v>8268</v>
      </c>
      <c r="R178">
        <f t="shared" si="8"/>
        <v>2015</v>
      </c>
    </row>
    <row r="179" spans="1:18" ht="29" x14ac:dyDescent="0.3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 s="9">
        <f t="shared" si="6"/>
        <v>42087.00608796296</v>
      </c>
      <c r="K179" s="11">
        <v>1425690526</v>
      </c>
      <c r="L179" s="9">
        <f t="shared" si="7"/>
        <v>42070.047754629632</v>
      </c>
      <c r="M179" t="b">
        <v>0</v>
      </c>
      <c r="N179">
        <v>7</v>
      </c>
      <c r="O179" t="b">
        <v>0</v>
      </c>
      <c r="P179" t="s">
        <v>8264</v>
      </c>
      <c r="Q179" t="s">
        <v>8268</v>
      </c>
      <c r="R179">
        <f t="shared" si="8"/>
        <v>2015</v>
      </c>
    </row>
    <row r="180" spans="1:18" ht="29" x14ac:dyDescent="0.3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 s="9">
        <f t="shared" si="6"/>
        <v>42334.997048611112</v>
      </c>
      <c r="K180" s="11">
        <v>1445986545</v>
      </c>
      <c r="L180" s="9">
        <f t="shared" si="7"/>
        <v>42304.955381944441</v>
      </c>
      <c r="M180" t="b">
        <v>0</v>
      </c>
      <c r="N180">
        <v>0</v>
      </c>
      <c r="O180" t="b">
        <v>0</v>
      </c>
      <c r="P180" t="s">
        <v>8264</v>
      </c>
      <c r="Q180" t="s">
        <v>8268</v>
      </c>
      <c r="R180">
        <f t="shared" si="8"/>
        <v>2015</v>
      </c>
    </row>
    <row r="181" spans="1:18" ht="29" x14ac:dyDescent="0.3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 s="9">
        <f t="shared" si="6"/>
        <v>42433.080497685187</v>
      </c>
      <c r="K181" s="11">
        <v>1454464555</v>
      </c>
      <c r="L181" s="9">
        <f t="shared" si="7"/>
        <v>42403.080497685187</v>
      </c>
      <c r="M181" t="b">
        <v>0</v>
      </c>
      <c r="N181">
        <v>2</v>
      </c>
      <c r="O181" t="b">
        <v>0</v>
      </c>
      <c r="P181" t="s">
        <v>8264</v>
      </c>
      <c r="Q181" t="s">
        <v>8268</v>
      </c>
      <c r="R181">
        <f t="shared" si="8"/>
        <v>2016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 s="9">
        <f t="shared" si="6"/>
        <v>42107.791666666672</v>
      </c>
      <c r="K182" s="11">
        <v>1425512843</v>
      </c>
      <c r="L182" s="9">
        <f t="shared" si="7"/>
        <v>42067.991238425922</v>
      </c>
      <c r="M182" t="b">
        <v>0</v>
      </c>
      <c r="N182">
        <v>13</v>
      </c>
      <c r="O182" t="b">
        <v>0</v>
      </c>
      <c r="P182" t="s">
        <v>8264</v>
      </c>
      <c r="Q182" t="s">
        <v>8268</v>
      </c>
      <c r="R182">
        <f t="shared" si="8"/>
        <v>2015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 s="9">
        <f t="shared" si="6"/>
        <v>42177.741840277777</v>
      </c>
      <c r="K183" s="11">
        <v>1432403295</v>
      </c>
      <c r="L183" s="9">
        <f t="shared" si="7"/>
        <v>42147.741840277777</v>
      </c>
      <c r="M183" t="b">
        <v>0</v>
      </c>
      <c r="N183">
        <v>4</v>
      </c>
      <c r="O183" t="b">
        <v>0</v>
      </c>
      <c r="P183" t="s">
        <v>8264</v>
      </c>
      <c r="Q183" t="s">
        <v>8268</v>
      </c>
      <c r="R183">
        <f t="shared" si="8"/>
        <v>2015</v>
      </c>
    </row>
    <row r="184" spans="1:18" ht="58" x14ac:dyDescent="0.3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 s="9">
        <f t="shared" si="6"/>
        <v>42742.011944444443</v>
      </c>
      <c r="K184" s="11">
        <v>1481156232</v>
      </c>
      <c r="L184" s="9">
        <f t="shared" si="7"/>
        <v>42712.011944444443</v>
      </c>
      <c r="M184" t="b">
        <v>0</v>
      </c>
      <c r="N184">
        <v>0</v>
      </c>
      <c r="O184" t="b">
        <v>0</v>
      </c>
      <c r="P184" t="s">
        <v>8264</v>
      </c>
      <c r="Q184" t="s">
        <v>8268</v>
      </c>
      <c r="R184">
        <f t="shared" si="8"/>
        <v>2016</v>
      </c>
    </row>
    <row r="185" spans="1:18" x14ac:dyDescent="0.3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 s="9">
        <f t="shared" si="6"/>
        <v>41969.851967592593</v>
      </c>
      <c r="K185" s="11">
        <v>1414438010</v>
      </c>
      <c r="L185" s="9">
        <f t="shared" si="7"/>
        <v>41939.810300925928</v>
      </c>
      <c r="M185" t="b">
        <v>0</v>
      </c>
      <c r="N185">
        <v>12</v>
      </c>
      <c r="O185" t="b">
        <v>0</v>
      </c>
      <c r="P185" t="s">
        <v>8264</v>
      </c>
      <c r="Q185" t="s">
        <v>8268</v>
      </c>
      <c r="R185">
        <f t="shared" si="8"/>
        <v>2014</v>
      </c>
    </row>
    <row r="186" spans="1:18" ht="58" x14ac:dyDescent="0.3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 s="9">
        <f t="shared" si="6"/>
        <v>41883.165972222225</v>
      </c>
      <c r="K186" s="11">
        <v>1404586762</v>
      </c>
      <c r="L186" s="9">
        <f t="shared" si="7"/>
        <v>41825.791226851856</v>
      </c>
      <c r="M186" t="b">
        <v>0</v>
      </c>
      <c r="N186">
        <v>2</v>
      </c>
      <c r="O186" t="b">
        <v>0</v>
      </c>
      <c r="P186" t="s">
        <v>8264</v>
      </c>
      <c r="Q186" t="s">
        <v>8268</v>
      </c>
      <c r="R186">
        <f t="shared" si="8"/>
        <v>2014</v>
      </c>
    </row>
    <row r="187" spans="1:18" x14ac:dyDescent="0.3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 s="9">
        <f t="shared" si="6"/>
        <v>42600.91133101852</v>
      </c>
      <c r="K187" s="11">
        <v>1468965139</v>
      </c>
      <c r="L187" s="9">
        <f t="shared" si="7"/>
        <v>42570.91133101852</v>
      </c>
      <c r="M187" t="b">
        <v>0</v>
      </c>
      <c r="N187">
        <v>10</v>
      </c>
      <c r="O187" t="b">
        <v>0</v>
      </c>
      <c r="P187" t="s">
        <v>8264</v>
      </c>
      <c r="Q187" t="s">
        <v>8268</v>
      </c>
      <c r="R187">
        <f t="shared" si="8"/>
        <v>2016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 s="9">
        <f t="shared" si="6"/>
        <v>42797.833333333328</v>
      </c>
      <c r="K188" s="11">
        <v>1485977434</v>
      </c>
      <c r="L188" s="9">
        <f t="shared" si="7"/>
        <v>42767.812893518523</v>
      </c>
      <c r="M188" t="b">
        <v>0</v>
      </c>
      <c r="N188">
        <v>0</v>
      </c>
      <c r="O188" t="b">
        <v>0</v>
      </c>
      <c r="P188" t="s">
        <v>8264</v>
      </c>
      <c r="Q188" t="s">
        <v>8268</v>
      </c>
      <c r="R188">
        <f t="shared" si="8"/>
        <v>2017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 s="9">
        <f t="shared" si="6"/>
        <v>42206.290972222225</v>
      </c>
      <c r="K189" s="11">
        <v>1435383457</v>
      </c>
      <c r="L189" s="9">
        <f t="shared" si="7"/>
        <v>42182.234456018516</v>
      </c>
      <c r="M189" t="b">
        <v>0</v>
      </c>
      <c r="N189">
        <v>5</v>
      </c>
      <c r="O189" t="b">
        <v>0</v>
      </c>
      <c r="P189" t="s">
        <v>8264</v>
      </c>
      <c r="Q189" t="s">
        <v>8268</v>
      </c>
      <c r="R189">
        <f t="shared" si="8"/>
        <v>2015</v>
      </c>
    </row>
    <row r="190" spans="1:18" ht="58" x14ac:dyDescent="0.3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 s="9">
        <f t="shared" si="6"/>
        <v>41887.18304398148</v>
      </c>
      <c r="K190" s="11">
        <v>1407299015</v>
      </c>
      <c r="L190" s="9">
        <f t="shared" si="7"/>
        <v>41857.18304398148</v>
      </c>
      <c r="M190" t="b">
        <v>0</v>
      </c>
      <c r="N190">
        <v>0</v>
      </c>
      <c r="O190" t="b">
        <v>0</v>
      </c>
      <c r="P190" t="s">
        <v>8264</v>
      </c>
      <c r="Q190" t="s">
        <v>8268</v>
      </c>
      <c r="R190">
        <f t="shared" si="8"/>
        <v>2014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 s="9">
        <f t="shared" si="6"/>
        <v>42616.690706018519</v>
      </c>
      <c r="K191" s="11">
        <v>1467736477</v>
      </c>
      <c r="L191" s="9">
        <f t="shared" si="7"/>
        <v>42556.690706018519</v>
      </c>
      <c r="M191" t="b">
        <v>0</v>
      </c>
      <c r="N191">
        <v>5</v>
      </c>
      <c r="O191" t="b">
        <v>0</v>
      </c>
      <c r="P191" t="s">
        <v>8264</v>
      </c>
      <c r="Q191" t="s">
        <v>8268</v>
      </c>
      <c r="R191">
        <f t="shared" si="8"/>
        <v>2016</v>
      </c>
    </row>
    <row r="192" spans="1:18" x14ac:dyDescent="0.3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 s="9">
        <f t="shared" si="6"/>
        <v>42537.650995370372</v>
      </c>
      <c r="K192" s="11">
        <v>1465227446</v>
      </c>
      <c r="L192" s="9">
        <f t="shared" si="7"/>
        <v>42527.650995370372</v>
      </c>
      <c r="M192" t="b">
        <v>0</v>
      </c>
      <c r="N192">
        <v>1</v>
      </c>
      <c r="O192" t="b">
        <v>0</v>
      </c>
      <c r="P192" t="s">
        <v>8264</v>
      </c>
      <c r="Q192" t="s">
        <v>8268</v>
      </c>
      <c r="R192">
        <f t="shared" si="8"/>
        <v>2016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 s="9">
        <f t="shared" si="6"/>
        <v>42279.441412037035</v>
      </c>
      <c r="K193" s="11">
        <v>1440326138</v>
      </c>
      <c r="L193" s="9">
        <f t="shared" si="7"/>
        <v>42239.441412037035</v>
      </c>
      <c r="M193" t="b">
        <v>0</v>
      </c>
      <c r="N193">
        <v>3</v>
      </c>
      <c r="O193" t="b">
        <v>0</v>
      </c>
      <c r="P193" t="s">
        <v>8264</v>
      </c>
      <c r="Q193" t="s">
        <v>8268</v>
      </c>
      <c r="R193">
        <f t="shared" si="8"/>
        <v>2015</v>
      </c>
    </row>
    <row r="194" spans="1:18" ht="58" x14ac:dyDescent="0.3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 s="9">
        <f t="shared" si="6"/>
        <v>41929.792037037041</v>
      </c>
      <c r="K194" s="11">
        <v>1410980432</v>
      </c>
      <c r="L194" s="9">
        <f t="shared" si="7"/>
        <v>41899.792037037041</v>
      </c>
      <c r="M194" t="b">
        <v>0</v>
      </c>
      <c r="N194">
        <v>3</v>
      </c>
      <c r="O194" t="b">
        <v>0</v>
      </c>
      <c r="P194" t="s">
        <v>8264</v>
      </c>
      <c r="Q194" t="s">
        <v>8268</v>
      </c>
      <c r="R194">
        <f t="shared" si="8"/>
        <v>2014</v>
      </c>
    </row>
    <row r="195" spans="1:18" ht="58" x14ac:dyDescent="0.3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 s="9">
        <f t="shared" ref="J195:J258" si="9">(I195/86400)+DATE(1970,1,1)</f>
        <v>41971.976458333331</v>
      </c>
      <c r="K195" s="11">
        <v>1412029566</v>
      </c>
      <c r="L195" s="9">
        <f t="shared" ref="L195:L258" si="10">(K195/86400)+DATE(1970,1,1)</f>
        <v>41911.934791666667</v>
      </c>
      <c r="M195" t="b">
        <v>0</v>
      </c>
      <c r="N195">
        <v>0</v>
      </c>
      <c r="O195" t="b">
        <v>0</v>
      </c>
      <c r="P195" t="s">
        <v>8264</v>
      </c>
      <c r="Q195" t="s">
        <v>8268</v>
      </c>
      <c r="R195">
        <f t="shared" ref="R195:R258" si="11">YEAR(L195)</f>
        <v>2014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 s="9">
        <f t="shared" si="9"/>
        <v>42435.996886574074</v>
      </c>
      <c r="K196" s="11">
        <v>1452124531</v>
      </c>
      <c r="L196" s="9">
        <f t="shared" si="10"/>
        <v>42375.996886574074</v>
      </c>
      <c r="M196" t="b">
        <v>0</v>
      </c>
      <c r="N196">
        <v>3</v>
      </c>
      <c r="O196" t="b">
        <v>0</v>
      </c>
      <c r="P196" t="s">
        <v>8264</v>
      </c>
      <c r="Q196" t="s">
        <v>8268</v>
      </c>
      <c r="R196">
        <f t="shared" si="11"/>
        <v>2016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 s="9">
        <f t="shared" si="9"/>
        <v>42195.67050925926</v>
      </c>
      <c r="K197" s="11">
        <v>1431360332</v>
      </c>
      <c r="L197" s="9">
        <f t="shared" si="10"/>
        <v>42135.67050925926</v>
      </c>
      <c r="M197" t="b">
        <v>0</v>
      </c>
      <c r="N197">
        <v>0</v>
      </c>
      <c r="O197" t="b">
        <v>0</v>
      </c>
      <c r="P197" t="s">
        <v>8264</v>
      </c>
      <c r="Q197" t="s">
        <v>8268</v>
      </c>
      <c r="R197">
        <f t="shared" si="11"/>
        <v>2015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 s="9">
        <f t="shared" si="9"/>
        <v>42287.875</v>
      </c>
      <c r="K198" s="11">
        <v>1442062898</v>
      </c>
      <c r="L198" s="9">
        <f t="shared" si="10"/>
        <v>42259.542800925927</v>
      </c>
      <c r="M198" t="b">
        <v>0</v>
      </c>
      <c r="N198">
        <v>19</v>
      </c>
      <c r="O198" t="b">
        <v>0</v>
      </c>
      <c r="P198" t="s">
        <v>8264</v>
      </c>
      <c r="Q198" t="s">
        <v>8268</v>
      </c>
      <c r="R198">
        <f t="shared" si="11"/>
        <v>2015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 s="9">
        <f t="shared" si="9"/>
        <v>42783.875</v>
      </c>
      <c r="K199" s="11">
        <v>1483734100</v>
      </c>
      <c r="L199" s="9">
        <f t="shared" si="10"/>
        <v>42741.848379629635</v>
      </c>
      <c r="M199" t="b">
        <v>0</v>
      </c>
      <c r="N199">
        <v>8</v>
      </c>
      <c r="O199" t="b">
        <v>0</v>
      </c>
      <c r="P199" t="s">
        <v>8264</v>
      </c>
      <c r="Q199" t="s">
        <v>8268</v>
      </c>
      <c r="R199">
        <f t="shared" si="11"/>
        <v>2017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 s="9">
        <f t="shared" si="9"/>
        <v>41917.383356481485</v>
      </c>
      <c r="K200" s="11">
        <v>1409908322</v>
      </c>
      <c r="L200" s="9">
        <f t="shared" si="10"/>
        <v>41887.383356481485</v>
      </c>
      <c r="M200" t="b">
        <v>0</v>
      </c>
      <c r="N200">
        <v>6</v>
      </c>
      <c r="O200" t="b">
        <v>0</v>
      </c>
      <c r="P200" t="s">
        <v>8264</v>
      </c>
      <c r="Q200" t="s">
        <v>8268</v>
      </c>
      <c r="R200">
        <f t="shared" si="11"/>
        <v>2014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 s="9">
        <f t="shared" si="9"/>
        <v>42614.123865740738</v>
      </c>
      <c r="K201" s="11">
        <v>1470106702</v>
      </c>
      <c r="L201" s="9">
        <f t="shared" si="10"/>
        <v>42584.123865740738</v>
      </c>
      <c r="M201" t="b">
        <v>0</v>
      </c>
      <c r="N201">
        <v>0</v>
      </c>
      <c r="O201" t="b">
        <v>0</v>
      </c>
      <c r="P201" t="s">
        <v>8264</v>
      </c>
      <c r="Q201" t="s">
        <v>8268</v>
      </c>
      <c r="R201">
        <f t="shared" si="11"/>
        <v>2016</v>
      </c>
    </row>
    <row r="202" spans="1:18" ht="29" x14ac:dyDescent="0.3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9">
        <f t="shared" si="9"/>
        <v>41897.083368055552</v>
      </c>
      <c r="K202" s="11">
        <v>1408154403</v>
      </c>
      <c r="L202" s="9">
        <f t="shared" si="10"/>
        <v>41867.083368055552</v>
      </c>
      <c r="M202" t="b">
        <v>0</v>
      </c>
      <c r="N202">
        <v>18</v>
      </c>
      <c r="O202" t="b">
        <v>0</v>
      </c>
      <c r="P202" t="s">
        <v>8264</v>
      </c>
      <c r="Q202" t="s">
        <v>8268</v>
      </c>
      <c r="R202">
        <f t="shared" si="11"/>
        <v>2014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 s="9">
        <f t="shared" si="9"/>
        <v>42043.818622685183</v>
      </c>
      <c r="K203" s="11">
        <v>1421696329</v>
      </c>
      <c r="L203" s="9">
        <f t="shared" si="10"/>
        <v>42023.818622685183</v>
      </c>
      <c r="M203" t="b">
        <v>0</v>
      </c>
      <c r="N203">
        <v>7</v>
      </c>
      <c r="O203" t="b">
        <v>0</v>
      </c>
      <c r="P203" t="s">
        <v>8264</v>
      </c>
      <c r="Q203" t="s">
        <v>8268</v>
      </c>
      <c r="R203">
        <f t="shared" si="11"/>
        <v>2015</v>
      </c>
    </row>
    <row r="204" spans="1:18" x14ac:dyDescent="0.3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 s="9">
        <f t="shared" si="9"/>
        <v>42285.874305555553</v>
      </c>
      <c r="K204" s="11">
        <v>1441750564</v>
      </c>
      <c r="L204" s="9">
        <f t="shared" si="10"/>
        <v>42255.927824074075</v>
      </c>
      <c r="M204" t="b">
        <v>0</v>
      </c>
      <c r="N204">
        <v>0</v>
      </c>
      <c r="O204" t="b">
        <v>0</v>
      </c>
      <c r="P204" t="s">
        <v>8264</v>
      </c>
      <c r="Q204" t="s">
        <v>8268</v>
      </c>
      <c r="R204">
        <f t="shared" si="11"/>
        <v>2015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 s="9">
        <f t="shared" si="9"/>
        <v>42033.847962962958</v>
      </c>
      <c r="K205" s="11">
        <v>1417378864</v>
      </c>
      <c r="L205" s="9">
        <f t="shared" si="10"/>
        <v>41973.847962962958</v>
      </c>
      <c r="M205" t="b">
        <v>0</v>
      </c>
      <c r="N205">
        <v>8</v>
      </c>
      <c r="O205" t="b">
        <v>0</v>
      </c>
      <c r="P205" t="s">
        <v>8264</v>
      </c>
      <c r="Q205" t="s">
        <v>8268</v>
      </c>
      <c r="R205">
        <f t="shared" si="11"/>
        <v>2014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9">
        <f t="shared" si="9"/>
        <v>42586.583368055552</v>
      </c>
      <c r="K206" s="11">
        <v>1467727203</v>
      </c>
      <c r="L206" s="9">
        <f t="shared" si="10"/>
        <v>42556.583368055552</v>
      </c>
      <c r="M206" t="b">
        <v>0</v>
      </c>
      <c r="N206">
        <v>1293</v>
      </c>
      <c r="O206" t="b">
        <v>0</v>
      </c>
      <c r="P206" t="s">
        <v>8264</v>
      </c>
      <c r="Q206" t="s">
        <v>8268</v>
      </c>
      <c r="R206">
        <f t="shared" si="11"/>
        <v>2016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 s="9">
        <f t="shared" si="9"/>
        <v>42283.632199074069</v>
      </c>
      <c r="K207" s="11">
        <v>1441120222</v>
      </c>
      <c r="L207" s="9">
        <f t="shared" si="10"/>
        <v>42248.632199074069</v>
      </c>
      <c r="M207" t="b">
        <v>0</v>
      </c>
      <c r="N207">
        <v>17</v>
      </c>
      <c r="O207" t="b">
        <v>0</v>
      </c>
      <c r="P207" t="s">
        <v>8264</v>
      </c>
      <c r="Q207" t="s">
        <v>8268</v>
      </c>
      <c r="R207">
        <f t="shared" si="11"/>
        <v>2015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 s="9">
        <f t="shared" si="9"/>
        <v>42588.004432870366</v>
      </c>
      <c r="K208" s="11">
        <v>1468627583</v>
      </c>
      <c r="L208" s="9">
        <f t="shared" si="10"/>
        <v>42567.004432870366</v>
      </c>
      <c r="M208" t="b">
        <v>0</v>
      </c>
      <c r="N208">
        <v>0</v>
      </c>
      <c r="O208" t="b">
        <v>0</v>
      </c>
      <c r="P208" t="s">
        <v>8264</v>
      </c>
      <c r="Q208" t="s">
        <v>8268</v>
      </c>
      <c r="R208">
        <f t="shared" si="11"/>
        <v>2016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 s="9">
        <f t="shared" si="9"/>
        <v>42008.197199074071</v>
      </c>
      <c r="K209" s="11">
        <v>1417754638</v>
      </c>
      <c r="L209" s="9">
        <f t="shared" si="10"/>
        <v>41978.197199074071</v>
      </c>
      <c r="M209" t="b">
        <v>0</v>
      </c>
      <c r="N209">
        <v>13</v>
      </c>
      <c r="O209" t="b">
        <v>0</v>
      </c>
      <c r="P209" t="s">
        <v>8264</v>
      </c>
      <c r="Q209" t="s">
        <v>8268</v>
      </c>
      <c r="R209">
        <f t="shared" si="11"/>
        <v>2014</v>
      </c>
    </row>
    <row r="210" spans="1:18" ht="58" x14ac:dyDescent="0.3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 s="9">
        <f t="shared" si="9"/>
        <v>41989.369988425926</v>
      </c>
      <c r="K210" s="11">
        <v>1416127967</v>
      </c>
      <c r="L210" s="9">
        <f t="shared" si="10"/>
        <v>41959.369988425926</v>
      </c>
      <c r="M210" t="b">
        <v>0</v>
      </c>
      <c r="N210">
        <v>0</v>
      </c>
      <c r="O210" t="b">
        <v>0</v>
      </c>
      <c r="P210" t="s">
        <v>8264</v>
      </c>
      <c r="Q210" t="s">
        <v>8268</v>
      </c>
      <c r="R210">
        <f t="shared" si="11"/>
        <v>2014</v>
      </c>
    </row>
    <row r="211" spans="1:18" ht="58" x14ac:dyDescent="0.3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 s="9">
        <f t="shared" si="9"/>
        <v>42195.922858796301</v>
      </c>
      <c r="K211" s="11">
        <v>1433974135</v>
      </c>
      <c r="L211" s="9">
        <f t="shared" si="10"/>
        <v>42165.922858796301</v>
      </c>
      <c r="M211" t="b">
        <v>0</v>
      </c>
      <c r="N211">
        <v>0</v>
      </c>
      <c r="O211" t="b">
        <v>0</v>
      </c>
      <c r="P211" t="s">
        <v>8264</v>
      </c>
      <c r="Q211" t="s">
        <v>8268</v>
      </c>
      <c r="R211">
        <f t="shared" si="11"/>
        <v>2015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 s="9">
        <f t="shared" si="9"/>
        <v>42278.208333333328</v>
      </c>
      <c r="K212" s="11">
        <v>1441157592</v>
      </c>
      <c r="L212" s="9">
        <f t="shared" si="10"/>
        <v>42249.064722222218</v>
      </c>
      <c r="M212" t="b">
        <v>0</v>
      </c>
      <c r="N212">
        <v>33</v>
      </c>
      <c r="O212" t="b">
        <v>0</v>
      </c>
      <c r="P212" t="s">
        <v>8264</v>
      </c>
      <c r="Q212" t="s">
        <v>8268</v>
      </c>
      <c r="R212">
        <f t="shared" si="11"/>
        <v>2015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 s="9">
        <f t="shared" si="9"/>
        <v>42266.159918981481</v>
      </c>
      <c r="K213" s="11">
        <v>1440042617</v>
      </c>
      <c r="L213" s="9">
        <f t="shared" si="10"/>
        <v>42236.159918981481</v>
      </c>
      <c r="M213" t="b">
        <v>0</v>
      </c>
      <c r="N213">
        <v>12</v>
      </c>
      <c r="O213" t="b">
        <v>0</v>
      </c>
      <c r="P213" t="s">
        <v>8264</v>
      </c>
      <c r="Q213" t="s">
        <v>8268</v>
      </c>
      <c r="R213">
        <f t="shared" si="11"/>
        <v>2015</v>
      </c>
    </row>
    <row r="214" spans="1:18" ht="29" x14ac:dyDescent="0.3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 s="9">
        <f t="shared" si="9"/>
        <v>42476.839351851857</v>
      </c>
      <c r="K214" s="11">
        <v>1455656920</v>
      </c>
      <c r="L214" s="9">
        <f t="shared" si="10"/>
        <v>42416.881018518514</v>
      </c>
      <c r="M214" t="b">
        <v>0</v>
      </c>
      <c r="N214">
        <v>1</v>
      </c>
      <c r="O214" t="b">
        <v>0</v>
      </c>
      <c r="P214" t="s">
        <v>8264</v>
      </c>
      <c r="Q214" t="s">
        <v>8268</v>
      </c>
      <c r="R214">
        <f t="shared" si="11"/>
        <v>2016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 s="9">
        <f t="shared" si="9"/>
        <v>42232.587974537033</v>
      </c>
      <c r="K215" s="11">
        <v>1437142547</v>
      </c>
      <c r="L215" s="9">
        <f t="shared" si="10"/>
        <v>42202.594293981485</v>
      </c>
      <c r="M215" t="b">
        <v>0</v>
      </c>
      <c r="N215">
        <v>1</v>
      </c>
      <c r="O215" t="b">
        <v>0</v>
      </c>
      <c r="P215" t="s">
        <v>8264</v>
      </c>
      <c r="Q215" t="s">
        <v>8268</v>
      </c>
      <c r="R215">
        <f t="shared" si="11"/>
        <v>2015</v>
      </c>
    </row>
    <row r="216" spans="1:18" ht="58" x14ac:dyDescent="0.3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 s="9">
        <f t="shared" si="9"/>
        <v>42069.64061342593</v>
      </c>
      <c r="K216" s="11">
        <v>1420471349</v>
      </c>
      <c r="L216" s="9">
        <f t="shared" si="10"/>
        <v>42009.64061342593</v>
      </c>
      <c r="M216" t="b">
        <v>0</v>
      </c>
      <c r="N216">
        <v>1</v>
      </c>
      <c r="O216" t="b">
        <v>0</v>
      </c>
      <c r="P216" t="s">
        <v>8264</v>
      </c>
      <c r="Q216" t="s">
        <v>8268</v>
      </c>
      <c r="R216">
        <f t="shared" si="11"/>
        <v>2015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 s="9">
        <f t="shared" si="9"/>
        <v>42417.999305555553</v>
      </c>
      <c r="K217" s="11">
        <v>1452058282</v>
      </c>
      <c r="L217" s="9">
        <f t="shared" si="10"/>
        <v>42375.230115740742</v>
      </c>
      <c r="M217" t="b">
        <v>0</v>
      </c>
      <c r="N217">
        <v>1</v>
      </c>
      <c r="O217" t="b">
        <v>0</v>
      </c>
      <c r="P217" t="s">
        <v>8264</v>
      </c>
      <c r="Q217" t="s">
        <v>8268</v>
      </c>
      <c r="R217">
        <f t="shared" si="11"/>
        <v>2016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9">
        <f t="shared" si="9"/>
        <v>42116.917094907403</v>
      </c>
      <c r="K218" s="11">
        <v>1425423637</v>
      </c>
      <c r="L218" s="9">
        <f t="shared" si="10"/>
        <v>42066.958761574075</v>
      </c>
      <c r="M218" t="b">
        <v>0</v>
      </c>
      <c r="N218">
        <v>84</v>
      </c>
      <c r="O218" t="b">
        <v>0</v>
      </c>
      <c r="P218" t="s">
        <v>8264</v>
      </c>
      <c r="Q218" t="s">
        <v>8268</v>
      </c>
      <c r="R218">
        <f t="shared" si="11"/>
        <v>2015</v>
      </c>
    </row>
    <row r="219" spans="1:18" x14ac:dyDescent="0.3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9">
        <f t="shared" si="9"/>
        <v>42001.64061342593</v>
      </c>
      <c r="K219" s="11">
        <v>1417101749</v>
      </c>
      <c r="L219" s="9">
        <f t="shared" si="10"/>
        <v>41970.64061342593</v>
      </c>
      <c r="M219" t="b">
        <v>0</v>
      </c>
      <c r="N219">
        <v>38</v>
      </c>
      <c r="O219" t="b">
        <v>0</v>
      </c>
      <c r="P219" t="s">
        <v>8264</v>
      </c>
      <c r="Q219" t="s">
        <v>8268</v>
      </c>
      <c r="R219">
        <f t="shared" si="11"/>
        <v>2014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 s="9">
        <f t="shared" si="9"/>
        <v>42139.628344907411</v>
      </c>
      <c r="K220" s="11">
        <v>1426518289</v>
      </c>
      <c r="L220" s="9">
        <f t="shared" si="10"/>
        <v>42079.628344907411</v>
      </c>
      <c r="M220" t="b">
        <v>0</v>
      </c>
      <c r="N220">
        <v>1</v>
      </c>
      <c r="O220" t="b">
        <v>0</v>
      </c>
      <c r="P220" t="s">
        <v>8264</v>
      </c>
      <c r="Q220" t="s">
        <v>8268</v>
      </c>
      <c r="R220">
        <f t="shared" si="11"/>
        <v>2015</v>
      </c>
    </row>
    <row r="221" spans="1:18" ht="29" x14ac:dyDescent="0.3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 s="9">
        <f t="shared" si="9"/>
        <v>42461.290972222225</v>
      </c>
      <c r="K221" s="11">
        <v>1456732225</v>
      </c>
      <c r="L221" s="9">
        <f t="shared" si="10"/>
        <v>42429.326678240745</v>
      </c>
      <c r="M221" t="b">
        <v>0</v>
      </c>
      <c r="N221">
        <v>76</v>
      </c>
      <c r="O221" t="b">
        <v>0</v>
      </c>
      <c r="P221" t="s">
        <v>8264</v>
      </c>
      <c r="Q221" t="s">
        <v>8268</v>
      </c>
      <c r="R221">
        <f t="shared" si="11"/>
        <v>2016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 s="9">
        <f t="shared" si="9"/>
        <v>42236.837500000001</v>
      </c>
      <c r="K222" s="11">
        <v>1436542030</v>
      </c>
      <c r="L222" s="9">
        <f t="shared" si="10"/>
        <v>42195.643865740742</v>
      </c>
      <c r="M222" t="b">
        <v>0</v>
      </c>
      <c r="N222">
        <v>3</v>
      </c>
      <c r="O222" t="b">
        <v>0</v>
      </c>
      <c r="P222" t="s">
        <v>8264</v>
      </c>
      <c r="Q222" t="s">
        <v>8268</v>
      </c>
      <c r="R222">
        <f t="shared" si="11"/>
        <v>2015</v>
      </c>
    </row>
    <row r="223" spans="1:18" x14ac:dyDescent="0.3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 s="9">
        <f t="shared" si="9"/>
        <v>42091.79587962963</v>
      </c>
      <c r="K223" s="11">
        <v>1422389164</v>
      </c>
      <c r="L223" s="9">
        <f t="shared" si="10"/>
        <v>42031.837546296301</v>
      </c>
      <c r="M223" t="b">
        <v>0</v>
      </c>
      <c r="N223">
        <v>0</v>
      </c>
      <c r="O223" t="b">
        <v>0</v>
      </c>
      <c r="P223" t="s">
        <v>8264</v>
      </c>
      <c r="Q223" t="s">
        <v>8268</v>
      </c>
      <c r="R223">
        <f t="shared" si="11"/>
        <v>2015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 s="9">
        <f t="shared" si="9"/>
        <v>42090.110416666663</v>
      </c>
      <c r="K224" s="11">
        <v>1422383318</v>
      </c>
      <c r="L224" s="9">
        <f t="shared" si="10"/>
        <v>42031.769884259258</v>
      </c>
      <c r="M224" t="b">
        <v>0</v>
      </c>
      <c r="N224">
        <v>2</v>
      </c>
      <c r="O224" t="b">
        <v>0</v>
      </c>
      <c r="P224" t="s">
        <v>8264</v>
      </c>
      <c r="Q224" t="s">
        <v>8268</v>
      </c>
      <c r="R224">
        <f t="shared" si="11"/>
        <v>2015</v>
      </c>
    </row>
    <row r="225" spans="1:18" ht="58" x14ac:dyDescent="0.3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 s="9">
        <f t="shared" si="9"/>
        <v>42512.045138888891</v>
      </c>
      <c r="K225" s="11">
        <v>1461287350</v>
      </c>
      <c r="L225" s="9">
        <f t="shared" si="10"/>
        <v>42482.048032407409</v>
      </c>
      <c r="M225" t="b">
        <v>0</v>
      </c>
      <c r="N225">
        <v>0</v>
      </c>
      <c r="O225" t="b">
        <v>0</v>
      </c>
      <c r="P225" t="s">
        <v>8264</v>
      </c>
      <c r="Q225" t="s">
        <v>8268</v>
      </c>
      <c r="R225">
        <f t="shared" si="11"/>
        <v>2016</v>
      </c>
    </row>
    <row r="226" spans="1:18" ht="58" x14ac:dyDescent="0.3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 s="9">
        <f t="shared" si="9"/>
        <v>42195.235254629632</v>
      </c>
      <c r="K226" s="11">
        <v>1431322726</v>
      </c>
      <c r="L226" s="9">
        <f t="shared" si="10"/>
        <v>42135.235254629632</v>
      </c>
      <c r="M226" t="b">
        <v>0</v>
      </c>
      <c r="N226">
        <v>0</v>
      </c>
      <c r="O226" t="b">
        <v>0</v>
      </c>
      <c r="P226" t="s">
        <v>8264</v>
      </c>
      <c r="Q226" t="s">
        <v>8268</v>
      </c>
      <c r="R226">
        <f t="shared" si="11"/>
        <v>2015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 s="9">
        <f t="shared" si="9"/>
        <v>42468.919606481482</v>
      </c>
      <c r="K227" s="11">
        <v>1457564654</v>
      </c>
      <c r="L227" s="9">
        <f t="shared" si="10"/>
        <v>42438.961273148147</v>
      </c>
      <c r="M227" t="b">
        <v>0</v>
      </c>
      <c r="N227">
        <v>0</v>
      </c>
      <c r="O227" t="b">
        <v>0</v>
      </c>
      <c r="P227" t="s">
        <v>8264</v>
      </c>
      <c r="Q227" t="s">
        <v>8268</v>
      </c>
      <c r="R227">
        <f t="shared" si="11"/>
        <v>2016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 s="9">
        <f t="shared" si="9"/>
        <v>42155.395138888889</v>
      </c>
      <c r="K228" s="11">
        <v>1428854344</v>
      </c>
      <c r="L228" s="9">
        <f t="shared" si="10"/>
        <v>42106.666018518517</v>
      </c>
      <c r="M228" t="b">
        <v>0</v>
      </c>
      <c r="N228">
        <v>2</v>
      </c>
      <c r="O228" t="b">
        <v>0</v>
      </c>
      <c r="P228" t="s">
        <v>8264</v>
      </c>
      <c r="Q228" t="s">
        <v>8268</v>
      </c>
      <c r="R228">
        <f t="shared" si="11"/>
        <v>2015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 s="9">
        <f t="shared" si="9"/>
        <v>42194.893993055557</v>
      </c>
      <c r="K229" s="11">
        <v>1433885241</v>
      </c>
      <c r="L229" s="9">
        <f t="shared" si="10"/>
        <v>42164.893993055557</v>
      </c>
      <c r="M229" t="b">
        <v>0</v>
      </c>
      <c r="N229">
        <v>0</v>
      </c>
      <c r="O229" t="b">
        <v>0</v>
      </c>
      <c r="P229" t="s">
        <v>8264</v>
      </c>
      <c r="Q229" t="s">
        <v>8268</v>
      </c>
      <c r="R229">
        <f t="shared" si="11"/>
        <v>2015</v>
      </c>
    </row>
    <row r="230" spans="1:18" ht="29" x14ac:dyDescent="0.3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 s="9">
        <f t="shared" si="9"/>
        <v>42156.686400462961</v>
      </c>
      <c r="K230" s="11">
        <v>1427992105</v>
      </c>
      <c r="L230" s="9">
        <f t="shared" si="10"/>
        <v>42096.686400462961</v>
      </c>
      <c r="M230" t="b">
        <v>0</v>
      </c>
      <c r="N230">
        <v>0</v>
      </c>
      <c r="O230" t="b">
        <v>0</v>
      </c>
      <c r="P230" t="s">
        <v>8264</v>
      </c>
      <c r="Q230" t="s">
        <v>8268</v>
      </c>
      <c r="R230">
        <f t="shared" si="11"/>
        <v>2015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 s="9">
        <f t="shared" si="9"/>
        <v>42413.933993055558</v>
      </c>
      <c r="K231" s="11">
        <v>1452810297</v>
      </c>
      <c r="L231" s="9">
        <f t="shared" si="10"/>
        <v>42383.933993055558</v>
      </c>
      <c r="M231" t="b">
        <v>0</v>
      </c>
      <c r="N231">
        <v>0</v>
      </c>
      <c r="O231" t="b">
        <v>0</v>
      </c>
      <c r="P231" t="s">
        <v>8264</v>
      </c>
      <c r="Q231" t="s">
        <v>8268</v>
      </c>
      <c r="R231">
        <f t="shared" si="11"/>
        <v>2016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 s="9">
        <f t="shared" si="9"/>
        <v>42159.77721064815</v>
      </c>
      <c r="K232" s="11">
        <v>1430851151</v>
      </c>
      <c r="L232" s="9">
        <f t="shared" si="10"/>
        <v>42129.77721064815</v>
      </c>
      <c r="M232" t="b">
        <v>0</v>
      </c>
      <c r="N232">
        <v>2</v>
      </c>
      <c r="O232" t="b">
        <v>0</v>
      </c>
      <c r="P232" t="s">
        <v>8264</v>
      </c>
      <c r="Q232" t="s">
        <v>8268</v>
      </c>
      <c r="R232">
        <f t="shared" si="11"/>
        <v>2015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 s="9">
        <f t="shared" si="9"/>
        <v>42371.958923611106</v>
      </c>
      <c r="K233" s="11">
        <v>1449183651</v>
      </c>
      <c r="L233" s="9">
        <f t="shared" si="10"/>
        <v>42341.958923611106</v>
      </c>
      <c r="M233" t="b">
        <v>0</v>
      </c>
      <c r="N233">
        <v>0</v>
      </c>
      <c r="O233" t="b">
        <v>0</v>
      </c>
      <c r="P233" t="s">
        <v>8264</v>
      </c>
      <c r="Q233" t="s">
        <v>8268</v>
      </c>
      <c r="R233">
        <f t="shared" si="11"/>
        <v>2015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 s="9">
        <f t="shared" si="9"/>
        <v>42062.82576388889</v>
      </c>
      <c r="K234" s="11">
        <v>1422474546</v>
      </c>
      <c r="L234" s="9">
        <f t="shared" si="10"/>
        <v>42032.82576388889</v>
      </c>
      <c r="M234" t="b">
        <v>0</v>
      </c>
      <c r="N234">
        <v>7</v>
      </c>
      <c r="O234" t="b">
        <v>0</v>
      </c>
      <c r="P234" t="s">
        <v>8264</v>
      </c>
      <c r="Q234" t="s">
        <v>8268</v>
      </c>
      <c r="R234">
        <f t="shared" si="11"/>
        <v>2015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 s="9">
        <f t="shared" si="9"/>
        <v>42642.911712962959</v>
      </c>
      <c r="K235" s="11">
        <v>1472593972</v>
      </c>
      <c r="L235" s="9">
        <f t="shared" si="10"/>
        <v>42612.911712962959</v>
      </c>
      <c r="M235" t="b">
        <v>0</v>
      </c>
      <c r="N235">
        <v>0</v>
      </c>
      <c r="O235" t="b">
        <v>0</v>
      </c>
      <c r="P235" t="s">
        <v>8264</v>
      </c>
      <c r="Q235" t="s">
        <v>8268</v>
      </c>
      <c r="R235">
        <f t="shared" si="11"/>
        <v>2016</v>
      </c>
    </row>
    <row r="236" spans="1:18" ht="58" x14ac:dyDescent="0.3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 s="9">
        <f t="shared" si="9"/>
        <v>42176.035405092596</v>
      </c>
      <c r="K236" s="11">
        <v>1431391859</v>
      </c>
      <c r="L236" s="9">
        <f t="shared" si="10"/>
        <v>42136.035405092596</v>
      </c>
      <c r="M236" t="b">
        <v>0</v>
      </c>
      <c r="N236">
        <v>5</v>
      </c>
      <c r="O236" t="b">
        <v>0</v>
      </c>
      <c r="P236" t="s">
        <v>8264</v>
      </c>
      <c r="Q236" t="s">
        <v>8268</v>
      </c>
      <c r="R236">
        <f t="shared" si="11"/>
        <v>2015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 s="9">
        <f t="shared" si="9"/>
        <v>42194.908530092594</v>
      </c>
      <c r="K237" s="11">
        <v>1433886497</v>
      </c>
      <c r="L237" s="9">
        <f t="shared" si="10"/>
        <v>42164.908530092594</v>
      </c>
      <c r="M237" t="b">
        <v>0</v>
      </c>
      <c r="N237">
        <v>0</v>
      </c>
      <c r="O237" t="b">
        <v>0</v>
      </c>
      <c r="P237" t="s">
        <v>8264</v>
      </c>
      <c r="Q237" t="s">
        <v>8268</v>
      </c>
      <c r="R237">
        <f t="shared" si="11"/>
        <v>2015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 s="9">
        <f t="shared" si="9"/>
        <v>42374</v>
      </c>
      <c r="K238" s="11">
        <v>1447380099</v>
      </c>
      <c r="L238" s="9">
        <f t="shared" si="10"/>
        <v>42321.084479166668</v>
      </c>
      <c r="M238" t="b">
        <v>0</v>
      </c>
      <c r="N238">
        <v>0</v>
      </c>
      <c r="O238" t="b">
        <v>0</v>
      </c>
      <c r="P238" t="s">
        <v>8264</v>
      </c>
      <c r="Q238" t="s">
        <v>8268</v>
      </c>
      <c r="R238">
        <f t="shared" si="11"/>
        <v>2015</v>
      </c>
    </row>
    <row r="239" spans="1:18" ht="29" x14ac:dyDescent="0.3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 s="9">
        <f t="shared" si="9"/>
        <v>42437.577187499999</v>
      </c>
      <c r="K239" s="11">
        <v>1452261069</v>
      </c>
      <c r="L239" s="9">
        <f t="shared" si="10"/>
        <v>42377.577187499999</v>
      </c>
      <c r="M239" t="b">
        <v>0</v>
      </c>
      <c r="N239">
        <v>1</v>
      </c>
      <c r="O239" t="b">
        <v>0</v>
      </c>
      <c r="P239" t="s">
        <v>8264</v>
      </c>
      <c r="Q239" t="s">
        <v>8268</v>
      </c>
      <c r="R239">
        <f t="shared" si="11"/>
        <v>2016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 s="9">
        <f t="shared" si="9"/>
        <v>42734.375</v>
      </c>
      <c r="K240" s="11">
        <v>1481324760</v>
      </c>
      <c r="L240" s="9">
        <f t="shared" si="10"/>
        <v>42713.962500000001</v>
      </c>
      <c r="M240" t="b">
        <v>0</v>
      </c>
      <c r="N240">
        <v>0</v>
      </c>
      <c r="O240" t="b">
        <v>0</v>
      </c>
      <c r="P240" t="s">
        <v>8264</v>
      </c>
      <c r="Q240" t="s">
        <v>8268</v>
      </c>
      <c r="R240">
        <f t="shared" si="11"/>
        <v>2016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 s="9">
        <f t="shared" si="9"/>
        <v>42316.5</v>
      </c>
      <c r="K241" s="11">
        <v>1445308730</v>
      </c>
      <c r="L241" s="9">
        <f t="shared" si="10"/>
        <v>42297.110300925924</v>
      </c>
      <c r="M241" t="b">
        <v>0</v>
      </c>
      <c r="N241">
        <v>5</v>
      </c>
      <c r="O241" t="b">
        <v>0</v>
      </c>
      <c r="P241" t="s">
        <v>8264</v>
      </c>
      <c r="Q241" t="s">
        <v>8268</v>
      </c>
      <c r="R241">
        <f t="shared" si="11"/>
        <v>2015</v>
      </c>
    </row>
    <row r="242" spans="1:18" ht="58" x14ac:dyDescent="0.3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9">
        <f t="shared" si="9"/>
        <v>41399.708460648151</v>
      </c>
      <c r="K242" s="11">
        <v>1363885211</v>
      </c>
      <c r="L242" s="9">
        <f t="shared" si="10"/>
        <v>41354.708460648151</v>
      </c>
      <c r="M242" t="b">
        <v>1</v>
      </c>
      <c r="N242">
        <v>137</v>
      </c>
      <c r="O242" t="b">
        <v>1</v>
      </c>
      <c r="P242" t="s">
        <v>8264</v>
      </c>
      <c r="Q242" t="s">
        <v>8269</v>
      </c>
      <c r="R242">
        <f t="shared" si="11"/>
        <v>2013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9">
        <f t="shared" si="9"/>
        <v>41994.697962962964</v>
      </c>
      <c r="K243" s="11">
        <v>1415292304</v>
      </c>
      <c r="L243" s="9">
        <f t="shared" si="10"/>
        <v>41949.697962962964</v>
      </c>
      <c r="M243" t="b">
        <v>1</v>
      </c>
      <c r="N243">
        <v>376</v>
      </c>
      <c r="O243" t="b">
        <v>1</v>
      </c>
      <c r="P243" t="s">
        <v>8264</v>
      </c>
      <c r="Q243" t="s">
        <v>8269</v>
      </c>
      <c r="R243">
        <f t="shared" si="11"/>
        <v>2014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9">
        <f t="shared" si="9"/>
        <v>40897.492939814816</v>
      </c>
      <c r="K244" s="11">
        <v>1321357790</v>
      </c>
      <c r="L244" s="9">
        <f t="shared" si="10"/>
        <v>40862.492939814816</v>
      </c>
      <c r="M244" t="b">
        <v>1</v>
      </c>
      <c r="N244">
        <v>202</v>
      </c>
      <c r="O244" t="b">
        <v>1</v>
      </c>
      <c r="P244" t="s">
        <v>8264</v>
      </c>
      <c r="Q244" t="s">
        <v>8269</v>
      </c>
      <c r="R244">
        <f t="shared" si="11"/>
        <v>2011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9">
        <f t="shared" si="9"/>
        <v>41692.047500000001</v>
      </c>
      <c r="K245" s="11">
        <v>1390439304</v>
      </c>
      <c r="L245" s="9">
        <f t="shared" si="10"/>
        <v>41662.047500000001</v>
      </c>
      <c r="M245" t="b">
        <v>1</v>
      </c>
      <c r="N245">
        <v>328</v>
      </c>
      <c r="O245" t="b">
        <v>1</v>
      </c>
      <c r="P245" t="s">
        <v>8264</v>
      </c>
      <c r="Q245" t="s">
        <v>8269</v>
      </c>
      <c r="R245">
        <f t="shared" si="11"/>
        <v>2014</v>
      </c>
    </row>
    <row r="246" spans="1:18" ht="58" x14ac:dyDescent="0.3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9">
        <f t="shared" si="9"/>
        <v>40253.295833333337</v>
      </c>
      <c r="K246" s="11">
        <v>1265269559</v>
      </c>
      <c r="L246" s="9">
        <f t="shared" si="10"/>
        <v>40213.323599537034</v>
      </c>
      <c r="M246" t="b">
        <v>1</v>
      </c>
      <c r="N246">
        <v>84</v>
      </c>
      <c r="O246" t="b">
        <v>1</v>
      </c>
      <c r="P246" t="s">
        <v>8264</v>
      </c>
      <c r="Q246" t="s">
        <v>8269</v>
      </c>
      <c r="R246">
        <f t="shared" si="11"/>
        <v>2010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 s="9">
        <f t="shared" si="9"/>
        <v>41137.053067129629</v>
      </c>
      <c r="K247" s="11">
        <v>1342487785</v>
      </c>
      <c r="L247" s="9">
        <f t="shared" si="10"/>
        <v>41107.053067129629</v>
      </c>
      <c r="M247" t="b">
        <v>1</v>
      </c>
      <c r="N247">
        <v>96</v>
      </c>
      <c r="O247" t="b">
        <v>1</v>
      </c>
      <c r="P247" t="s">
        <v>8264</v>
      </c>
      <c r="Q247" t="s">
        <v>8269</v>
      </c>
      <c r="R247">
        <f t="shared" si="11"/>
        <v>2012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9">
        <f t="shared" si="9"/>
        <v>40530.405150462961</v>
      </c>
      <c r="K248" s="11">
        <v>1288341805</v>
      </c>
      <c r="L248" s="9">
        <f t="shared" si="10"/>
        <v>40480.363483796296</v>
      </c>
      <c r="M248" t="b">
        <v>1</v>
      </c>
      <c r="N248">
        <v>223</v>
      </c>
      <c r="O248" t="b">
        <v>1</v>
      </c>
      <c r="P248" t="s">
        <v>8264</v>
      </c>
      <c r="Q248" t="s">
        <v>8269</v>
      </c>
      <c r="R248">
        <f t="shared" si="11"/>
        <v>2010</v>
      </c>
    </row>
    <row r="249" spans="1:18" ht="58" x14ac:dyDescent="0.3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 s="9">
        <f t="shared" si="9"/>
        <v>40467.152083333334</v>
      </c>
      <c r="K249" s="11">
        <v>1284042614</v>
      </c>
      <c r="L249" s="9">
        <f t="shared" si="10"/>
        <v>40430.604328703703</v>
      </c>
      <c r="M249" t="b">
        <v>1</v>
      </c>
      <c r="N249">
        <v>62</v>
      </c>
      <c r="O249" t="b">
        <v>1</v>
      </c>
      <c r="P249" t="s">
        <v>8264</v>
      </c>
      <c r="Q249" t="s">
        <v>8269</v>
      </c>
      <c r="R249">
        <f t="shared" si="11"/>
        <v>2010</v>
      </c>
    </row>
    <row r="250" spans="1:18" ht="43.5" x14ac:dyDescent="0.3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9">
        <f t="shared" si="9"/>
        <v>40915.774409722224</v>
      </c>
      <c r="K250" s="11">
        <v>1322073309</v>
      </c>
      <c r="L250" s="9">
        <f t="shared" si="10"/>
        <v>40870.774409722224</v>
      </c>
      <c r="M250" t="b">
        <v>1</v>
      </c>
      <c r="N250">
        <v>146</v>
      </c>
      <c r="O250" t="b">
        <v>1</v>
      </c>
      <c r="P250" t="s">
        <v>8264</v>
      </c>
      <c r="Q250" t="s">
        <v>8269</v>
      </c>
      <c r="R250">
        <f t="shared" si="11"/>
        <v>2011</v>
      </c>
    </row>
    <row r="251" spans="1:18" ht="58" x14ac:dyDescent="0.3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9">
        <f t="shared" si="9"/>
        <v>40412.736111111109</v>
      </c>
      <c r="K251" s="11">
        <v>1275603020</v>
      </c>
      <c r="L251" s="9">
        <f t="shared" si="10"/>
        <v>40332.923842592594</v>
      </c>
      <c r="M251" t="b">
        <v>1</v>
      </c>
      <c r="N251">
        <v>235</v>
      </c>
      <c r="O251" t="b">
        <v>1</v>
      </c>
      <c r="P251" t="s">
        <v>8264</v>
      </c>
      <c r="Q251" t="s">
        <v>8269</v>
      </c>
      <c r="R251">
        <f t="shared" si="11"/>
        <v>2010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9">
        <f t="shared" si="9"/>
        <v>41431.565868055557</v>
      </c>
      <c r="K252" s="11">
        <v>1367933691</v>
      </c>
      <c r="L252" s="9">
        <f t="shared" si="10"/>
        <v>41401.565868055557</v>
      </c>
      <c r="M252" t="b">
        <v>1</v>
      </c>
      <c r="N252">
        <v>437</v>
      </c>
      <c r="O252" t="b">
        <v>1</v>
      </c>
      <c r="P252" t="s">
        <v>8264</v>
      </c>
      <c r="Q252" t="s">
        <v>8269</v>
      </c>
      <c r="R252">
        <f t="shared" si="11"/>
        <v>2013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 s="9">
        <f t="shared" si="9"/>
        <v>41045.791666666664</v>
      </c>
      <c r="K253" s="11">
        <v>1334429646</v>
      </c>
      <c r="L253" s="9">
        <f t="shared" si="10"/>
        <v>41013.787569444445</v>
      </c>
      <c r="M253" t="b">
        <v>1</v>
      </c>
      <c r="N253">
        <v>77</v>
      </c>
      <c r="O253" t="b">
        <v>1</v>
      </c>
      <c r="P253" t="s">
        <v>8264</v>
      </c>
      <c r="Q253" t="s">
        <v>8269</v>
      </c>
      <c r="R253">
        <f t="shared" si="11"/>
        <v>2012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 s="9">
        <f t="shared" si="9"/>
        <v>40330.165972222225</v>
      </c>
      <c r="K254" s="11">
        <v>1269878058</v>
      </c>
      <c r="L254" s="9">
        <f t="shared" si="10"/>
        <v>40266.66270833333</v>
      </c>
      <c r="M254" t="b">
        <v>1</v>
      </c>
      <c r="N254">
        <v>108</v>
      </c>
      <c r="O254" t="b">
        <v>1</v>
      </c>
      <c r="P254" t="s">
        <v>8264</v>
      </c>
      <c r="Q254" t="s">
        <v>8269</v>
      </c>
      <c r="R254">
        <f t="shared" si="11"/>
        <v>2010</v>
      </c>
    </row>
    <row r="255" spans="1:18" ht="58" x14ac:dyDescent="0.3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 s="9">
        <f t="shared" si="9"/>
        <v>40954.650868055556</v>
      </c>
      <c r="K255" s="11">
        <v>1326728235</v>
      </c>
      <c r="L255" s="9">
        <f t="shared" si="10"/>
        <v>40924.650868055556</v>
      </c>
      <c r="M255" t="b">
        <v>1</v>
      </c>
      <c r="N255">
        <v>7</v>
      </c>
      <c r="O255" t="b">
        <v>1</v>
      </c>
      <c r="P255" t="s">
        <v>8264</v>
      </c>
      <c r="Q255" t="s">
        <v>8269</v>
      </c>
      <c r="R255">
        <f t="shared" si="11"/>
        <v>2012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9">
        <f t="shared" si="9"/>
        <v>42294.083333333328</v>
      </c>
      <c r="K256" s="11">
        <v>1442443910</v>
      </c>
      <c r="L256" s="9">
        <f t="shared" si="10"/>
        <v>42263.952662037038</v>
      </c>
      <c r="M256" t="b">
        <v>1</v>
      </c>
      <c r="N256">
        <v>314</v>
      </c>
      <c r="O256" t="b">
        <v>1</v>
      </c>
      <c r="P256" t="s">
        <v>8264</v>
      </c>
      <c r="Q256" t="s">
        <v>8269</v>
      </c>
      <c r="R256">
        <f t="shared" si="11"/>
        <v>2015</v>
      </c>
    </row>
    <row r="257" spans="1:18" ht="29" x14ac:dyDescent="0.3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9">
        <f t="shared" si="9"/>
        <v>40618.48474537037</v>
      </c>
      <c r="K257" s="11">
        <v>1297687082</v>
      </c>
      <c r="L257" s="9">
        <f t="shared" si="10"/>
        <v>40588.526412037041</v>
      </c>
      <c r="M257" t="b">
        <v>1</v>
      </c>
      <c r="N257">
        <v>188</v>
      </c>
      <c r="O257" t="b">
        <v>1</v>
      </c>
      <c r="P257" t="s">
        <v>8264</v>
      </c>
      <c r="Q257" t="s">
        <v>8269</v>
      </c>
      <c r="R257">
        <f t="shared" si="11"/>
        <v>2011</v>
      </c>
    </row>
    <row r="258" spans="1:18" ht="58" x14ac:dyDescent="0.3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9">
        <f t="shared" si="9"/>
        <v>41349.769293981481</v>
      </c>
      <c r="K258" s="11">
        <v>1360866467</v>
      </c>
      <c r="L258" s="9">
        <f t="shared" si="10"/>
        <v>41319.769293981481</v>
      </c>
      <c r="M258" t="b">
        <v>1</v>
      </c>
      <c r="N258">
        <v>275</v>
      </c>
      <c r="O258" t="b">
        <v>1</v>
      </c>
      <c r="P258" t="s">
        <v>8264</v>
      </c>
      <c r="Q258" t="s">
        <v>8269</v>
      </c>
      <c r="R258">
        <f t="shared" si="11"/>
        <v>2013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9">
        <f t="shared" ref="J259:J322" si="12">(I259/86400)+DATE(1970,1,1)</f>
        <v>42509.626875000002</v>
      </c>
      <c r="K259" s="11">
        <v>1461078162</v>
      </c>
      <c r="L259" s="9">
        <f t="shared" ref="L259:L322" si="13">(K259/86400)+DATE(1970,1,1)</f>
        <v>42479.626875000002</v>
      </c>
      <c r="M259" t="b">
        <v>1</v>
      </c>
      <c r="N259">
        <v>560</v>
      </c>
      <c r="O259" t="b">
        <v>1</v>
      </c>
      <c r="P259" t="s">
        <v>8264</v>
      </c>
      <c r="Q259" t="s">
        <v>8269</v>
      </c>
      <c r="R259">
        <f t="shared" ref="R259:R322" si="14">YEAR(L259)</f>
        <v>2016</v>
      </c>
    </row>
    <row r="260" spans="1:18" ht="58" x14ac:dyDescent="0.3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9">
        <f t="shared" si="12"/>
        <v>40712.051689814813</v>
      </c>
      <c r="K260" s="11">
        <v>1305767666</v>
      </c>
      <c r="L260" s="9">
        <f t="shared" si="13"/>
        <v>40682.051689814813</v>
      </c>
      <c r="M260" t="b">
        <v>1</v>
      </c>
      <c r="N260">
        <v>688</v>
      </c>
      <c r="O260" t="b">
        <v>1</v>
      </c>
      <c r="P260" t="s">
        <v>8264</v>
      </c>
      <c r="Q260" t="s">
        <v>8269</v>
      </c>
      <c r="R260">
        <f t="shared" si="14"/>
        <v>2011</v>
      </c>
    </row>
    <row r="261" spans="1:18" ht="58" x14ac:dyDescent="0.3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9">
        <f t="shared" si="12"/>
        <v>42102.738067129627</v>
      </c>
      <c r="K261" s="11">
        <v>1425922969</v>
      </c>
      <c r="L261" s="9">
        <f t="shared" si="13"/>
        <v>42072.738067129627</v>
      </c>
      <c r="M261" t="b">
        <v>1</v>
      </c>
      <c r="N261">
        <v>942</v>
      </c>
      <c r="O261" t="b">
        <v>1</v>
      </c>
      <c r="P261" t="s">
        <v>8264</v>
      </c>
      <c r="Q261" t="s">
        <v>8269</v>
      </c>
      <c r="R261">
        <f t="shared" si="14"/>
        <v>2015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9">
        <f t="shared" si="12"/>
        <v>40376.415972222225</v>
      </c>
      <c r="K262" s="11">
        <v>1275415679</v>
      </c>
      <c r="L262" s="9">
        <f t="shared" si="13"/>
        <v>40330.755543981482</v>
      </c>
      <c r="M262" t="b">
        <v>1</v>
      </c>
      <c r="N262">
        <v>88</v>
      </c>
      <c r="O262" t="b">
        <v>1</v>
      </c>
      <c r="P262" t="s">
        <v>8264</v>
      </c>
      <c r="Q262" t="s">
        <v>8269</v>
      </c>
      <c r="R262">
        <f t="shared" si="14"/>
        <v>2010</v>
      </c>
    </row>
    <row r="263" spans="1:18" ht="29" x14ac:dyDescent="0.3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9">
        <f t="shared" si="12"/>
        <v>41067.621527777781</v>
      </c>
      <c r="K263" s="11">
        <v>1334783704</v>
      </c>
      <c r="L263" s="9">
        <f t="shared" si="13"/>
        <v>41017.885462962964</v>
      </c>
      <c r="M263" t="b">
        <v>1</v>
      </c>
      <c r="N263">
        <v>220</v>
      </c>
      <c r="O263" t="b">
        <v>1</v>
      </c>
      <c r="P263" t="s">
        <v>8264</v>
      </c>
      <c r="Q263" t="s">
        <v>8269</v>
      </c>
      <c r="R263">
        <f t="shared" si="14"/>
        <v>2012</v>
      </c>
    </row>
    <row r="264" spans="1:18" ht="29" x14ac:dyDescent="0.3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 s="9">
        <f t="shared" si="12"/>
        <v>40600.24800925926</v>
      </c>
      <c r="K264" s="11">
        <v>1294811828</v>
      </c>
      <c r="L264" s="9">
        <f t="shared" si="13"/>
        <v>40555.24800925926</v>
      </c>
      <c r="M264" t="b">
        <v>1</v>
      </c>
      <c r="N264">
        <v>145</v>
      </c>
      <c r="O264" t="b">
        <v>1</v>
      </c>
      <c r="P264" t="s">
        <v>8264</v>
      </c>
      <c r="Q264" t="s">
        <v>8269</v>
      </c>
      <c r="R264">
        <f t="shared" si="14"/>
        <v>2011</v>
      </c>
    </row>
    <row r="265" spans="1:18" ht="58" x14ac:dyDescent="0.3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9">
        <f t="shared" si="12"/>
        <v>41179.954791666663</v>
      </c>
      <c r="K265" s="11">
        <v>1346194494</v>
      </c>
      <c r="L265" s="9">
        <f t="shared" si="13"/>
        <v>41149.954791666663</v>
      </c>
      <c r="M265" t="b">
        <v>1</v>
      </c>
      <c r="N265">
        <v>963</v>
      </c>
      <c r="O265" t="b">
        <v>1</v>
      </c>
      <c r="P265" t="s">
        <v>8264</v>
      </c>
      <c r="Q265" t="s">
        <v>8269</v>
      </c>
      <c r="R265">
        <f t="shared" si="14"/>
        <v>2012</v>
      </c>
    </row>
    <row r="266" spans="1:18" ht="58" x14ac:dyDescent="0.3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 s="9">
        <f t="shared" si="12"/>
        <v>41040.620312500003</v>
      </c>
      <c r="K266" s="11">
        <v>1334155995</v>
      </c>
      <c r="L266" s="9">
        <f t="shared" si="13"/>
        <v>41010.620312500003</v>
      </c>
      <c r="M266" t="b">
        <v>1</v>
      </c>
      <c r="N266">
        <v>91</v>
      </c>
      <c r="O266" t="b">
        <v>1</v>
      </c>
      <c r="P266" t="s">
        <v>8264</v>
      </c>
      <c r="Q266" t="s">
        <v>8269</v>
      </c>
      <c r="R266">
        <f t="shared" si="14"/>
        <v>2012</v>
      </c>
    </row>
    <row r="267" spans="1:18" ht="58" x14ac:dyDescent="0.3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 s="9">
        <f t="shared" si="12"/>
        <v>40308.844444444447</v>
      </c>
      <c r="K267" s="11">
        <v>1269928430</v>
      </c>
      <c r="L267" s="9">
        <f t="shared" si="13"/>
        <v>40267.245717592596</v>
      </c>
      <c r="M267" t="b">
        <v>1</v>
      </c>
      <c r="N267">
        <v>58</v>
      </c>
      <c r="O267" t="b">
        <v>1</v>
      </c>
      <c r="P267" t="s">
        <v>8264</v>
      </c>
      <c r="Q267" t="s">
        <v>8269</v>
      </c>
      <c r="R267">
        <f t="shared" si="14"/>
        <v>2010</v>
      </c>
    </row>
    <row r="268" spans="1:18" ht="58" x14ac:dyDescent="0.3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 s="9">
        <f t="shared" si="12"/>
        <v>40291.160416666666</v>
      </c>
      <c r="K268" s="11">
        <v>1264565507</v>
      </c>
      <c r="L268" s="9">
        <f t="shared" si="13"/>
        <v>40205.174849537041</v>
      </c>
      <c r="M268" t="b">
        <v>1</v>
      </c>
      <c r="N268">
        <v>36</v>
      </c>
      <c r="O268" t="b">
        <v>1</v>
      </c>
      <c r="P268" t="s">
        <v>8264</v>
      </c>
      <c r="Q268" t="s">
        <v>8269</v>
      </c>
      <c r="R268">
        <f t="shared" si="14"/>
        <v>2010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9">
        <f t="shared" si="12"/>
        <v>41815.452534722222</v>
      </c>
      <c r="K269" s="11">
        <v>1401101499</v>
      </c>
      <c r="L269" s="9">
        <f t="shared" si="13"/>
        <v>41785.452534722222</v>
      </c>
      <c r="M269" t="b">
        <v>1</v>
      </c>
      <c r="N269">
        <v>165</v>
      </c>
      <c r="O269" t="b">
        <v>1</v>
      </c>
      <c r="P269" t="s">
        <v>8264</v>
      </c>
      <c r="Q269" t="s">
        <v>8269</v>
      </c>
      <c r="R269">
        <f t="shared" si="14"/>
        <v>2014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 s="9">
        <f t="shared" si="12"/>
        <v>40854.194189814814</v>
      </c>
      <c r="K270" s="11">
        <v>1316749178</v>
      </c>
      <c r="L270" s="9">
        <f t="shared" si="13"/>
        <v>40809.15252314815</v>
      </c>
      <c r="M270" t="b">
        <v>1</v>
      </c>
      <c r="N270">
        <v>111</v>
      </c>
      <c r="O270" t="b">
        <v>1</v>
      </c>
      <c r="P270" t="s">
        <v>8264</v>
      </c>
      <c r="Q270" t="s">
        <v>8269</v>
      </c>
      <c r="R270">
        <f t="shared" si="14"/>
        <v>2011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9">
        <f t="shared" si="12"/>
        <v>42788.197013888886</v>
      </c>
      <c r="K271" s="11">
        <v>1485146622</v>
      </c>
      <c r="L271" s="9">
        <f t="shared" si="13"/>
        <v>42758.197013888886</v>
      </c>
      <c r="M271" t="b">
        <v>1</v>
      </c>
      <c r="N271">
        <v>1596</v>
      </c>
      <c r="O271" t="b">
        <v>1</v>
      </c>
      <c r="P271" t="s">
        <v>8264</v>
      </c>
      <c r="Q271" t="s">
        <v>8269</v>
      </c>
      <c r="R271">
        <f t="shared" si="14"/>
        <v>2017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 s="9">
        <f t="shared" si="12"/>
        <v>40688.166666666664</v>
      </c>
      <c r="K272" s="11">
        <v>1301950070</v>
      </c>
      <c r="L272" s="9">
        <f t="shared" si="13"/>
        <v>40637.86655092593</v>
      </c>
      <c r="M272" t="b">
        <v>1</v>
      </c>
      <c r="N272">
        <v>61</v>
      </c>
      <c r="O272" t="b">
        <v>1</v>
      </c>
      <c r="P272" t="s">
        <v>8264</v>
      </c>
      <c r="Q272" t="s">
        <v>8269</v>
      </c>
      <c r="R272">
        <f t="shared" si="14"/>
        <v>2011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9">
        <f t="shared" si="12"/>
        <v>41641.333333333336</v>
      </c>
      <c r="K273" s="11">
        <v>1386123861</v>
      </c>
      <c r="L273" s="9">
        <f t="shared" si="13"/>
        <v>41612.100243055553</v>
      </c>
      <c r="M273" t="b">
        <v>1</v>
      </c>
      <c r="N273">
        <v>287</v>
      </c>
      <c r="O273" t="b">
        <v>1</v>
      </c>
      <c r="P273" t="s">
        <v>8264</v>
      </c>
      <c r="Q273" t="s">
        <v>8269</v>
      </c>
      <c r="R273">
        <f t="shared" si="14"/>
        <v>2013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9">
        <f t="shared" si="12"/>
        <v>40296.78402777778</v>
      </c>
      <c r="K274" s="11">
        <v>1267220191</v>
      </c>
      <c r="L274" s="9">
        <f t="shared" si="13"/>
        <v>40235.900358796294</v>
      </c>
      <c r="M274" t="b">
        <v>1</v>
      </c>
      <c r="N274">
        <v>65</v>
      </c>
      <c r="O274" t="b">
        <v>1</v>
      </c>
      <c r="P274" t="s">
        <v>8264</v>
      </c>
      <c r="Q274" t="s">
        <v>8269</v>
      </c>
      <c r="R274">
        <f t="shared" si="14"/>
        <v>2010</v>
      </c>
    </row>
    <row r="275" spans="1:18" ht="58" x14ac:dyDescent="0.3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9">
        <f t="shared" si="12"/>
        <v>40727.498449074075</v>
      </c>
      <c r="K275" s="11">
        <v>1307102266</v>
      </c>
      <c r="L275" s="9">
        <f t="shared" si="13"/>
        <v>40697.498449074075</v>
      </c>
      <c r="M275" t="b">
        <v>1</v>
      </c>
      <c r="N275">
        <v>118</v>
      </c>
      <c r="O275" t="b">
        <v>1</v>
      </c>
      <c r="P275" t="s">
        <v>8264</v>
      </c>
      <c r="Q275" t="s">
        <v>8269</v>
      </c>
      <c r="R275">
        <f t="shared" si="14"/>
        <v>2011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 s="9">
        <f t="shared" si="12"/>
        <v>41004.290972222225</v>
      </c>
      <c r="K276" s="11">
        <v>1330638829</v>
      </c>
      <c r="L276" s="9">
        <f t="shared" si="13"/>
        <v>40969.912372685183</v>
      </c>
      <c r="M276" t="b">
        <v>1</v>
      </c>
      <c r="N276">
        <v>113</v>
      </c>
      <c r="O276" t="b">
        <v>1</v>
      </c>
      <c r="P276" t="s">
        <v>8264</v>
      </c>
      <c r="Q276" t="s">
        <v>8269</v>
      </c>
      <c r="R276">
        <f t="shared" si="14"/>
        <v>2012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9">
        <f t="shared" si="12"/>
        <v>41223.073680555557</v>
      </c>
      <c r="K277" s="11">
        <v>1349916366</v>
      </c>
      <c r="L277" s="9">
        <f t="shared" si="13"/>
        <v>41193.032013888893</v>
      </c>
      <c r="M277" t="b">
        <v>1</v>
      </c>
      <c r="N277">
        <v>332</v>
      </c>
      <c r="O277" t="b">
        <v>1</v>
      </c>
      <c r="P277" t="s">
        <v>8264</v>
      </c>
      <c r="Q277" t="s">
        <v>8269</v>
      </c>
      <c r="R277">
        <f t="shared" si="14"/>
        <v>2012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 s="9">
        <f t="shared" si="12"/>
        <v>41027.040208333332</v>
      </c>
      <c r="K278" s="11">
        <v>1330394274</v>
      </c>
      <c r="L278" s="9">
        <f t="shared" si="13"/>
        <v>40967.081875000003</v>
      </c>
      <c r="M278" t="b">
        <v>1</v>
      </c>
      <c r="N278">
        <v>62</v>
      </c>
      <c r="O278" t="b">
        <v>1</v>
      </c>
      <c r="P278" t="s">
        <v>8264</v>
      </c>
      <c r="Q278" t="s">
        <v>8269</v>
      </c>
      <c r="R278">
        <f t="shared" si="14"/>
        <v>2012</v>
      </c>
    </row>
    <row r="279" spans="1:18" ht="58" x14ac:dyDescent="0.3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9">
        <f t="shared" si="12"/>
        <v>42147.891423611116</v>
      </c>
      <c r="K279" s="11">
        <v>1429824219</v>
      </c>
      <c r="L279" s="9">
        <f t="shared" si="13"/>
        <v>42117.891423611116</v>
      </c>
      <c r="M279" t="b">
        <v>1</v>
      </c>
      <c r="N279">
        <v>951</v>
      </c>
      <c r="O279" t="b">
        <v>1</v>
      </c>
      <c r="P279" t="s">
        <v>8264</v>
      </c>
      <c r="Q279" t="s">
        <v>8269</v>
      </c>
      <c r="R279">
        <f t="shared" si="14"/>
        <v>2015</v>
      </c>
    </row>
    <row r="280" spans="1:18" ht="29" x14ac:dyDescent="0.3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9">
        <f t="shared" si="12"/>
        <v>41194.040960648148</v>
      </c>
      <c r="K280" s="11">
        <v>1347411539</v>
      </c>
      <c r="L280" s="9">
        <f t="shared" si="13"/>
        <v>41164.040960648148</v>
      </c>
      <c r="M280" t="b">
        <v>1</v>
      </c>
      <c r="N280">
        <v>415</v>
      </c>
      <c r="O280" t="b">
        <v>1</v>
      </c>
      <c r="P280" t="s">
        <v>8264</v>
      </c>
      <c r="Q280" t="s">
        <v>8269</v>
      </c>
      <c r="R280">
        <f t="shared" si="14"/>
        <v>2012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9">
        <f t="shared" si="12"/>
        <v>42793.084027777775</v>
      </c>
      <c r="K281" s="11">
        <v>1485237096</v>
      </c>
      <c r="L281" s="9">
        <f t="shared" si="13"/>
        <v>42759.244166666671</v>
      </c>
      <c r="M281" t="b">
        <v>1</v>
      </c>
      <c r="N281">
        <v>305</v>
      </c>
      <c r="O281" t="b">
        <v>1</v>
      </c>
      <c r="P281" t="s">
        <v>8264</v>
      </c>
      <c r="Q281" t="s">
        <v>8269</v>
      </c>
      <c r="R281">
        <f t="shared" si="14"/>
        <v>2017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9">
        <f t="shared" si="12"/>
        <v>41789.590682870374</v>
      </c>
      <c r="K282" s="11">
        <v>1397571035</v>
      </c>
      <c r="L282" s="9">
        <f t="shared" si="13"/>
        <v>41744.590682870374</v>
      </c>
      <c r="M282" t="b">
        <v>1</v>
      </c>
      <c r="N282">
        <v>2139</v>
      </c>
      <c r="O282" t="b">
        <v>1</v>
      </c>
      <c r="P282" t="s">
        <v>8264</v>
      </c>
      <c r="Q282" t="s">
        <v>8269</v>
      </c>
      <c r="R282">
        <f t="shared" si="14"/>
        <v>2014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9">
        <f t="shared" si="12"/>
        <v>40035.80972222222</v>
      </c>
      <c r="K283" s="11">
        <v>1242532513</v>
      </c>
      <c r="L283" s="9">
        <f t="shared" si="13"/>
        <v>39950.163344907407</v>
      </c>
      <c r="M283" t="b">
        <v>1</v>
      </c>
      <c r="N283">
        <v>79</v>
      </c>
      <c r="O283" t="b">
        <v>1</v>
      </c>
      <c r="P283" t="s">
        <v>8264</v>
      </c>
      <c r="Q283" t="s">
        <v>8269</v>
      </c>
      <c r="R283">
        <f t="shared" si="14"/>
        <v>2009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9">
        <f t="shared" si="12"/>
        <v>40231.916666666664</v>
      </c>
      <c r="K284" s="11">
        <v>1263679492</v>
      </c>
      <c r="L284" s="9">
        <f t="shared" si="13"/>
        <v>40194.920046296298</v>
      </c>
      <c r="M284" t="b">
        <v>1</v>
      </c>
      <c r="N284">
        <v>179</v>
      </c>
      <c r="O284" t="b">
        <v>1</v>
      </c>
      <c r="P284" t="s">
        <v>8264</v>
      </c>
      <c r="Q284" t="s">
        <v>8269</v>
      </c>
      <c r="R284">
        <f t="shared" si="14"/>
        <v>2010</v>
      </c>
    </row>
    <row r="285" spans="1:18" ht="29" x14ac:dyDescent="0.3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9">
        <f t="shared" si="12"/>
        <v>40695.207638888889</v>
      </c>
      <c r="K285" s="11">
        <v>1305219744</v>
      </c>
      <c r="L285" s="9">
        <f t="shared" si="13"/>
        <v>40675.71</v>
      </c>
      <c r="M285" t="b">
        <v>1</v>
      </c>
      <c r="N285">
        <v>202</v>
      </c>
      <c r="O285" t="b">
        <v>1</v>
      </c>
      <c r="P285" t="s">
        <v>8264</v>
      </c>
      <c r="Q285" t="s">
        <v>8269</v>
      </c>
      <c r="R285">
        <f t="shared" si="14"/>
        <v>2011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9">
        <f t="shared" si="12"/>
        <v>40929.738194444442</v>
      </c>
      <c r="K286" s="11">
        <v>1325007780</v>
      </c>
      <c r="L286" s="9">
        <f t="shared" si="13"/>
        <v>40904.738194444442</v>
      </c>
      <c r="M286" t="b">
        <v>1</v>
      </c>
      <c r="N286">
        <v>760</v>
      </c>
      <c r="O286" t="b">
        <v>1</v>
      </c>
      <c r="P286" t="s">
        <v>8264</v>
      </c>
      <c r="Q286" t="s">
        <v>8269</v>
      </c>
      <c r="R286">
        <f t="shared" si="14"/>
        <v>2011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9">
        <f t="shared" si="12"/>
        <v>41536.756111111114</v>
      </c>
      <c r="K287" s="11">
        <v>1377022128</v>
      </c>
      <c r="L287" s="9">
        <f t="shared" si="13"/>
        <v>41506.756111111114</v>
      </c>
      <c r="M287" t="b">
        <v>1</v>
      </c>
      <c r="N287">
        <v>563</v>
      </c>
      <c r="O287" t="b">
        <v>1</v>
      </c>
      <c r="P287" t="s">
        <v>8264</v>
      </c>
      <c r="Q287" t="s">
        <v>8269</v>
      </c>
      <c r="R287">
        <f t="shared" si="14"/>
        <v>2013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9">
        <f t="shared" si="12"/>
        <v>41358.774583333332</v>
      </c>
      <c r="K288" s="11">
        <v>1360352124</v>
      </c>
      <c r="L288" s="9">
        <f t="shared" si="13"/>
        <v>41313.816250000003</v>
      </c>
      <c r="M288" t="b">
        <v>1</v>
      </c>
      <c r="N288">
        <v>135</v>
      </c>
      <c r="O288" t="b">
        <v>1</v>
      </c>
      <c r="P288" t="s">
        <v>8264</v>
      </c>
      <c r="Q288" t="s">
        <v>8269</v>
      </c>
      <c r="R288">
        <f t="shared" si="14"/>
        <v>2013</v>
      </c>
    </row>
    <row r="289" spans="1:18" ht="29" x14ac:dyDescent="0.3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9">
        <f t="shared" si="12"/>
        <v>41215.166666666664</v>
      </c>
      <c r="K289" s="11">
        <v>1349160018</v>
      </c>
      <c r="L289" s="9">
        <f t="shared" si="13"/>
        <v>41184.277986111112</v>
      </c>
      <c r="M289" t="b">
        <v>1</v>
      </c>
      <c r="N289">
        <v>290</v>
      </c>
      <c r="O289" t="b">
        <v>1</v>
      </c>
      <c r="P289" t="s">
        <v>8264</v>
      </c>
      <c r="Q289" t="s">
        <v>8269</v>
      </c>
      <c r="R289">
        <f t="shared" si="14"/>
        <v>2012</v>
      </c>
    </row>
    <row r="290" spans="1:18" ht="58" x14ac:dyDescent="0.3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9">
        <f t="shared" si="12"/>
        <v>41086.168900462959</v>
      </c>
      <c r="K290" s="11">
        <v>1337659393</v>
      </c>
      <c r="L290" s="9">
        <f t="shared" si="13"/>
        <v>41051.168900462959</v>
      </c>
      <c r="M290" t="b">
        <v>1</v>
      </c>
      <c r="N290">
        <v>447</v>
      </c>
      <c r="O290" t="b">
        <v>1</v>
      </c>
      <c r="P290" t="s">
        <v>8264</v>
      </c>
      <c r="Q290" t="s">
        <v>8269</v>
      </c>
      <c r="R290">
        <f t="shared" si="14"/>
        <v>2012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9">
        <f t="shared" si="12"/>
        <v>41580.456412037034</v>
      </c>
      <c r="K291" s="11">
        <v>1380797834</v>
      </c>
      <c r="L291" s="9">
        <f t="shared" si="13"/>
        <v>41550.456412037034</v>
      </c>
      <c r="M291" t="b">
        <v>1</v>
      </c>
      <c r="N291">
        <v>232</v>
      </c>
      <c r="O291" t="b">
        <v>1</v>
      </c>
      <c r="P291" t="s">
        <v>8264</v>
      </c>
      <c r="Q291" t="s">
        <v>8269</v>
      </c>
      <c r="R291">
        <f t="shared" si="14"/>
        <v>2013</v>
      </c>
    </row>
    <row r="292" spans="1:18" ht="29" x14ac:dyDescent="0.3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9">
        <f t="shared" si="12"/>
        <v>40576.332638888889</v>
      </c>
      <c r="K292" s="11">
        <v>1292316697</v>
      </c>
      <c r="L292" s="9">
        <f t="shared" si="13"/>
        <v>40526.36917824074</v>
      </c>
      <c r="M292" t="b">
        <v>1</v>
      </c>
      <c r="N292">
        <v>168</v>
      </c>
      <c r="O292" t="b">
        <v>1</v>
      </c>
      <c r="P292" t="s">
        <v>8264</v>
      </c>
      <c r="Q292" t="s">
        <v>8269</v>
      </c>
      <c r="R292">
        <f t="shared" si="14"/>
        <v>2010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 s="9">
        <f t="shared" si="12"/>
        <v>41395.000694444447</v>
      </c>
      <c r="K293" s="11">
        <v>1365791246</v>
      </c>
      <c r="L293" s="9">
        <f t="shared" si="13"/>
        <v>41376.769050925926</v>
      </c>
      <c r="M293" t="b">
        <v>1</v>
      </c>
      <c r="N293">
        <v>128</v>
      </c>
      <c r="O293" t="b">
        <v>1</v>
      </c>
      <c r="P293" t="s">
        <v>8264</v>
      </c>
      <c r="Q293" t="s">
        <v>8269</v>
      </c>
      <c r="R293">
        <f t="shared" si="14"/>
        <v>2013</v>
      </c>
    </row>
    <row r="294" spans="1:18" ht="58" x14ac:dyDescent="0.3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9">
        <f t="shared" si="12"/>
        <v>40845.165972222225</v>
      </c>
      <c r="K294" s="11">
        <v>1317064599</v>
      </c>
      <c r="L294" s="9">
        <f t="shared" si="13"/>
        <v>40812.803229166668</v>
      </c>
      <c r="M294" t="b">
        <v>1</v>
      </c>
      <c r="N294">
        <v>493</v>
      </c>
      <c r="O294" t="b">
        <v>1</v>
      </c>
      <c r="P294" t="s">
        <v>8264</v>
      </c>
      <c r="Q294" t="s">
        <v>8269</v>
      </c>
      <c r="R294">
        <f t="shared" si="14"/>
        <v>2011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9">
        <f t="shared" si="12"/>
        <v>41749.667986111112</v>
      </c>
      <c r="K295" s="11">
        <v>1395417714</v>
      </c>
      <c r="L295" s="9">
        <f t="shared" si="13"/>
        <v>41719.667986111112</v>
      </c>
      <c r="M295" t="b">
        <v>1</v>
      </c>
      <c r="N295">
        <v>131</v>
      </c>
      <c r="O295" t="b">
        <v>1</v>
      </c>
      <c r="P295" t="s">
        <v>8264</v>
      </c>
      <c r="Q295" t="s">
        <v>8269</v>
      </c>
      <c r="R295">
        <f t="shared" si="14"/>
        <v>2014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 s="9">
        <f t="shared" si="12"/>
        <v>40378.666666666664</v>
      </c>
      <c r="K296" s="11">
        <v>1276480894</v>
      </c>
      <c r="L296" s="9">
        <f t="shared" si="13"/>
        <v>40343.084421296298</v>
      </c>
      <c r="M296" t="b">
        <v>1</v>
      </c>
      <c r="N296">
        <v>50</v>
      </c>
      <c r="O296" t="b">
        <v>1</v>
      </c>
      <c r="P296" t="s">
        <v>8264</v>
      </c>
      <c r="Q296" t="s">
        <v>8269</v>
      </c>
      <c r="R296">
        <f t="shared" si="14"/>
        <v>2010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9">
        <f t="shared" si="12"/>
        <v>41579</v>
      </c>
      <c r="K297" s="11">
        <v>1378080409</v>
      </c>
      <c r="L297" s="9">
        <f t="shared" si="13"/>
        <v>41519.004733796297</v>
      </c>
      <c r="M297" t="b">
        <v>1</v>
      </c>
      <c r="N297">
        <v>665</v>
      </c>
      <c r="O297" t="b">
        <v>1</v>
      </c>
      <c r="P297" t="s">
        <v>8264</v>
      </c>
      <c r="Q297" t="s">
        <v>8269</v>
      </c>
      <c r="R297">
        <f t="shared" si="14"/>
        <v>2013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9">
        <f t="shared" si="12"/>
        <v>41159.475497685184</v>
      </c>
      <c r="K298" s="11">
        <v>1344857083</v>
      </c>
      <c r="L298" s="9">
        <f t="shared" si="13"/>
        <v>41134.475497685184</v>
      </c>
      <c r="M298" t="b">
        <v>1</v>
      </c>
      <c r="N298">
        <v>129</v>
      </c>
      <c r="O298" t="b">
        <v>1</v>
      </c>
      <c r="P298" t="s">
        <v>8264</v>
      </c>
      <c r="Q298" t="s">
        <v>8269</v>
      </c>
      <c r="R298">
        <f t="shared" si="14"/>
        <v>2012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9">
        <f t="shared" si="12"/>
        <v>42125.165972222225</v>
      </c>
      <c r="K299" s="11">
        <v>1427390901</v>
      </c>
      <c r="L299" s="9">
        <f t="shared" si="13"/>
        <v>42089.728020833332</v>
      </c>
      <c r="M299" t="b">
        <v>1</v>
      </c>
      <c r="N299">
        <v>142</v>
      </c>
      <c r="O299" t="b">
        <v>1</v>
      </c>
      <c r="P299" t="s">
        <v>8264</v>
      </c>
      <c r="Q299" t="s">
        <v>8269</v>
      </c>
      <c r="R299">
        <f t="shared" si="14"/>
        <v>2015</v>
      </c>
    </row>
    <row r="300" spans="1:18" ht="29" x14ac:dyDescent="0.3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9">
        <f t="shared" si="12"/>
        <v>41768.875</v>
      </c>
      <c r="K300" s="11">
        <v>1394536048</v>
      </c>
      <c r="L300" s="9">
        <f t="shared" si="13"/>
        <v>41709.463518518518</v>
      </c>
      <c r="M300" t="b">
        <v>1</v>
      </c>
      <c r="N300">
        <v>2436</v>
      </c>
      <c r="O300" t="b">
        <v>1</v>
      </c>
      <c r="P300" t="s">
        <v>8264</v>
      </c>
      <c r="Q300" t="s">
        <v>8269</v>
      </c>
      <c r="R300">
        <f t="shared" si="14"/>
        <v>2014</v>
      </c>
    </row>
    <row r="301" spans="1:18" ht="58" x14ac:dyDescent="0.3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9">
        <f t="shared" si="12"/>
        <v>40499.266898148147</v>
      </c>
      <c r="K301" s="11">
        <v>1287379460</v>
      </c>
      <c r="L301" s="9">
        <f t="shared" si="13"/>
        <v>40469.225231481483</v>
      </c>
      <c r="M301" t="b">
        <v>1</v>
      </c>
      <c r="N301">
        <v>244</v>
      </c>
      <c r="O301" t="b">
        <v>1</v>
      </c>
      <c r="P301" t="s">
        <v>8264</v>
      </c>
      <c r="Q301" t="s">
        <v>8269</v>
      </c>
      <c r="R301">
        <f t="shared" si="14"/>
        <v>2010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9">
        <f t="shared" si="12"/>
        <v>40657.959930555553</v>
      </c>
      <c r="K302" s="11">
        <v>1301007738</v>
      </c>
      <c r="L302" s="9">
        <f t="shared" si="13"/>
        <v>40626.959930555553</v>
      </c>
      <c r="M302" t="b">
        <v>1</v>
      </c>
      <c r="N302">
        <v>298</v>
      </c>
      <c r="O302" t="b">
        <v>1</v>
      </c>
      <c r="P302" t="s">
        <v>8264</v>
      </c>
      <c r="Q302" t="s">
        <v>8269</v>
      </c>
      <c r="R302">
        <f t="shared" si="14"/>
        <v>2011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9">
        <f t="shared" si="12"/>
        <v>41352.696006944447</v>
      </c>
      <c r="K303" s="11">
        <v>1360258935</v>
      </c>
      <c r="L303" s="9">
        <f t="shared" si="13"/>
        <v>41312.737673611111</v>
      </c>
      <c r="M303" t="b">
        <v>1</v>
      </c>
      <c r="N303">
        <v>251</v>
      </c>
      <c r="O303" t="b">
        <v>1</v>
      </c>
      <c r="P303" t="s">
        <v>8264</v>
      </c>
      <c r="Q303" t="s">
        <v>8269</v>
      </c>
      <c r="R303">
        <f t="shared" si="14"/>
        <v>2013</v>
      </c>
    </row>
    <row r="304" spans="1:18" ht="58" x14ac:dyDescent="0.3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9">
        <f t="shared" si="12"/>
        <v>40963.856921296298</v>
      </c>
      <c r="K304" s="11">
        <v>1327523638</v>
      </c>
      <c r="L304" s="9">
        <f t="shared" si="13"/>
        <v>40933.856921296298</v>
      </c>
      <c r="M304" t="b">
        <v>1</v>
      </c>
      <c r="N304">
        <v>108</v>
      </c>
      <c r="O304" t="b">
        <v>1</v>
      </c>
      <c r="P304" t="s">
        <v>8264</v>
      </c>
      <c r="Q304" t="s">
        <v>8269</v>
      </c>
      <c r="R304">
        <f t="shared" si="14"/>
        <v>2012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 s="9">
        <f t="shared" si="12"/>
        <v>41062.071134259255</v>
      </c>
      <c r="K305" s="11">
        <v>1336009346</v>
      </c>
      <c r="L305" s="9">
        <f t="shared" si="13"/>
        <v>41032.071134259255</v>
      </c>
      <c r="M305" t="b">
        <v>1</v>
      </c>
      <c r="N305">
        <v>82</v>
      </c>
      <c r="O305" t="b">
        <v>1</v>
      </c>
      <c r="P305" t="s">
        <v>8264</v>
      </c>
      <c r="Q305" t="s">
        <v>8269</v>
      </c>
      <c r="R305">
        <f t="shared" si="14"/>
        <v>2012</v>
      </c>
    </row>
    <row r="306" spans="1:18" ht="29" x14ac:dyDescent="0.3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 s="9">
        <f t="shared" si="12"/>
        <v>41153.083333333336</v>
      </c>
      <c r="K306" s="11">
        <v>1343096197</v>
      </c>
      <c r="L306" s="9">
        <f t="shared" si="13"/>
        <v>41114.094872685186</v>
      </c>
      <c r="M306" t="b">
        <v>1</v>
      </c>
      <c r="N306">
        <v>74</v>
      </c>
      <c r="O306" t="b">
        <v>1</v>
      </c>
      <c r="P306" t="s">
        <v>8264</v>
      </c>
      <c r="Q306" t="s">
        <v>8269</v>
      </c>
      <c r="R306">
        <f t="shared" si="14"/>
        <v>2012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 s="9">
        <f t="shared" si="12"/>
        <v>40978.630196759259</v>
      </c>
      <c r="K307" s="11">
        <v>1328800049</v>
      </c>
      <c r="L307" s="9">
        <f t="shared" si="13"/>
        <v>40948.630196759259</v>
      </c>
      <c r="M307" t="b">
        <v>1</v>
      </c>
      <c r="N307">
        <v>189</v>
      </c>
      <c r="O307" t="b">
        <v>1</v>
      </c>
      <c r="P307" t="s">
        <v>8264</v>
      </c>
      <c r="Q307" t="s">
        <v>8269</v>
      </c>
      <c r="R307">
        <f t="shared" si="14"/>
        <v>2012</v>
      </c>
    </row>
    <row r="308" spans="1:18" ht="29" x14ac:dyDescent="0.3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 s="9">
        <f t="shared" si="12"/>
        <v>41353.79552083333</v>
      </c>
      <c r="K308" s="11">
        <v>1362081933</v>
      </c>
      <c r="L308" s="9">
        <f t="shared" si="13"/>
        <v>41333.837187500001</v>
      </c>
      <c r="M308" t="b">
        <v>1</v>
      </c>
      <c r="N308">
        <v>80</v>
      </c>
      <c r="O308" t="b">
        <v>1</v>
      </c>
      <c r="P308" t="s">
        <v>8264</v>
      </c>
      <c r="Q308" t="s">
        <v>8269</v>
      </c>
      <c r="R308">
        <f t="shared" si="14"/>
        <v>2013</v>
      </c>
    </row>
    <row r="309" spans="1:18" x14ac:dyDescent="0.3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9">
        <f t="shared" si="12"/>
        <v>41312.944456018522</v>
      </c>
      <c r="K309" s="11">
        <v>1357684801</v>
      </c>
      <c r="L309" s="9">
        <f t="shared" si="13"/>
        <v>41282.944456018522</v>
      </c>
      <c r="M309" t="b">
        <v>1</v>
      </c>
      <c r="N309">
        <v>576</v>
      </c>
      <c r="O309" t="b">
        <v>1</v>
      </c>
      <c r="P309" t="s">
        <v>8264</v>
      </c>
      <c r="Q309" t="s">
        <v>8269</v>
      </c>
      <c r="R309">
        <f t="shared" si="14"/>
        <v>2013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9">
        <f t="shared" si="12"/>
        <v>40612.694560185184</v>
      </c>
      <c r="K310" s="11">
        <v>1295887210</v>
      </c>
      <c r="L310" s="9">
        <f t="shared" si="13"/>
        <v>40567.694560185184</v>
      </c>
      <c r="M310" t="b">
        <v>1</v>
      </c>
      <c r="N310">
        <v>202</v>
      </c>
      <c r="O310" t="b">
        <v>1</v>
      </c>
      <c r="P310" t="s">
        <v>8264</v>
      </c>
      <c r="Q310" t="s">
        <v>8269</v>
      </c>
      <c r="R310">
        <f t="shared" si="14"/>
        <v>2011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9">
        <f t="shared" si="12"/>
        <v>41155.751550925925</v>
      </c>
      <c r="K311" s="11">
        <v>1344880934</v>
      </c>
      <c r="L311" s="9">
        <f t="shared" si="13"/>
        <v>41134.751550925925</v>
      </c>
      <c r="M311" t="b">
        <v>1</v>
      </c>
      <c r="N311">
        <v>238</v>
      </c>
      <c r="O311" t="b">
        <v>1</v>
      </c>
      <c r="P311" t="s">
        <v>8264</v>
      </c>
      <c r="Q311" t="s">
        <v>8269</v>
      </c>
      <c r="R311">
        <f t="shared" si="14"/>
        <v>2012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9">
        <f t="shared" si="12"/>
        <v>40836.083333333336</v>
      </c>
      <c r="K312" s="11">
        <v>1317788623</v>
      </c>
      <c r="L312" s="9">
        <f t="shared" si="13"/>
        <v>40821.183136574073</v>
      </c>
      <c r="M312" t="b">
        <v>1</v>
      </c>
      <c r="N312">
        <v>36</v>
      </c>
      <c r="O312" t="b">
        <v>1</v>
      </c>
      <c r="P312" t="s">
        <v>8264</v>
      </c>
      <c r="Q312" t="s">
        <v>8269</v>
      </c>
      <c r="R312">
        <f t="shared" si="14"/>
        <v>2011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9">
        <f t="shared" si="12"/>
        <v>40909.332638888889</v>
      </c>
      <c r="K313" s="11">
        <v>1321852592</v>
      </c>
      <c r="L313" s="9">
        <f t="shared" si="13"/>
        <v>40868.219814814816</v>
      </c>
      <c r="M313" t="b">
        <v>1</v>
      </c>
      <c r="N313">
        <v>150</v>
      </c>
      <c r="O313" t="b">
        <v>1</v>
      </c>
      <c r="P313" t="s">
        <v>8264</v>
      </c>
      <c r="Q313" t="s">
        <v>8269</v>
      </c>
      <c r="R313">
        <f t="shared" si="14"/>
        <v>2011</v>
      </c>
    </row>
    <row r="314" spans="1:18" ht="58" x14ac:dyDescent="0.3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 s="9">
        <f t="shared" si="12"/>
        <v>41378.877685185187</v>
      </c>
      <c r="K314" s="11">
        <v>1363381432</v>
      </c>
      <c r="L314" s="9">
        <f t="shared" si="13"/>
        <v>41348.877685185187</v>
      </c>
      <c r="M314" t="b">
        <v>1</v>
      </c>
      <c r="N314">
        <v>146</v>
      </c>
      <c r="O314" t="b">
        <v>1</v>
      </c>
      <c r="P314" t="s">
        <v>8264</v>
      </c>
      <c r="Q314" t="s">
        <v>8269</v>
      </c>
      <c r="R314">
        <f t="shared" si="14"/>
        <v>2013</v>
      </c>
    </row>
    <row r="315" spans="1:18" ht="58" x14ac:dyDescent="0.3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9">
        <f t="shared" si="12"/>
        <v>40401.665972222225</v>
      </c>
      <c r="K315" s="11">
        <v>1277702894</v>
      </c>
      <c r="L315" s="9">
        <f t="shared" si="13"/>
        <v>40357.227939814817</v>
      </c>
      <c r="M315" t="b">
        <v>1</v>
      </c>
      <c r="N315">
        <v>222</v>
      </c>
      <c r="O315" t="b">
        <v>1</v>
      </c>
      <c r="P315" t="s">
        <v>8264</v>
      </c>
      <c r="Q315" t="s">
        <v>8269</v>
      </c>
      <c r="R315">
        <f t="shared" si="14"/>
        <v>2010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9">
        <f t="shared" si="12"/>
        <v>41334.833194444444</v>
      </c>
      <c r="K316" s="11">
        <v>1359575988</v>
      </c>
      <c r="L316" s="9">
        <f t="shared" si="13"/>
        <v>41304.833194444444</v>
      </c>
      <c r="M316" t="b">
        <v>1</v>
      </c>
      <c r="N316">
        <v>120</v>
      </c>
      <c r="O316" t="b">
        <v>1</v>
      </c>
      <c r="P316" t="s">
        <v>8264</v>
      </c>
      <c r="Q316" t="s">
        <v>8269</v>
      </c>
      <c r="R316">
        <f t="shared" si="14"/>
        <v>2013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9">
        <f t="shared" si="12"/>
        <v>41143.77238425926</v>
      </c>
      <c r="K317" s="11">
        <v>1343068334</v>
      </c>
      <c r="L317" s="9">
        <f t="shared" si="13"/>
        <v>41113.77238425926</v>
      </c>
      <c r="M317" t="b">
        <v>1</v>
      </c>
      <c r="N317">
        <v>126</v>
      </c>
      <c r="O317" t="b">
        <v>1</v>
      </c>
      <c r="P317" t="s">
        <v>8264</v>
      </c>
      <c r="Q317" t="s">
        <v>8269</v>
      </c>
      <c r="R317">
        <f t="shared" si="14"/>
        <v>2012</v>
      </c>
    </row>
    <row r="318" spans="1:18" ht="29" x14ac:dyDescent="0.3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9">
        <f t="shared" si="12"/>
        <v>41984.207638888889</v>
      </c>
      <c r="K318" s="11">
        <v>1415398197</v>
      </c>
      <c r="L318" s="9">
        <f t="shared" si="13"/>
        <v>41950.923576388886</v>
      </c>
      <c r="M318" t="b">
        <v>1</v>
      </c>
      <c r="N318">
        <v>158</v>
      </c>
      <c r="O318" t="b">
        <v>1</v>
      </c>
      <c r="P318" t="s">
        <v>8264</v>
      </c>
      <c r="Q318" t="s">
        <v>8269</v>
      </c>
      <c r="R318">
        <f t="shared" si="14"/>
        <v>2014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9">
        <f t="shared" si="12"/>
        <v>41619.676886574074</v>
      </c>
      <c r="K319" s="11">
        <v>1384186483</v>
      </c>
      <c r="L319" s="9">
        <f t="shared" si="13"/>
        <v>41589.676886574074</v>
      </c>
      <c r="M319" t="b">
        <v>1</v>
      </c>
      <c r="N319">
        <v>316</v>
      </c>
      <c r="O319" t="b">
        <v>1</v>
      </c>
      <c r="P319" t="s">
        <v>8264</v>
      </c>
      <c r="Q319" t="s">
        <v>8269</v>
      </c>
      <c r="R319">
        <f t="shared" si="14"/>
        <v>2013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9">
        <f t="shared" si="12"/>
        <v>41359.997118055559</v>
      </c>
      <c r="K320" s="11">
        <v>1361753751</v>
      </c>
      <c r="L320" s="9">
        <f t="shared" si="13"/>
        <v>41330.038784722223</v>
      </c>
      <c r="M320" t="b">
        <v>1</v>
      </c>
      <c r="N320">
        <v>284</v>
      </c>
      <c r="O320" t="b">
        <v>1</v>
      </c>
      <c r="P320" t="s">
        <v>8264</v>
      </c>
      <c r="Q320" t="s">
        <v>8269</v>
      </c>
      <c r="R320">
        <f t="shared" si="14"/>
        <v>2013</v>
      </c>
    </row>
    <row r="321" spans="1:18" ht="58" x14ac:dyDescent="0.3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 s="9">
        <f t="shared" si="12"/>
        <v>40211.332638888889</v>
      </c>
      <c r="K321" s="11">
        <v>1257538029</v>
      </c>
      <c r="L321" s="9">
        <f t="shared" si="13"/>
        <v>40123.83829861111</v>
      </c>
      <c r="M321" t="b">
        <v>1</v>
      </c>
      <c r="N321">
        <v>51</v>
      </c>
      <c r="O321" t="b">
        <v>1</v>
      </c>
      <c r="P321" t="s">
        <v>8264</v>
      </c>
      <c r="Q321" t="s">
        <v>8269</v>
      </c>
      <c r="R321">
        <f t="shared" si="14"/>
        <v>2009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9">
        <f t="shared" si="12"/>
        <v>42360.958333333328</v>
      </c>
      <c r="K322" s="11">
        <v>1448284433</v>
      </c>
      <c r="L322" s="9">
        <f t="shared" si="13"/>
        <v>42331.551307870366</v>
      </c>
      <c r="M322" t="b">
        <v>1</v>
      </c>
      <c r="N322">
        <v>158</v>
      </c>
      <c r="O322" t="b">
        <v>1</v>
      </c>
      <c r="P322" t="s">
        <v>8264</v>
      </c>
      <c r="Q322" t="s">
        <v>8269</v>
      </c>
      <c r="R322">
        <f t="shared" si="14"/>
        <v>2015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9">
        <f t="shared" ref="J323:J386" si="15">(I323/86400)+DATE(1970,1,1)</f>
        <v>42682.488263888888</v>
      </c>
      <c r="K323" s="11">
        <v>1475577786</v>
      </c>
      <c r="L323" s="9">
        <f t="shared" ref="L323:L386" si="16">(K323/86400)+DATE(1970,1,1)</f>
        <v>42647.446597222224</v>
      </c>
      <c r="M323" t="b">
        <v>1</v>
      </c>
      <c r="N323">
        <v>337</v>
      </c>
      <c r="O323" t="b">
        <v>1</v>
      </c>
      <c r="P323" t="s">
        <v>8264</v>
      </c>
      <c r="Q323" t="s">
        <v>8269</v>
      </c>
      <c r="R323">
        <f t="shared" ref="R323:R386" si="17">YEAR(L323)</f>
        <v>2016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9">
        <f t="shared" si="15"/>
        <v>42503.57</v>
      </c>
      <c r="K324" s="11">
        <v>1460554848</v>
      </c>
      <c r="L324" s="9">
        <f t="shared" si="16"/>
        <v>42473.57</v>
      </c>
      <c r="M324" t="b">
        <v>1</v>
      </c>
      <c r="N324">
        <v>186</v>
      </c>
      <c r="O324" t="b">
        <v>1</v>
      </c>
      <c r="P324" t="s">
        <v>8264</v>
      </c>
      <c r="Q324" t="s">
        <v>8269</v>
      </c>
      <c r="R324">
        <f t="shared" si="17"/>
        <v>2016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 s="9">
        <f t="shared" si="15"/>
        <v>42725.332638888889</v>
      </c>
      <c r="K325" s="11">
        <v>1479886966</v>
      </c>
      <c r="L325" s="9">
        <f t="shared" si="16"/>
        <v>42697.32136574074</v>
      </c>
      <c r="M325" t="b">
        <v>1</v>
      </c>
      <c r="N325">
        <v>58</v>
      </c>
      <c r="O325" t="b">
        <v>1</v>
      </c>
      <c r="P325" t="s">
        <v>8264</v>
      </c>
      <c r="Q325" t="s">
        <v>8269</v>
      </c>
      <c r="R325">
        <f t="shared" si="17"/>
        <v>2016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 s="9">
        <f t="shared" si="15"/>
        <v>42217.626250000001</v>
      </c>
      <c r="K326" s="11">
        <v>1435590108</v>
      </c>
      <c r="L326" s="9">
        <f t="shared" si="16"/>
        <v>42184.626250000001</v>
      </c>
      <c r="M326" t="b">
        <v>1</v>
      </c>
      <c r="N326">
        <v>82</v>
      </c>
      <c r="O326" t="b">
        <v>1</v>
      </c>
      <c r="P326" t="s">
        <v>8264</v>
      </c>
      <c r="Q326" t="s">
        <v>8269</v>
      </c>
      <c r="R326">
        <f t="shared" si="17"/>
        <v>2015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9">
        <f t="shared" si="15"/>
        <v>42724.187881944439</v>
      </c>
      <c r="K327" s="11">
        <v>1479184233</v>
      </c>
      <c r="L327" s="9">
        <f t="shared" si="16"/>
        <v>42689.187881944439</v>
      </c>
      <c r="M327" t="b">
        <v>1</v>
      </c>
      <c r="N327">
        <v>736</v>
      </c>
      <c r="O327" t="b">
        <v>1</v>
      </c>
      <c r="P327" t="s">
        <v>8264</v>
      </c>
      <c r="Q327" t="s">
        <v>8269</v>
      </c>
      <c r="R327">
        <f t="shared" si="17"/>
        <v>2016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9">
        <f t="shared" si="15"/>
        <v>42808.956250000003</v>
      </c>
      <c r="K328" s="11">
        <v>1486625606</v>
      </c>
      <c r="L328" s="9">
        <f t="shared" si="16"/>
        <v>42775.314884259264</v>
      </c>
      <c r="M328" t="b">
        <v>1</v>
      </c>
      <c r="N328">
        <v>1151</v>
      </c>
      <c r="O328" t="b">
        <v>1</v>
      </c>
      <c r="P328" t="s">
        <v>8264</v>
      </c>
      <c r="Q328" t="s">
        <v>8269</v>
      </c>
      <c r="R328">
        <f t="shared" si="17"/>
        <v>2017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 s="9">
        <f t="shared" si="15"/>
        <v>42085.333333333328</v>
      </c>
      <c r="K329" s="11">
        <v>1424669929</v>
      </c>
      <c r="L329" s="9">
        <f t="shared" si="16"/>
        <v>42058.235289351855</v>
      </c>
      <c r="M329" t="b">
        <v>1</v>
      </c>
      <c r="N329">
        <v>34</v>
      </c>
      <c r="O329" t="b">
        <v>1</v>
      </c>
      <c r="P329" t="s">
        <v>8264</v>
      </c>
      <c r="Q329" t="s">
        <v>8269</v>
      </c>
      <c r="R329">
        <f t="shared" si="17"/>
        <v>2015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9">
        <f t="shared" si="15"/>
        <v>42309.166666666672</v>
      </c>
      <c r="K330" s="11">
        <v>1443739388</v>
      </c>
      <c r="L330" s="9">
        <f t="shared" si="16"/>
        <v>42278.946620370371</v>
      </c>
      <c r="M330" t="b">
        <v>1</v>
      </c>
      <c r="N330">
        <v>498</v>
      </c>
      <c r="O330" t="b">
        <v>1</v>
      </c>
      <c r="P330" t="s">
        <v>8264</v>
      </c>
      <c r="Q330" t="s">
        <v>8269</v>
      </c>
      <c r="R330">
        <f t="shared" si="17"/>
        <v>2015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9">
        <f t="shared" si="15"/>
        <v>42315.166666666672</v>
      </c>
      <c r="K331" s="11">
        <v>1444821127</v>
      </c>
      <c r="L331" s="9">
        <f t="shared" si="16"/>
        <v>42291.46674768519</v>
      </c>
      <c r="M331" t="b">
        <v>1</v>
      </c>
      <c r="N331">
        <v>167</v>
      </c>
      <c r="O331" t="b">
        <v>1</v>
      </c>
      <c r="P331" t="s">
        <v>8264</v>
      </c>
      <c r="Q331" t="s">
        <v>8269</v>
      </c>
      <c r="R331">
        <f t="shared" si="17"/>
        <v>2015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9">
        <f t="shared" si="15"/>
        <v>41411.165972222225</v>
      </c>
      <c r="K332" s="11">
        <v>1366028563</v>
      </c>
      <c r="L332" s="9">
        <f t="shared" si="16"/>
        <v>41379.515775462962</v>
      </c>
      <c r="M332" t="b">
        <v>1</v>
      </c>
      <c r="N332">
        <v>340</v>
      </c>
      <c r="O332" t="b">
        <v>1</v>
      </c>
      <c r="P332" t="s">
        <v>8264</v>
      </c>
      <c r="Q332" t="s">
        <v>8269</v>
      </c>
      <c r="R332">
        <f t="shared" si="17"/>
        <v>2013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9">
        <f t="shared" si="15"/>
        <v>42538.581412037034</v>
      </c>
      <c r="K333" s="11">
        <v>1463493434</v>
      </c>
      <c r="L333" s="9">
        <f t="shared" si="16"/>
        <v>42507.581412037034</v>
      </c>
      <c r="M333" t="b">
        <v>1</v>
      </c>
      <c r="N333">
        <v>438</v>
      </c>
      <c r="O333" t="b">
        <v>1</v>
      </c>
      <c r="P333" t="s">
        <v>8264</v>
      </c>
      <c r="Q333" t="s">
        <v>8269</v>
      </c>
      <c r="R333">
        <f t="shared" si="17"/>
        <v>2016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9">
        <f t="shared" si="15"/>
        <v>42305.333333333328</v>
      </c>
      <c r="K334" s="11">
        <v>1442420377</v>
      </c>
      <c r="L334" s="9">
        <f t="shared" si="16"/>
        <v>42263.680289351847</v>
      </c>
      <c r="M334" t="b">
        <v>1</v>
      </c>
      <c r="N334">
        <v>555</v>
      </c>
      <c r="O334" t="b">
        <v>1</v>
      </c>
      <c r="P334" t="s">
        <v>8264</v>
      </c>
      <c r="Q334" t="s">
        <v>8269</v>
      </c>
      <c r="R334">
        <f t="shared" si="17"/>
        <v>2015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9">
        <f t="shared" si="15"/>
        <v>42467.59480324074</v>
      </c>
      <c r="K335" s="11">
        <v>1457450191</v>
      </c>
      <c r="L335" s="9">
        <f t="shared" si="16"/>
        <v>42437.636469907404</v>
      </c>
      <c r="M335" t="b">
        <v>1</v>
      </c>
      <c r="N335">
        <v>266</v>
      </c>
      <c r="O335" t="b">
        <v>1</v>
      </c>
      <c r="P335" t="s">
        <v>8264</v>
      </c>
      <c r="Q335" t="s">
        <v>8269</v>
      </c>
      <c r="R335">
        <f t="shared" si="17"/>
        <v>2016</v>
      </c>
    </row>
    <row r="336" spans="1:18" ht="58" x14ac:dyDescent="0.3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9">
        <f t="shared" si="15"/>
        <v>42139.791666666672</v>
      </c>
      <c r="K336" s="11">
        <v>1428423757</v>
      </c>
      <c r="L336" s="9">
        <f t="shared" si="16"/>
        <v>42101.682372685187</v>
      </c>
      <c r="M336" t="b">
        <v>1</v>
      </c>
      <c r="N336">
        <v>69</v>
      </c>
      <c r="O336" t="b">
        <v>1</v>
      </c>
      <c r="P336" t="s">
        <v>8264</v>
      </c>
      <c r="Q336" t="s">
        <v>8269</v>
      </c>
      <c r="R336">
        <f t="shared" si="17"/>
        <v>2015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 s="9">
        <f t="shared" si="15"/>
        <v>42132.916666666672</v>
      </c>
      <c r="K337" s="11">
        <v>1428428515</v>
      </c>
      <c r="L337" s="9">
        <f t="shared" si="16"/>
        <v>42101.737442129626</v>
      </c>
      <c r="M337" t="b">
        <v>1</v>
      </c>
      <c r="N337">
        <v>80</v>
      </c>
      <c r="O337" t="b">
        <v>1</v>
      </c>
      <c r="P337" t="s">
        <v>8264</v>
      </c>
      <c r="Q337" t="s">
        <v>8269</v>
      </c>
      <c r="R337">
        <f t="shared" si="17"/>
        <v>2015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9">
        <f t="shared" si="15"/>
        <v>42321.637939814813</v>
      </c>
      <c r="K338" s="11">
        <v>1444832318</v>
      </c>
      <c r="L338" s="9">
        <f t="shared" si="16"/>
        <v>42291.596273148149</v>
      </c>
      <c r="M338" t="b">
        <v>1</v>
      </c>
      <c r="N338">
        <v>493</v>
      </c>
      <c r="O338" t="b">
        <v>1</v>
      </c>
      <c r="P338" t="s">
        <v>8264</v>
      </c>
      <c r="Q338" t="s">
        <v>8269</v>
      </c>
      <c r="R338">
        <f t="shared" si="17"/>
        <v>2015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9">
        <f t="shared" si="15"/>
        <v>42077.086898148147</v>
      </c>
      <c r="K339" s="11">
        <v>1423710308</v>
      </c>
      <c r="L339" s="9">
        <f t="shared" si="16"/>
        <v>42047.128564814819</v>
      </c>
      <c r="M339" t="b">
        <v>1</v>
      </c>
      <c r="N339">
        <v>31</v>
      </c>
      <c r="O339" t="b">
        <v>1</v>
      </c>
      <c r="P339" t="s">
        <v>8264</v>
      </c>
      <c r="Q339" t="s">
        <v>8269</v>
      </c>
      <c r="R339">
        <f t="shared" si="17"/>
        <v>2015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9">
        <f t="shared" si="15"/>
        <v>42616.041666666672</v>
      </c>
      <c r="K340" s="11">
        <v>1468001290</v>
      </c>
      <c r="L340" s="9">
        <f t="shared" si="16"/>
        <v>42559.755671296298</v>
      </c>
      <c r="M340" t="b">
        <v>1</v>
      </c>
      <c r="N340">
        <v>236</v>
      </c>
      <c r="O340" t="b">
        <v>1</v>
      </c>
      <c r="P340" t="s">
        <v>8264</v>
      </c>
      <c r="Q340" t="s">
        <v>8269</v>
      </c>
      <c r="R340">
        <f t="shared" si="17"/>
        <v>2016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 s="9">
        <f t="shared" si="15"/>
        <v>42123.760046296295</v>
      </c>
      <c r="K341" s="11">
        <v>1427739268</v>
      </c>
      <c r="L341" s="9">
        <f t="shared" si="16"/>
        <v>42093.760046296295</v>
      </c>
      <c r="M341" t="b">
        <v>1</v>
      </c>
      <c r="N341">
        <v>89</v>
      </c>
      <c r="O341" t="b">
        <v>1</v>
      </c>
      <c r="P341" t="s">
        <v>8264</v>
      </c>
      <c r="Q341" t="s">
        <v>8269</v>
      </c>
      <c r="R341">
        <f t="shared" si="17"/>
        <v>2015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9">
        <f t="shared" si="15"/>
        <v>42802.875</v>
      </c>
      <c r="K342" s="11">
        <v>1486397007</v>
      </c>
      <c r="L342" s="9">
        <f t="shared" si="16"/>
        <v>42772.669062500005</v>
      </c>
      <c r="M342" t="b">
        <v>1</v>
      </c>
      <c r="N342">
        <v>299</v>
      </c>
      <c r="O342" t="b">
        <v>1</v>
      </c>
      <c r="P342" t="s">
        <v>8264</v>
      </c>
      <c r="Q342" t="s">
        <v>8269</v>
      </c>
      <c r="R342">
        <f t="shared" si="17"/>
        <v>2017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 s="9">
        <f t="shared" si="15"/>
        <v>41913.165972222225</v>
      </c>
      <c r="K343" s="11">
        <v>1410555998</v>
      </c>
      <c r="L343" s="9">
        <f t="shared" si="16"/>
        <v>41894.879606481481</v>
      </c>
      <c r="M343" t="b">
        <v>1</v>
      </c>
      <c r="N343">
        <v>55</v>
      </c>
      <c r="O343" t="b">
        <v>1</v>
      </c>
      <c r="P343" t="s">
        <v>8264</v>
      </c>
      <c r="Q343" t="s">
        <v>8269</v>
      </c>
      <c r="R343">
        <f t="shared" si="17"/>
        <v>2014</v>
      </c>
    </row>
    <row r="344" spans="1:18" ht="29" x14ac:dyDescent="0.3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9">
        <f t="shared" si="15"/>
        <v>42489.780844907407</v>
      </c>
      <c r="K344" s="11">
        <v>1459363465</v>
      </c>
      <c r="L344" s="9">
        <f t="shared" si="16"/>
        <v>42459.780844907407</v>
      </c>
      <c r="M344" t="b">
        <v>1</v>
      </c>
      <c r="N344">
        <v>325</v>
      </c>
      <c r="O344" t="b">
        <v>1</v>
      </c>
      <c r="P344" t="s">
        <v>8264</v>
      </c>
      <c r="Q344" t="s">
        <v>8269</v>
      </c>
      <c r="R344">
        <f t="shared" si="17"/>
        <v>2016</v>
      </c>
    </row>
    <row r="345" spans="1:18" ht="43.5" x14ac:dyDescent="0.3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9">
        <f t="shared" si="15"/>
        <v>41957.125</v>
      </c>
      <c r="K345" s="11">
        <v>1413308545</v>
      </c>
      <c r="L345" s="9">
        <f t="shared" si="16"/>
        <v>41926.73778935185</v>
      </c>
      <c r="M345" t="b">
        <v>1</v>
      </c>
      <c r="N345">
        <v>524</v>
      </c>
      <c r="O345" t="b">
        <v>1</v>
      </c>
      <c r="P345" t="s">
        <v>8264</v>
      </c>
      <c r="Q345" t="s">
        <v>8269</v>
      </c>
      <c r="R345">
        <f t="shared" si="17"/>
        <v>2014</v>
      </c>
    </row>
    <row r="346" spans="1:18" ht="58" x14ac:dyDescent="0.3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9">
        <f t="shared" si="15"/>
        <v>42156.097222222219</v>
      </c>
      <c r="K346" s="11">
        <v>1429312694</v>
      </c>
      <c r="L346" s="9">
        <f t="shared" si="16"/>
        <v>42111.970995370371</v>
      </c>
      <c r="M346" t="b">
        <v>1</v>
      </c>
      <c r="N346">
        <v>285</v>
      </c>
      <c r="O346" t="b">
        <v>1</v>
      </c>
      <c r="P346" t="s">
        <v>8264</v>
      </c>
      <c r="Q346" t="s">
        <v>8269</v>
      </c>
      <c r="R346">
        <f t="shared" si="17"/>
        <v>2015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9">
        <f t="shared" si="15"/>
        <v>42144.944328703699</v>
      </c>
      <c r="K347" s="11">
        <v>1429569590</v>
      </c>
      <c r="L347" s="9">
        <f t="shared" si="16"/>
        <v>42114.944328703699</v>
      </c>
      <c r="M347" t="b">
        <v>1</v>
      </c>
      <c r="N347">
        <v>179</v>
      </c>
      <c r="O347" t="b">
        <v>1</v>
      </c>
      <c r="P347" t="s">
        <v>8264</v>
      </c>
      <c r="Q347" t="s">
        <v>8269</v>
      </c>
      <c r="R347">
        <f t="shared" si="17"/>
        <v>2015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9">
        <f t="shared" si="15"/>
        <v>42291.500243055554</v>
      </c>
      <c r="K348" s="11">
        <v>1442232021</v>
      </c>
      <c r="L348" s="9">
        <f t="shared" si="16"/>
        <v>42261.500243055554</v>
      </c>
      <c r="M348" t="b">
        <v>1</v>
      </c>
      <c r="N348">
        <v>188</v>
      </c>
      <c r="O348" t="b">
        <v>1</v>
      </c>
      <c r="P348" t="s">
        <v>8264</v>
      </c>
      <c r="Q348" t="s">
        <v>8269</v>
      </c>
      <c r="R348">
        <f t="shared" si="17"/>
        <v>2015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9">
        <f t="shared" si="15"/>
        <v>42322.537141203706</v>
      </c>
      <c r="K349" s="11">
        <v>1444910009</v>
      </c>
      <c r="L349" s="9">
        <f t="shared" si="16"/>
        <v>42292.495474537034</v>
      </c>
      <c r="M349" t="b">
        <v>1</v>
      </c>
      <c r="N349">
        <v>379</v>
      </c>
      <c r="O349" t="b">
        <v>1</v>
      </c>
      <c r="P349" t="s">
        <v>8264</v>
      </c>
      <c r="Q349" t="s">
        <v>8269</v>
      </c>
      <c r="R349">
        <f t="shared" si="17"/>
        <v>2015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9">
        <f t="shared" si="15"/>
        <v>42237.58699074074</v>
      </c>
      <c r="K350" s="11">
        <v>1437573916</v>
      </c>
      <c r="L350" s="9">
        <f t="shared" si="16"/>
        <v>42207.58699074074</v>
      </c>
      <c r="M350" t="b">
        <v>1</v>
      </c>
      <c r="N350">
        <v>119</v>
      </c>
      <c r="O350" t="b">
        <v>1</v>
      </c>
      <c r="P350" t="s">
        <v>8264</v>
      </c>
      <c r="Q350" t="s">
        <v>8269</v>
      </c>
      <c r="R350">
        <f t="shared" si="17"/>
        <v>2015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9">
        <f t="shared" si="15"/>
        <v>42790.498935185184</v>
      </c>
      <c r="K351" s="11">
        <v>1485345508</v>
      </c>
      <c r="L351" s="9">
        <f t="shared" si="16"/>
        <v>42760.498935185184</v>
      </c>
      <c r="M351" t="b">
        <v>1</v>
      </c>
      <c r="N351">
        <v>167</v>
      </c>
      <c r="O351" t="b">
        <v>1</v>
      </c>
      <c r="P351" t="s">
        <v>8264</v>
      </c>
      <c r="Q351" t="s">
        <v>8269</v>
      </c>
      <c r="R351">
        <f t="shared" si="17"/>
        <v>2017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9">
        <f t="shared" si="15"/>
        <v>42624.165972222225</v>
      </c>
      <c r="K352" s="11">
        <v>1470274509</v>
      </c>
      <c r="L352" s="9">
        <f t="shared" si="16"/>
        <v>42586.066076388888</v>
      </c>
      <c r="M352" t="b">
        <v>1</v>
      </c>
      <c r="N352">
        <v>221</v>
      </c>
      <c r="O352" t="b">
        <v>1</v>
      </c>
      <c r="P352" t="s">
        <v>8264</v>
      </c>
      <c r="Q352" t="s">
        <v>8269</v>
      </c>
      <c r="R352">
        <f t="shared" si="17"/>
        <v>2016</v>
      </c>
    </row>
    <row r="353" spans="1:18" ht="58" x14ac:dyDescent="0.3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9">
        <f t="shared" si="15"/>
        <v>42467.923078703709</v>
      </c>
      <c r="K353" s="11">
        <v>1456614554</v>
      </c>
      <c r="L353" s="9">
        <f t="shared" si="16"/>
        <v>42427.964745370366</v>
      </c>
      <c r="M353" t="b">
        <v>1</v>
      </c>
      <c r="N353">
        <v>964</v>
      </c>
      <c r="O353" t="b">
        <v>1</v>
      </c>
      <c r="P353" t="s">
        <v>8264</v>
      </c>
      <c r="Q353" t="s">
        <v>8269</v>
      </c>
      <c r="R353">
        <f t="shared" si="17"/>
        <v>2016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9">
        <f t="shared" si="15"/>
        <v>41920.167453703703</v>
      </c>
      <c r="K354" s="11">
        <v>1410148868</v>
      </c>
      <c r="L354" s="9">
        <f t="shared" si="16"/>
        <v>41890.167453703703</v>
      </c>
      <c r="M354" t="b">
        <v>1</v>
      </c>
      <c r="N354">
        <v>286</v>
      </c>
      <c r="O354" t="b">
        <v>1</v>
      </c>
      <c r="P354" t="s">
        <v>8264</v>
      </c>
      <c r="Q354" t="s">
        <v>8269</v>
      </c>
      <c r="R354">
        <f t="shared" si="17"/>
        <v>2014</v>
      </c>
    </row>
    <row r="355" spans="1:18" ht="58" x14ac:dyDescent="0.3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9">
        <f t="shared" si="15"/>
        <v>42327.833553240736</v>
      </c>
      <c r="K355" s="11">
        <v>1445367619</v>
      </c>
      <c r="L355" s="9">
        <f t="shared" si="16"/>
        <v>42297.791886574079</v>
      </c>
      <c r="M355" t="b">
        <v>1</v>
      </c>
      <c r="N355">
        <v>613</v>
      </c>
      <c r="O355" t="b">
        <v>1</v>
      </c>
      <c r="P355" t="s">
        <v>8264</v>
      </c>
      <c r="Q355" t="s">
        <v>8269</v>
      </c>
      <c r="R355">
        <f t="shared" si="17"/>
        <v>2015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 s="9">
        <f t="shared" si="15"/>
        <v>42468.786122685182</v>
      </c>
      <c r="K356" s="11">
        <v>1457553121</v>
      </c>
      <c r="L356" s="9">
        <f t="shared" si="16"/>
        <v>42438.827789351853</v>
      </c>
      <c r="M356" t="b">
        <v>1</v>
      </c>
      <c r="N356">
        <v>29</v>
      </c>
      <c r="O356" t="b">
        <v>1</v>
      </c>
      <c r="P356" t="s">
        <v>8264</v>
      </c>
      <c r="Q356" t="s">
        <v>8269</v>
      </c>
      <c r="R356">
        <f t="shared" si="17"/>
        <v>2016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9">
        <f t="shared" si="15"/>
        <v>41974.3355787037</v>
      </c>
      <c r="K357" s="11">
        <v>1414738994</v>
      </c>
      <c r="L357" s="9">
        <f t="shared" si="16"/>
        <v>41943.293912037036</v>
      </c>
      <c r="M357" t="b">
        <v>1</v>
      </c>
      <c r="N357">
        <v>165</v>
      </c>
      <c r="O357" t="b">
        <v>1</v>
      </c>
      <c r="P357" t="s">
        <v>8264</v>
      </c>
      <c r="Q357" t="s">
        <v>8269</v>
      </c>
      <c r="R357">
        <f t="shared" si="17"/>
        <v>2014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9">
        <f t="shared" si="15"/>
        <v>42445.761493055557</v>
      </c>
      <c r="K358" s="11">
        <v>1455563793</v>
      </c>
      <c r="L358" s="9">
        <f t="shared" si="16"/>
        <v>42415.803159722222</v>
      </c>
      <c r="M358" t="b">
        <v>1</v>
      </c>
      <c r="N358">
        <v>97</v>
      </c>
      <c r="O358" t="b">
        <v>1</v>
      </c>
      <c r="P358" t="s">
        <v>8264</v>
      </c>
      <c r="Q358" t="s">
        <v>8269</v>
      </c>
      <c r="R358">
        <f t="shared" si="17"/>
        <v>2016</v>
      </c>
    </row>
    <row r="359" spans="1:18" ht="58" x14ac:dyDescent="0.3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9">
        <f t="shared" si="15"/>
        <v>42118.222187499996</v>
      </c>
      <c r="K359" s="11">
        <v>1426396797</v>
      </c>
      <c r="L359" s="9">
        <f t="shared" si="16"/>
        <v>42078.222187499996</v>
      </c>
      <c r="M359" t="b">
        <v>1</v>
      </c>
      <c r="N359">
        <v>303</v>
      </c>
      <c r="O359" t="b">
        <v>1</v>
      </c>
      <c r="P359" t="s">
        <v>8264</v>
      </c>
      <c r="Q359" t="s">
        <v>8269</v>
      </c>
      <c r="R359">
        <f t="shared" si="17"/>
        <v>2015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9">
        <f t="shared" si="15"/>
        <v>42536.625</v>
      </c>
      <c r="K360" s="11">
        <v>1463517521</v>
      </c>
      <c r="L360" s="9">
        <f t="shared" si="16"/>
        <v>42507.860196759255</v>
      </c>
      <c r="M360" t="b">
        <v>1</v>
      </c>
      <c r="N360">
        <v>267</v>
      </c>
      <c r="O360" t="b">
        <v>1</v>
      </c>
      <c r="P360" t="s">
        <v>8264</v>
      </c>
      <c r="Q360" t="s">
        <v>8269</v>
      </c>
      <c r="R360">
        <f t="shared" si="17"/>
        <v>2016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9">
        <f t="shared" si="15"/>
        <v>41957.216666666667</v>
      </c>
      <c r="K361" s="11">
        <v>1414028490</v>
      </c>
      <c r="L361" s="9">
        <f t="shared" si="16"/>
        <v>41935.070486111115</v>
      </c>
      <c r="M361" t="b">
        <v>1</v>
      </c>
      <c r="N361">
        <v>302</v>
      </c>
      <c r="O361" t="b">
        <v>1</v>
      </c>
      <c r="P361" t="s">
        <v>8264</v>
      </c>
      <c r="Q361" t="s">
        <v>8269</v>
      </c>
      <c r="R361">
        <f t="shared" si="17"/>
        <v>2014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9">
        <f t="shared" si="15"/>
        <v>42208.132638888885</v>
      </c>
      <c r="K362" s="11">
        <v>1433799180</v>
      </c>
      <c r="L362" s="9">
        <f t="shared" si="16"/>
        <v>42163.897916666669</v>
      </c>
      <c r="M362" t="b">
        <v>0</v>
      </c>
      <c r="N362">
        <v>87</v>
      </c>
      <c r="O362" t="b">
        <v>1</v>
      </c>
      <c r="P362" t="s">
        <v>8264</v>
      </c>
      <c r="Q362" t="s">
        <v>8269</v>
      </c>
      <c r="R362">
        <f t="shared" si="17"/>
        <v>2015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9">
        <f t="shared" si="15"/>
        <v>41966.042893518519</v>
      </c>
      <c r="K363" s="11">
        <v>1414108906</v>
      </c>
      <c r="L363" s="9">
        <f t="shared" si="16"/>
        <v>41936.001226851848</v>
      </c>
      <c r="M363" t="b">
        <v>0</v>
      </c>
      <c r="N363">
        <v>354</v>
      </c>
      <c r="O363" t="b">
        <v>1</v>
      </c>
      <c r="P363" t="s">
        <v>8264</v>
      </c>
      <c r="Q363" t="s">
        <v>8269</v>
      </c>
      <c r="R363">
        <f t="shared" si="17"/>
        <v>2014</v>
      </c>
    </row>
    <row r="364" spans="1:18" ht="58" x14ac:dyDescent="0.3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9">
        <f t="shared" si="15"/>
        <v>41859</v>
      </c>
      <c r="K364" s="11">
        <v>1405573391</v>
      </c>
      <c r="L364" s="9">
        <f t="shared" si="16"/>
        <v>41837.210543981484</v>
      </c>
      <c r="M364" t="b">
        <v>0</v>
      </c>
      <c r="N364">
        <v>86</v>
      </c>
      <c r="O364" t="b">
        <v>1</v>
      </c>
      <c r="P364" t="s">
        <v>8264</v>
      </c>
      <c r="Q364" t="s">
        <v>8269</v>
      </c>
      <c r="R364">
        <f t="shared" si="17"/>
        <v>2014</v>
      </c>
    </row>
    <row r="365" spans="1:18" ht="58" x14ac:dyDescent="0.3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 s="9">
        <f t="shared" si="15"/>
        <v>40300.806944444441</v>
      </c>
      <c r="K365" s="11">
        <v>1268934736</v>
      </c>
      <c r="L365" s="9">
        <f t="shared" si="16"/>
        <v>40255.744629629626</v>
      </c>
      <c r="M365" t="b">
        <v>0</v>
      </c>
      <c r="N365">
        <v>26</v>
      </c>
      <c r="O365" t="b">
        <v>1</v>
      </c>
      <c r="P365" t="s">
        <v>8264</v>
      </c>
      <c r="Q365" t="s">
        <v>8269</v>
      </c>
      <c r="R365">
        <f t="shared" si="17"/>
        <v>2010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9">
        <f t="shared" si="15"/>
        <v>41811.165972222225</v>
      </c>
      <c r="K366" s="11">
        <v>1400704672</v>
      </c>
      <c r="L366" s="9">
        <f t="shared" si="16"/>
        <v>41780.859629629631</v>
      </c>
      <c r="M366" t="b">
        <v>0</v>
      </c>
      <c r="N366">
        <v>113</v>
      </c>
      <c r="O366" t="b">
        <v>1</v>
      </c>
      <c r="P366" t="s">
        <v>8264</v>
      </c>
      <c r="Q366" t="s">
        <v>8269</v>
      </c>
      <c r="R366">
        <f t="shared" si="17"/>
        <v>2014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9">
        <f t="shared" si="15"/>
        <v>41698.606469907405</v>
      </c>
      <c r="K367" s="11">
        <v>1391005999</v>
      </c>
      <c r="L367" s="9">
        <f t="shared" si="16"/>
        <v>41668.606469907405</v>
      </c>
      <c r="M367" t="b">
        <v>0</v>
      </c>
      <c r="N367">
        <v>65</v>
      </c>
      <c r="O367" t="b">
        <v>1</v>
      </c>
      <c r="P367" t="s">
        <v>8264</v>
      </c>
      <c r="Q367" t="s">
        <v>8269</v>
      </c>
      <c r="R367">
        <f t="shared" si="17"/>
        <v>2014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9">
        <f t="shared" si="15"/>
        <v>41049.793032407411</v>
      </c>
      <c r="K368" s="11">
        <v>1334948518</v>
      </c>
      <c r="L368" s="9">
        <f t="shared" si="16"/>
        <v>41019.793032407411</v>
      </c>
      <c r="M368" t="b">
        <v>0</v>
      </c>
      <c r="N368">
        <v>134</v>
      </c>
      <c r="O368" t="b">
        <v>1</v>
      </c>
      <c r="P368" t="s">
        <v>8264</v>
      </c>
      <c r="Q368" t="s">
        <v>8269</v>
      </c>
      <c r="R368">
        <f t="shared" si="17"/>
        <v>2012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9">
        <f t="shared" si="15"/>
        <v>41395.207638888889</v>
      </c>
      <c r="K369" s="11">
        <v>1363960278</v>
      </c>
      <c r="L369" s="9">
        <f t="shared" si="16"/>
        <v>41355.577291666668</v>
      </c>
      <c r="M369" t="b">
        <v>0</v>
      </c>
      <c r="N369">
        <v>119</v>
      </c>
      <c r="O369" t="b">
        <v>1</v>
      </c>
      <c r="P369" t="s">
        <v>8264</v>
      </c>
      <c r="Q369" t="s">
        <v>8269</v>
      </c>
      <c r="R369">
        <f t="shared" si="17"/>
        <v>2013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9">
        <f t="shared" si="15"/>
        <v>42078.563912037032</v>
      </c>
      <c r="K370" s="11">
        <v>1423405922</v>
      </c>
      <c r="L370" s="9">
        <f t="shared" si="16"/>
        <v>42043.605578703704</v>
      </c>
      <c r="M370" t="b">
        <v>0</v>
      </c>
      <c r="N370">
        <v>159</v>
      </c>
      <c r="O370" t="b">
        <v>1</v>
      </c>
      <c r="P370" t="s">
        <v>8264</v>
      </c>
      <c r="Q370" t="s">
        <v>8269</v>
      </c>
      <c r="R370">
        <f t="shared" si="17"/>
        <v>2015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9">
        <f t="shared" si="15"/>
        <v>40923.551724537036</v>
      </c>
      <c r="K371" s="11">
        <v>1324041269</v>
      </c>
      <c r="L371" s="9">
        <f t="shared" si="16"/>
        <v>40893.551724537036</v>
      </c>
      <c r="M371" t="b">
        <v>0</v>
      </c>
      <c r="N371">
        <v>167</v>
      </c>
      <c r="O371" t="b">
        <v>1</v>
      </c>
      <c r="P371" t="s">
        <v>8264</v>
      </c>
      <c r="Q371" t="s">
        <v>8269</v>
      </c>
      <c r="R371">
        <f t="shared" si="17"/>
        <v>2011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9">
        <f t="shared" si="15"/>
        <v>42741.795138888891</v>
      </c>
      <c r="K372" s="11">
        <v>1481137500</v>
      </c>
      <c r="L372" s="9">
        <f t="shared" si="16"/>
        <v>42711.795138888891</v>
      </c>
      <c r="M372" t="b">
        <v>0</v>
      </c>
      <c r="N372">
        <v>43</v>
      </c>
      <c r="O372" t="b">
        <v>1</v>
      </c>
      <c r="P372" t="s">
        <v>8264</v>
      </c>
      <c r="Q372" t="s">
        <v>8269</v>
      </c>
      <c r="R372">
        <f t="shared" si="17"/>
        <v>2016</v>
      </c>
    </row>
    <row r="373" spans="1:18" ht="43.5" x14ac:dyDescent="0.3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9">
        <f t="shared" si="15"/>
        <v>41306.767812500002</v>
      </c>
      <c r="K373" s="11">
        <v>1355855139</v>
      </c>
      <c r="L373" s="9">
        <f t="shared" si="16"/>
        <v>41261.767812500002</v>
      </c>
      <c r="M373" t="b">
        <v>0</v>
      </c>
      <c r="N373">
        <v>1062</v>
      </c>
      <c r="O373" t="b">
        <v>1</v>
      </c>
      <c r="P373" t="s">
        <v>8264</v>
      </c>
      <c r="Q373" t="s">
        <v>8269</v>
      </c>
      <c r="R373">
        <f t="shared" si="17"/>
        <v>2012</v>
      </c>
    </row>
    <row r="374" spans="1:18" ht="29" x14ac:dyDescent="0.3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 s="9">
        <f t="shared" si="15"/>
        <v>42465.666666666672</v>
      </c>
      <c r="K374" s="11">
        <v>1456408244</v>
      </c>
      <c r="L374" s="9">
        <f t="shared" si="16"/>
        <v>42425.576898148152</v>
      </c>
      <c r="M374" t="b">
        <v>0</v>
      </c>
      <c r="N374">
        <v>9</v>
      </c>
      <c r="O374" t="b">
        <v>1</v>
      </c>
      <c r="P374" t="s">
        <v>8264</v>
      </c>
      <c r="Q374" t="s">
        <v>8269</v>
      </c>
      <c r="R374">
        <f t="shared" si="17"/>
        <v>2016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 s="9">
        <f t="shared" si="15"/>
        <v>41108.91201388889</v>
      </c>
      <c r="K375" s="11">
        <v>1340056398</v>
      </c>
      <c r="L375" s="9">
        <f t="shared" si="16"/>
        <v>41078.91201388889</v>
      </c>
      <c r="M375" t="b">
        <v>0</v>
      </c>
      <c r="N375">
        <v>89</v>
      </c>
      <c r="O375" t="b">
        <v>1</v>
      </c>
      <c r="P375" t="s">
        <v>8264</v>
      </c>
      <c r="Q375" t="s">
        <v>8269</v>
      </c>
      <c r="R375">
        <f t="shared" si="17"/>
        <v>2012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 s="9">
        <f t="shared" si="15"/>
        <v>40802.889247685183</v>
      </c>
      <c r="K376" s="11">
        <v>1312320031</v>
      </c>
      <c r="L376" s="9">
        <f t="shared" si="16"/>
        <v>40757.889247685183</v>
      </c>
      <c r="M376" t="b">
        <v>0</v>
      </c>
      <c r="N376">
        <v>174</v>
      </c>
      <c r="O376" t="b">
        <v>1</v>
      </c>
      <c r="P376" t="s">
        <v>8264</v>
      </c>
      <c r="Q376" t="s">
        <v>8269</v>
      </c>
      <c r="R376">
        <f t="shared" si="17"/>
        <v>2011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 s="9">
        <f t="shared" si="15"/>
        <v>41699.720833333333</v>
      </c>
      <c r="K377" s="11">
        <v>1390088311</v>
      </c>
      <c r="L377" s="9">
        <f t="shared" si="16"/>
        <v>41657.985081018516</v>
      </c>
      <c r="M377" t="b">
        <v>0</v>
      </c>
      <c r="N377">
        <v>14</v>
      </c>
      <c r="O377" t="b">
        <v>1</v>
      </c>
      <c r="P377" t="s">
        <v>8264</v>
      </c>
      <c r="Q377" t="s">
        <v>8269</v>
      </c>
      <c r="R377">
        <f t="shared" si="17"/>
        <v>2014</v>
      </c>
    </row>
    <row r="378" spans="1:18" ht="43.5" x14ac:dyDescent="0.3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 s="9">
        <f t="shared" si="15"/>
        <v>42607.452731481477</v>
      </c>
      <c r="K378" s="11">
        <v>1469443916</v>
      </c>
      <c r="L378" s="9">
        <f t="shared" si="16"/>
        <v>42576.452731481477</v>
      </c>
      <c r="M378" t="b">
        <v>0</v>
      </c>
      <c r="N378">
        <v>48</v>
      </c>
      <c r="O378" t="b">
        <v>1</v>
      </c>
      <c r="P378" t="s">
        <v>8264</v>
      </c>
      <c r="Q378" t="s">
        <v>8269</v>
      </c>
      <c r="R378">
        <f t="shared" si="17"/>
        <v>2016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9">
        <f t="shared" si="15"/>
        <v>42322.292361111111</v>
      </c>
      <c r="K379" s="11">
        <v>1444888868</v>
      </c>
      <c r="L379" s="9">
        <f t="shared" si="16"/>
        <v>42292.250787037032</v>
      </c>
      <c r="M379" t="b">
        <v>0</v>
      </c>
      <c r="N379">
        <v>133</v>
      </c>
      <c r="O379" t="b">
        <v>1</v>
      </c>
      <c r="P379" t="s">
        <v>8264</v>
      </c>
      <c r="Q379" t="s">
        <v>8269</v>
      </c>
      <c r="R379">
        <f t="shared" si="17"/>
        <v>2015</v>
      </c>
    </row>
    <row r="380" spans="1:18" ht="58" x14ac:dyDescent="0.3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 s="9">
        <f t="shared" si="15"/>
        <v>42394.994444444441</v>
      </c>
      <c r="K380" s="11">
        <v>1451655808</v>
      </c>
      <c r="L380" s="9">
        <f t="shared" si="16"/>
        <v>42370.571851851855</v>
      </c>
      <c r="M380" t="b">
        <v>0</v>
      </c>
      <c r="N380">
        <v>83</v>
      </c>
      <c r="O380" t="b">
        <v>1</v>
      </c>
      <c r="P380" t="s">
        <v>8264</v>
      </c>
      <c r="Q380" t="s">
        <v>8269</v>
      </c>
      <c r="R380">
        <f t="shared" si="17"/>
        <v>2016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9">
        <f t="shared" si="15"/>
        <v>41032.688333333332</v>
      </c>
      <c r="K381" s="11">
        <v>1332174672</v>
      </c>
      <c r="L381" s="9">
        <f t="shared" si="16"/>
        <v>40987.688333333332</v>
      </c>
      <c r="M381" t="b">
        <v>0</v>
      </c>
      <c r="N381">
        <v>149</v>
      </c>
      <c r="O381" t="b">
        <v>1</v>
      </c>
      <c r="P381" t="s">
        <v>8264</v>
      </c>
      <c r="Q381" t="s">
        <v>8269</v>
      </c>
      <c r="R381">
        <f t="shared" si="17"/>
        <v>2012</v>
      </c>
    </row>
    <row r="382" spans="1:18" ht="58" x14ac:dyDescent="0.3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 s="9">
        <f t="shared" si="15"/>
        <v>42392.719814814816</v>
      </c>
      <c r="K382" s="11">
        <v>1451409392</v>
      </c>
      <c r="L382" s="9">
        <f t="shared" si="16"/>
        <v>42367.719814814816</v>
      </c>
      <c r="M382" t="b">
        <v>0</v>
      </c>
      <c r="N382">
        <v>49</v>
      </c>
      <c r="O382" t="b">
        <v>1</v>
      </c>
      <c r="P382" t="s">
        <v>8264</v>
      </c>
      <c r="Q382" t="s">
        <v>8269</v>
      </c>
      <c r="R382">
        <f t="shared" si="17"/>
        <v>2015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9">
        <f t="shared" si="15"/>
        <v>41120.208333333336</v>
      </c>
      <c r="K383" s="11">
        <v>1340642717</v>
      </c>
      <c r="L383" s="9">
        <f t="shared" si="16"/>
        <v>41085.698113425926</v>
      </c>
      <c r="M383" t="b">
        <v>0</v>
      </c>
      <c r="N383">
        <v>251</v>
      </c>
      <c r="O383" t="b">
        <v>1</v>
      </c>
      <c r="P383" t="s">
        <v>8264</v>
      </c>
      <c r="Q383" t="s">
        <v>8269</v>
      </c>
      <c r="R383">
        <f t="shared" si="17"/>
        <v>2012</v>
      </c>
    </row>
    <row r="384" spans="1:18" ht="58" x14ac:dyDescent="0.3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 s="9">
        <f t="shared" si="15"/>
        <v>41158.709490740745</v>
      </c>
      <c r="K384" s="11">
        <v>1345741300</v>
      </c>
      <c r="L384" s="9">
        <f t="shared" si="16"/>
        <v>41144.709490740745</v>
      </c>
      <c r="M384" t="b">
        <v>0</v>
      </c>
      <c r="N384">
        <v>22</v>
      </c>
      <c r="O384" t="b">
        <v>1</v>
      </c>
      <c r="P384" t="s">
        <v>8264</v>
      </c>
      <c r="Q384" t="s">
        <v>8269</v>
      </c>
      <c r="R384">
        <f t="shared" si="17"/>
        <v>2012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 s="9">
        <f t="shared" si="15"/>
        <v>41778.117581018516</v>
      </c>
      <c r="K385" s="11">
        <v>1398480559</v>
      </c>
      <c r="L385" s="9">
        <f t="shared" si="16"/>
        <v>41755.117581018516</v>
      </c>
      <c r="M385" t="b">
        <v>0</v>
      </c>
      <c r="N385">
        <v>48</v>
      </c>
      <c r="O385" t="b">
        <v>1</v>
      </c>
      <c r="P385" t="s">
        <v>8264</v>
      </c>
      <c r="Q385" t="s">
        <v>8269</v>
      </c>
      <c r="R385">
        <f t="shared" si="17"/>
        <v>2014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9">
        <f t="shared" si="15"/>
        <v>42010.781793981485</v>
      </c>
      <c r="K386" s="11">
        <v>1417977947</v>
      </c>
      <c r="L386" s="9">
        <f t="shared" si="16"/>
        <v>41980.781793981485</v>
      </c>
      <c r="M386" t="b">
        <v>0</v>
      </c>
      <c r="N386">
        <v>383</v>
      </c>
      <c r="O386" t="b">
        <v>1</v>
      </c>
      <c r="P386" t="s">
        <v>8264</v>
      </c>
      <c r="Q386" t="s">
        <v>8269</v>
      </c>
      <c r="R386">
        <f t="shared" si="17"/>
        <v>2014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9">
        <f t="shared" ref="J387:J450" si="18">(I387/86400)+DATE(1970,1,1)</f>
        <v>41964.626168981486</v>
      </c>
      <c r="K387" s="11">
        <v>1413986501</v>
      </c>
      <c r="L387" s="9">
        <f t="shared" ref="L387:L450" si="19">(K387/86400)+DATE(1970,1,1)</f>
        <v>41934.584502314814</v>
      </c>
      <c r="M387" t="b">
        <v>0</v>
      </c>
      <c r="N387">
        <v>237</v>
      </c>
      <c r="O387" t="b">
        <v>1</v>
      </c>
      <c r="P387" t="s">
        <v>8264</v>
      </c>
      <c r="Q387" t="s">
        <v>8269</v>
      </c>
      <c r="R387">
        <f t="shared" ref="R387:R450" si="20">YEAR(L387)</f>
        <v>2014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 s="9">
        <f t="shared" si="18"/>
        <v>42226.951284722221</v>
      </c>
      <c r="K388" s="11">
        <v>1437950991</v>
      </c>
      <c r="L388" s="9">
        <f t="shared" si="19"/>
        <v>42211.951284722221</v>
      </c>
      <c r="M388" t="b">
        <v>0</v>
      </c>
      <c r="N388">
        <v>13</v>
      </c>
      <c r="O388" t="b">
        <v>1</v>
      </c>
      <c r="P388" t="s">
        <v>8264</v>
      </c>
      <c r="Q388" t="s">
        <v>8269</v>
      </c>
      <c r="R388">
        <f t="shared" si="20"/>
        <v>2015</v>
      </c>
    </row>
    <row r="389" spans="1:18" ht="58" x14ac:dyDescent="0.3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9">
        <f t="shared" si="18"/>
        <v>42231.25</v>
      </c>
      <c r="K389" s="11">
        <v>1436976858</v>
      </c>
      <c r="L389" s="9">
        <f t="shared" si="19"/>
        <v>42200.67659722222</v>
      </c>
      <c r="M389" t="b">
        <v>0</v>
      </c>
      <c r="N389">
        <v>562</v>
      </c>
      <c r="O389" t="b">
        <v>1</v>
      </c>
      <c r="P389" t="s">
        <v>8264</v>
      </c>
      <c r="Q389" t="s">
        <v>8269</v>
      </c>
      <c r="R389">
        <f t="shared" si="20"/>
        <v>2015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 s="9">
        <f t="shared" si="18"/>
        <v>42579.076157407406</v>
      </c>
      <c r="K390" s="11">
        <v>1467078580</v>
      </c>
      <c r="L390" s="9">
        <f t="shared" si="19"/>
        <v>42549.076157407406</v>
      </c>
      <c r="M390" t="b">
        <v>0</v>
      </c>
      <c r="N390">
        <v>71</v>
      </c>
      <c r="O390" t="b">
        <v>1</v>
      </c>
      <c r="P390" t="s">
        <v>8264</v>
      </c>
      <c r="Q390" t="s">
        <v>8269</v>
      </c>
      <c r="R390">
        <f t="shared" si="20"/>
        <v>2016</v>
      </c>
    </row>
    <row r="391" spans="1:18" ht="58" x14ac:dyDescent="0.3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9">
        <f t="shared" si="18"/>
        <v>41705.957638888889</v>
      </c>
      <c r="K391" s="11">
        <v>1391477450</v>
      </c>
      <c r="L391" s="9">
        <f t="shared" si="19"/>
        <v>41674.063078703708</v>
      </c>
      <c r="M391" t="b">
        <v>0</v>
      </c>
      <c r="N391">
        <v>1510</v>
      </c>
      <c r="O391" t="b">
        <v>1</v>
      </c>
      <c r="P391" t="s">
        <v>8264</v>
      </c>
      <c r="Q391" t="s">
        <v>8269</v>
      </c>
      <c r="R391">
        <f t="shared" si="20"/>
        <v>2014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 s="9">
        <f t="shared" si="18"/>
        <v>42132.036712962959</v>
      </c>
      <c r="K392" s="11">
        <v>1429318372</v>
      </c>
      <c r="L392" s="9">
        <f t="shared" si="19"/>
        <v>42112.036712962959</v>
      </c>
      <c r="M392" t="b">
        <v>0</v>
      </c>
      <c r="N392">
        <v>14</v>
      </c>
      <c r="O392" t="b">
        <v>1</v>
      </c>
      <c r="P392" t="s">
        <v>8264</v>
      </c>
      <c r="Q392" t="s">
        <v>8269</v>
      </c>
      <c r="R392">
        <f t="shared" si="20"/>
        <v>2015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9">
        <f t="shared" si="18"/>
        <v>40895.040972222225</v>
      </c>
      <c r="K393" s="11">
        <v>1321578051</v>
      </c>
      <c r="L393" s="9">
        <f t="shared" si="19"/>
        <v>40865.042256944442</v>
      </c>
      <c r="M393" t="b">
        <v>0</v>
      </c>
      <c r="N393">
        <v>193</v>
      </c>
      <c r="O393" t="b">
        <v>1</v>
      </c>
      <c r="P393" t="s">
        <v>8264</v>
      </c>
      <c r="Q393" t="s">
        <v>8269</v>
      </c>
      <c r="R393">
        <f t="shared" si="20"/>
        <v>2011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9">
        <f t="shared" si="18"/>
        <v>40794.125</v>
      </c>
      <c r="K394" s="11">
        <v>1312823571</v>
      </c>
      <c r="L394" s="9">
        <f t="shared" si="19"/>
        <v>40763.717256944445</v>
      </c>
      <c r="M394" t="b">
        <v>0</v>
      </c>
      <c r="N394">
        <v>206</v>
      </c>
      <c r="O394" t="b">
        <v>1</v>
      </c>
      <c r="P394" t="s">
        <v>8264</v>
      </c>
      <c r="Q394" t="s">
        <v>8269</v>
      </c>
      <c r="R394">
        <f t="shared" si="20"/>
        <v>2011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9">
        <f t="shared" si="18"/>
        <v>41557.708935185183</v>
      </c>
      <c r="K395" s="11">
        <v>1378746052</v>
      </c>
      <c r="L395" s="9">
        <f t="shared" si="19"/>
        <v>41526.708935185183</v>
      </c>
      <c r="M395" t="b">
        <v>0</v>
      </c>
      <c r="N395">
        <v>351</v>
      </c>
      <c r="O395" t="b">
        <v>1</v>
      </c>
      <c r="P395" t="s">
        <v>8264</v>
      </c>
      <c r="Q395" t="s">
        <v>8269</v>
      </c>
      <c r="R395">
        <f t="shared" si="20"/>
        <v>2013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 s="9">
        <f t="shared" si="18"/>
        <v>42477.776412037041</v>
      </c>
      <c r="K396" s="11">
        <v>1455737882</v>
      </c>
      <c r="L396" s="9">
        <f t="shared" si="19"/>
        <v>42417.818078703705</v>
      </c>
      <c r="M396" t="b">
        <v>0</v>
      </c>
      <c r="N396">
        <v>50</v>
      </c>
      <c r="O396" t="b">
        <v>1</v>
      </c>
      <c r="P396" t="s">
        <v>8264</v>
      </c>
      <c r="Q396" t="s">
        <v>8269</v>
      </c>
      <c r="R396">
        <f t="shared" si="20"/>
        <v>2016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9">
        <f t="shared" si="18"/>
        <v>41026.897222222222</v>
      </c>
      <c r="K397" s="11">
        <v>1332452960</v>
      </c>
      <c r="L397" s="9">
        <f t="shared" si="19"/>
        <v>40990.909259259257</v>
      </c>
      <c r="M397" t="b">
        <v>0</v>
      </c>
      <c r="N397">
        <v>184</v>
      </c>
      <c r="O397" t="b">
        <v>1</v>
      </c>
      <c r="P397" t="s">
        <v>8264</v>
      </c>
      <c r="Q397" t="s">
        <v>8269</v>
      </c>
      <c r="R397">
        <f t="shared" si="20"/>
        <v>2012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9">
        <f t="shared" si="18"/>
        <v>41097.564884259264</v>
      </c>
      <c r="K398" s="11">
        <v>1340372006</v>
      </c>
      <c r="L398" s="9">
        <f t="shared" si="19"/>
        <v>41082.564884259264</v>
      </c>
      <c r="M398" t="b">
        <v>0</v>
      </c>
      <c r="N398">
        <v>196</v>
      </c>
      <c r="O398" t="b">
        <v>1</v>
      </c>
      <c r="P398" t="s">
        <v>8264</v>
      </c>
      <c r="Q398" t="s">
        <v>8269</v>
      </c>
      <c r="R398">
        <f t="shared" si="20"/>
        <v>2012</v>
      </c>
    </row>
    <row r="399" spans="1:18" ht="58" x14ac:dyDescent="0.3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9">
        <f t="shared" si="18"/>
        <v>40422.155555555553</v>
      </c>
      <c r="K399" s="11">
        <v>1279651084</v>
      </c>
      <c r="L399" s="9">
        <f t="shared" si="19"/>
        <v>40379.776435185187</v>
      </c>
      <c r="M399" t="b">
        <v>0</v>
      </c>
      <c r="N399">
        <v>229</v>
      </c>
      <c r="O399" t="b">
        <v>1</v>
      </c>
      <c r="P399" t="s">
        <v>8264</v>
      </c>
      <c r="Q399" t="s">
        <v>8269</v>
      </c>
      <c r="R399">
        <f t="shared" si="20"/>
        <v>2010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 s="9">
        <f t="shared" si="18"/>
        <v>42123.793124999997</v>
      </c>
      <c r="K400" s="11">
        <v>1426446126</v>
      </c>
      <c r="L400" s="9">
        <f t="shared" si="19"/>
        <v>42078.793124999997</v>
      </c>
      <c r="M400" t="b">
        <v>0</v>
      </c>
      <c r="N400">
        <v>67</v>
      </c>
      <c r="O400" t="b">
        <v>1</v>
      </c>
      <c r="P400" t="s">
        <v>8264</v>
      </c>
      <c r="Q400" t="s">
        <v>8269</v>
      </c>
      <c r="R400">
        <f t="shared" si="20"/>
        <v>2015</v>
      </c>
    </row>
    <row r="401" spans="1:18" ht="58" x14ac:dyDescent="0.3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9">
        <f t="shared" si="18"/>
        <v>42718.5</v>
      </c>
      <c r="K401" s="11">
        <v>1479070867</v>
      </c>
      <c r="L401" s="9">
        <f t="shared" si="19"/>
        <v>42687.875775462962</v>
      </c>
      <c r="M401" t="b">
        <v>0</v>
      </c>
      <c r="N401">
        <v>95</v>
      </c>
      <c r="O401" t="b">
        <v>1</v>
      </c>
      <c r="P401" t="s">
        <v>8264</v>
      </c>
      <c r="Q401" t="s">
        <v>8269</v>
      </c>
      <c r="R401">
        <f t="shared" si="20"/>
        <v>2016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9">
        <f t="shared" si="18"/>
        <v>41776.145833333336</v>
      </c>
      <c r="K402" s="11">
        <v>1397661347</v>
      </c>
      <c r="L402" s="9">
        <f t="shared" si="19"/>
        <v>41745.635960648149</v>
      </c>
      <c r="M402" t="b">
        <v>0</v>
      </c>
      <c r="N402">
        <v>62</v>
      </c>
      <c r="O402" t="b">
        <v>1</v>
      </c>
      <c r="P402" t="s">
        <v>8264</v>
      </c>
      <c r="Q402" t="s">
        <v>8269</v>
      </c>
      <c r="R402">
        <f t="shared" si="20"/>
        <v>2014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9">
        <f t="shared" si="18"/>
        <v>40762.842245370368</v>
      </c>
      <c r="K403" s="11">
        <v>1310155970</v>
      </c>
      <c r="L403" s="9">
        <f t="shared" si="19"/>
        <v>40732.842245370368</v>
      </c>
      <c r="M403" t="b">
        <v>0</v>
      </c>
      <c r="N403">
        <v>73</v>
      </c>
      <c r="O403" t="b">
        <v>1</v>
      </c>
      <c r="P403" t="s">
        <v>8264</v>
      </c>
      <c r="Q403" t="s">
        <v>8269</v>
      </c>
      <c r="R403">
        <f t="shared" si="20"/>
        <v>2011</v>
      </c>
    </row>
    <row r="404" spans="1:18" ht="43.5" x14ac:dyDescent="0.3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 s="9">
        <f t="shared" si="18"/>
        <v>42313.58121527778</v>
      </c>
      <c r="K404" s="11">
        <v>1444913817</v>
      </c>
      <c r="L404" s="9">
        <f t="shared" si="19"/>
        <v>42292.539548611108</v>
      </c>
      <c r="M404" t="b">
        <v>0</v>
      </c>
      <c r="N404">
        <v>43</v>
      </c>
      <c r="O404" t="b">
        <v>1</v>
      </c>
      <c r="P404" t="s">
        <v>8264</v>
      </c>
      <c r="Q404" t="s">
        <v>8269</v>
      </c>
      <c r="R404">
        <f t="shared" si="20"/>
        <v>2015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 s="9">
        <f t="shared" si="18"/>
        <v>40765.297222222223</v>
      </c>
      <c r="K405" s="11">
        <v>1308900441</v>
      </c>
      <c r="L405" s="9">
        <f t="shared" si="19"/>
        <v>40718.310659722221</v>
      </c>
      <c r="M405" t="b">
        <v>0</v>
      </c>
      <c r="N405">
        <v>70</v>
      </c>
      <c r="O405" t="b">
        <v>1</v>
      </c>
      <c r="P405" t="s">
        <v>8264</v>
      </c>
      <c r="Q405" t="s">
        <v>8269</v>
      </c>
      <c r="R405">
        <f t="shared" si="20"/>
        <v>2011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9">
        <f t="shared" si="18"/>
        <v>41675.961111111115</v>
      </c>
      <c r="K406" s="11">
        <v>1389107062</v>
      </c>
      <c r="L406" s="9">
        <f t="shared" si="19"/>
        <v>41646.628032407403</v>
      </c>
      <c r="M406" t="b">
        <v>0</v>
      </c>
      <c r="N406">
        <v>271</v>
      </c>
      <c r="O406" t="b">
        <v>1</v>
      </c>
      <c r="P406" t="s">
        <v>8264</v>
      </c>
      <c r="Q406" t="s">
        <v>8269</v>
      </c>
      <c r="R406">
        <f t="shared" si="20"/>
        <v>2014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 s="9">
        <f t="shared" si="18"/>
        <v>41704.08494212963</v>
      </c>
      <c r="K407" s="11">
        <v>1391479339</v>
      </c>
      <c r="L407" s="9">
        <f t="shared" si="19"/>
        <v>41674.08494212963</v>
      </c>
      <c r="M407" t="b">
        <v>0</v>
      </c>
      <c r="N407">
        <v>55</v>
      </c>
      <c r="O407" t="b">
        <v>1</v>
      </c>
      <c r="P407" t="s">
        <v>8264</v>
      </c>
      <c r="Q407" t="s">
        <v>8269</v>
      </c>
      <c r="R407">
        <f t="shared" si="20"/>
        <v>2014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9">
        <f t="shared" si="18"/>
        <v>40672.249305555553</v>
      </c>
      <c r="K408" s="11">
        <v>1301975637</v>
      </c>
      <c r="L408" s="9">
        <f t="shared" si="19"/>
        <v>40638.162465277775</v>
      </c>
      <c r="M408" t="b">
        <v>0</v>
      </c>
      <c r="N408">
        <v>35</v>
      </c>
      <c r="O408" t="b">
        <v>1</v>
      </c>
      <c r="P408" t="s">
        <v>8264</v>
      </c>
      <c r="Q408" t="s">
        <v>8269</v>
      </c>
      <c r="R408">
        <f t="shared" si="20"/>
        <v>2011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 s="9">
        <f t="shared" si="18"/>
        <v>40866.912615740745</v>
      </c>
      <c r="K409" s="11">
        <v>1316552050</v>
      </c>
      <c r="L409" s="9">
        <f t="shared" si="19"/>
        <v>40806.870949074073</v>
      </c>
      <c r="M409" t="b">
        <v>0</v>
      </c>
      <c r="N409">
        <v>22</v>
      </c>
      <c r="O409" t="b">
        <v>1</v>
      </c>
      <c r="P409" t="s">
        <v>8264</v>
      </c>
      <c r="Q409" t="s">
        <v>8269</v>
      </c>
      <c r="R409">
        <f t="shared" si="20"/>
        <v>2011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9">
        <f t="shared" si="18"/>
        <v>41583.777662037035</v>
      </c>
      <c r="K410" s="11">
        <v>1380217190</v>
      </c>
      <c r="L410" s="9">
        <f t="shared" si="19"/>
        <v>41543.735995370371</v>
      </c>
      <c r="M410" t="b">
        <v>0</v>
      </c>
      <c r="N410">
        <v>38</v>
      </c>
      <c r="O410" t="b">
        <v>1</v>
      </c>
      <c r="P410" t="s">
        <v>8264</v>
      </c>
      <c r="Q410" t="s">
        <v>8269</v>
      </c>
      <c r="R410">
        <f t="shared" si="20"/>
        <v>2013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 s="9">
        <f t="shared" si="18"/>
        <v>42573.862777777773</v>
      </c>
      <c r="K411" s="11">
        <v>1466628144</v>
      </c>
      <c r="L411" s="9">
        <f t="shared" si="19"/>
        <v>42543.862777777773</v>
      </c>
      <c r="M411" t="b">
        <v>0</v>
      </c>
      <c r="N411">
        <v>15</v>
      </c>
      <c r="O411" t="b">
        <v>1</v>
      </c>
      <c r="P411" t="s">
        <v>8264</v>
      </c>
      <c r="Q411" t="s">
        <v>8269</v>
      </c>
      <c r="R411">
        <f t="shared" si="20"/>
        <v>2016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 s="9">
        <f t="shared" si="18"/>
        <v>42173.981446759259</v>
      </c>
      <c r="K412" s="11">
        <v>1429486397</v>
      </c>
      <c r="L412" s="9">
        <f t="shared" si="19"/>
        <v>42113.981446759259</v>
      </c>
      <c r="M412" t="b">
        <v>0</v>
      </c>
      <c r="N412">
        <v>7</v>
      </c>
      <c r="O412" t="b">
        <v>1</v>
      </c>
      <c r="P412" t="s">
        <v>8264</v>
      </c>
      <c r="Q412" t="s">
        <v>8269</v>
      </c>
      <c r="R412">
        <f t="shared" si="20"/>
        <v>2015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9">
        <f t="shared" si="18"/>
        <v>41630.208333333336</v>
      </c>
      <c r="K413" s="11">
        <v>1384920804</v>
      </c>
      <c r="L413" s="9">
        <f t="shared" si="19"/>
        <v>41598.17597222222</v>
      </c>
      <c r="M413" t="b">
        <v>0</v>
      </c>
      <c r="N413">
        <v>241</v>
      </c>
      <c r="O413" t="b">
        <v>1</v>
      </c>
      <c r="P413" t="s">
        <v>8264</v>
      </c>
      <c r="Q413" t="s">
        <v>8269</v>
      </c>
      <c r="R413">
        <f t="shared" si="20"/>
        <v>2013</v>
      </c>
    </row>
    <row r="414" spans="1:18" ht="43.5" x14ac:dyDescent="0.3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 s="9">
        <f t="shared" si="18"/>
        <v>41115.742800925924</v>
      </c>
      <c r="K414" s="11">
        <v>1341856178</v>
      </c>
      <c r="L414" s="9">
        <f t="shared" si="19"/>
        <v>41099.742800925924</v>
      </c>
      <c r="M414" t="b">
        <v>0</v>
      </c>
      <c r="N414">
        <v>55</v>
      </c>
      <c r="O414" t="b">
        <v>1</v>
      </c>
      <c r="P414" t="s">
        <v>8264</v>
      </c>
      <c r="Q414" t="s">
        <v>8269</v>
      </c>
      <c r="R414">
        <f t="shared" si="20"/>
        <v>2012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9">
        <f t="shared" si="18"/>
        <v>41109.877442129626</v>
      </c>
      <c r="K415" s="11">
        <v>1340139811</v>
      </c>
      <c r="L415" s="9">
        <f t="shared" si="19"/>
        <v>41079.877442129626</v>
      </c>
      <c r="M415" t="b">
        <v>0</v>
      </c>
      <c r="N415">
        <v>171</v>
      </c>
      <c r="O415" t="b">
        <v>1</v>
      </c>
      <c r="P415" t="s">
        <v>8264</v>
      </c>
      <c r="Q415" t="s">
        <v>8269</v>
      </c>
      <c r="R415">
        <f t="shared" si="20"/>
        <v>2012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9">
        <f t="shared" si="18"/>
        <v>41559.063252314816</v>
      </c>
      <c r="K416" s="11">
        <v>1378949465</v>
      </c>
      <c r="L416" s="9">
        <f t="shared" si="19"/>
        <v>41529.063252314816</v>
      </c>
      <c r="M416" t="b">
        <v>0</v>
      </c>
      <c r="N416">
        <v>208</v>
      </c>
      <c r="O416" t="b">
        <v>1</v>
      </c>
      <c r="P416" t="s">
        <v>8264</v>
      </c>
      <c r="Q416" t="s">
        <v>8269</v>
      </c>
      <c r="R416">
        <f t="shared" si="20"/>
        <v>2013</v>
      </c>
    </row>
    <row r="417" spans="1:18" ht="58" x14ac:dyDescent="0.3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9">
        <f t="shared" si="18"/>
        <v>41929.5</v>
      </c>
      <c r="K417" s="11">
        <v>1411417602</v>
      </c>
      <c r="L417" s="9">
        <f t="shared" si="19"/>
        <v>41904.851875</v>
      </c>
      <c r="M417" t="b">
        <v>0</v>
      </c>
      <c r="N417">
        <v>21</v>
      </c>
      <c r="O417" t="b">
        <v>1</v>
      </c>
      <c r="P417" t="s">
        <v>8264</v>
      </c>
      <c r="Q417" t="s">
        <v>8269</v>
      </c>
      <c r="R417">
        <f t="shared" si="20"/>
        <v>2014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9">
        <f t="shared" si="18"/>
        <v>41678.396192129629</v>
      </c>
      <c r="K418" s="11">
        <v>1389259831</v>
      </c>
      <c r="L418" s="9">
        <f t="shared" si="19"/>
        <v>41648.396192129629</v>
      </c>
      <c r="M418" t="b">
        <v>0</v>
      </c>
      <c r="N418">
        <v>25</v>
      </c>
      <c r="O418" t="b">
        <v>1</v>
      </c>
      <c r="P418" t="s">
        <v>8264</v>
      </c>
      <c r="Q418" t="s">
        <v>8269</v>
      </c>
      <c r="R418">
        <f t="shared" si="20"/>
        <v>2014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9">
        <f t="shared" si="18"/>
        <v>41372.189583333333</v>
      </c>
      <c r="K419" s="11">
        <v>1364426260</v>
      </c>
      <c r="L419" s="9">
        <f t="shared" si="19"/>
        <v>41360.970601851848</v>
      </c>
      <c r="M419" t="b">
        <v>0</v>
      </c>
      <c r="N419">
        <v>52</v>
      </c>
      <c r="O419" t="b">
        <v>1</v>
      </c>
      <c r="P419" t="s">
        <v>8264</v>
      </c>
      <c r="Q419" t="s">
        <v>8269</v>
      </c>
      <c r="R419">
        <f t="shared" si="20"/>
        <v>2013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9">
        <f t="shared" si="18"/>
        <v>42208.282372685186</v>
      </c>
      <c r="K420" s="11">
        <v>1435041997</v>
      </c>
      <c r="L420" s="9">
        <f t="shared" si="19"/>
        <v>42178.282372685186</v>
      </c>
      <c r="M420" t="b">
        <v>0</v>
      </c>
      <c r="N420">
        <v>104</v>
      </c>
      <c r="O420" t="b">
        <v>1</v>
      </c>
      <c r="P420" t="s">
        <v>8264</v>
      </c>
      <c r="Q420" t="s">
        <v>8269</v>
      </c>
      <c r="R420">
        <f t="shared" si="20"/>
        <v>2015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 s="9">
        <f t="shared" si="18"/>
        <v>41454.842442129629</v>
      </c>
      <c r="K421" s="11">
        <v>1367352787</v>
      </c>
      <c r="L421" s="9">
        <f t="shared" si="19"/>
        <v>41394.842442129629</v>
      </c>
      <c r="M421" t="b">
        <v>0</v>
      </c>
      <c r="N421">
        <v>73</v>
      </c>
      <c r="O421" t="b">
        <v>1</v>
      </c>
      <c r="P421" t="s">
        <v>8264</v>
      </c>
      <c r="Q421" t="s">
        <v>8269</v>
      </c>
      <c r="R421">
        <f t="shared" si="20"/>
        <v>2013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 s="9">
        <f t="shared" si="18"/>
        <v>41712.194803240738</v>
      </c>
      <c r="K422" s="11">
        <v>1392183631</v>
      </c>
      <c r="L422" s="9">
        <f t="shared" si="19"/>
        <v>41682.23646990741</v>
      </c>
      <c r="M422" t="b">
        <v>0</v>
      </c>
      <c r="N422">
        <v>3</v>
      </c>
      <c r="O422" t="b">
        <v>0</v>
      </c>
      <c r="P422" t="s">
        <v>8264</v>
      </c>
      <c r="Q422" t="s">
        <v>8270</v>
      </c>
      <c r="R422">
        <f t="shared" si="20"/>
        <v>2014</v>
      </c>
    </row>
    <row r="423" spans="1:18" ht="58" x14ac:dyDescent="0.3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 s="9">
        <f t="shared" si="18"/>
        <v>42237.491388888884</v>
      </c>
      <c r="K423" s="11">
        <v>1434973656</v>
      </c>
      <c r="L423" s="9">
        <f t="shared" si="19"/>
        <v>42177.491388888884</v>
      </c>
      <c r="M423" t="b">
        <v>0</v>
      </c>
      <c r="N423">
        <v>6</v>
      </c>
      <c r="O423" t="b">
        <v>0</v>
      </c>
      <c r="P423" t="s">
        <v>8264</v>
      </c>
      <c r="Q423" t="s">
        <v>8270</v>
      </c>
      <c r="R423">
        <f t="shared" si="20"/>
        <v>2015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 s="9">
        <f t="shared" si="18"/>
        <v>41893.260381944448</v>
      </c>
      <c r="K424" s="11">
        <v>1407824097</v>
      </c>
      <c r="L424" s="9">
        <f t="shared" si="19"/>
        <v>41863.260381944448</v>
      </c>
      <c r="M424" t="b">
        <v>0</v>
      </c>
      <c r="N424">
        <v>12</v>
      </c>
      <c r="O424" t="b">
        <v>0</v>
      </c>
      <c r="P424" t="s">
        <v>8264</v>
      </c>
      <c r="Q424" t="s">
        <v>8270</v>
      </c>
      <c r="R424">
        <f t="shared" si="20"/>
        <v>2014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 s="9">
        <f t="shared" si="18"/>
        <v>41430.92627314815</v>
      </c>
      <c r="K425" s="11">
        <v>1367878430</v>
      </c>
      <c r="L425" s="9">
        <f t="shared" si="19"/>
        <v>41400.92627314815</v>
      </c>
      <c r="M425" t="b">
        <v>0</v>
      </c>
      <c r="N425">
        <v>13</v>
      </c>
      <c r="O425" t="b">
        <v>0</v>
      </c>
      <c r="P425" t="s">
        <v>8264</v>
      </c>
      <c r="Q425" t="s">
        <v>8270</v>
      </c>
      <c r="R425">
        <f t="shared" si="20"/>
        <v>2013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9">
        <f t="shared" si="18"/>
        <v>40994.334479166668</v>
      </c>
      <c r="K426" s="11">
        <v>1327568499</v>
      </c>
      <c r="L426" s="9">
        <f t="shared" si="19"/>
        <v>40934.376145833332</v>
      </c>
      <c r="M426" t="b">
        <v>0</v>
      </c>
      <c r="N426">
        <v>5</v>
      </c>
      <c r="O426" t="b">
        <v>0</v>
      </c>
      <c r="P426" t="s">
        <v>8264</v>
      </c>
      <c r="Q426" t="s">
        <v>8270</v>
      </c>
      <c r="R426">
        <f t="shared" si="20"/>
        <v>2012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 s="9">
        <f t="shared" si="18"/>
        <v>42335.902824074074</v>
      </c>
      <c r="K427" s="11">
        <v>1443472804</v>
      </c>
      <c r="L427" s="9">
        <f t="shared" si="19"/>
        <v>42275.861157407402</v>
      </c>
      <c r="M427" t="b">
        <v>0</v>
      </c>
      <c r="N427">
        <v>2</v>
      </c>
      <c r="O427" t="b">
        <v>0</v>
      </c>
      <c r="P427" t="s">
        <v>8264</v>
      </c>
      <c r="Q427" t="s">
        <v>8270</v>
      </c>
      <c r="R427">
        <f t="shared" si="20"/>
        <v>2015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 s="9">
        <f t="shared" si="18"/>
        <v>42430.711967592593</v>
      </c>
      <c r="K428" s="11">
        <v>1454259914</v>
      </c>
      <c r="L428" s="9">
        <f t="shared" si="19"/>
        <v>42400.711967592593</v>
      </c>
      <c r="M428" t="b">
        <v>0</v>
      </c>
      <c r="N428">
        <v>8</v>
      </c>
      <c r="O428" t="b">
        <v>0</v>
      </c>
      <c r="P428" t="s">
        <v>8264</v>
      </c>
      <c r="Q428" t="s">
        <v>8270</v>
      </c>
      <c r="R428">
        <f t="shared" si="20"/>
        <v>2016</v>
      </c>
    </row>
    <row r="429" spans="1:18" ht="58" x14ac:dyDescent="0.3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 s="9">
        <f t="shared" si="18"/>
        <v>42299.790972222225</v>
      </c>
      <c r="K429" s="11">
        <v>1444340940</v>
      </c>
      <c r="L429" s="9">
        <f t="shared" si="19"/>
        <v>42285.90902777778</v>
      </c>
      <c r="M429" t="b">
        <v>0</v>
      </c>
      <c r="N429">
        <v>0</v>
      </c>
      <c r="O429" t="b">
        <v>0</v>
      </c>
      <c r="P429" t="s">
        <v>8264</v>
      </c>
      <c r="Q429" t="s">
        <v>8270</v>
      </c>
      <c r="R429">
        <f t="shared" si="20"/>
        <v>2015</v>
      </c>
    </row>
    <row r="430" spans="1:18" ht="29" x14ac:dyDescent="0.3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 s="9">
        <f t="shared" si="18"/>
        <v>41806.916666666664</v>
      </c>
      <c r="K430" s="11">
        <v>1400523845</v>
      </c>
      <c r="L430" s="9">
        <f t="shared" si="19"/>
        <v>41778.766724537039</v>
      </c>
      <c r="M430" t="b">
        <v>0</v>
      </c>
      <c r="N430">
        <v>13</v>
      </c>
      <c r="O430" t="b">
        <v>0</v>
      </c>
      <c r="P430" t="s">
        <v>8264</v>
      </c>
      <c r="Q430" t="s">
        <v>8270</v>
      </c>
      <c r="R430">
        <f t="shared" si="20"/>
        <v>2014</v>
      </c>
    </row>
    <row r="431" spans="1:18" ht="58" x14ac:dyDescent="0.3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 s="9">
        <f t="shared" si="18"/>
        <v>40144.207638888889</v>
      </c>
      <c r="K431" s="11">
        <v>1252964282</v>
      </c>
      <c r="L431" s="9">
        <f t="shared" si="19"/>
        <v>40070.901412037041</v>
      </c>
      <c r="M431" t="b">
        <v>0</v>
      </c>
      <c r="N431">
        <v>0</v>
      </c>
      <c r="O431" t="b">
        <v>0</v>
      </c>
      <c r="P431" t="s">
        <v>8264</v>
      </c>
      <c r="Q431" t="s">
        <v>8270</v>
      </c>
      <c r="R431">
        <f t="shared" si="20"/>
        <v>2009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 s="9">
        <f t="shared" si="18"/>
        <v>41528.107256944444</v>
      </c>
      <c r="K432" s="11">
        <v>1377570867</v>
      </c>
      <c r="L432" s="9">
        <f t="shared" si="19"/>
        <v>41513.107256944444</v>
      </c>
      <c r="M432" t="b">
        <v>0</v>
      </c>
      <c r="N432">
        <v>5</v>
      </c>
      <c r="O432" t="b">
        <v>0</v>
      </c>
      <c r="P432" t="s">
        <v>8264</v>
      </c>
      <c r="Q432" t="s">
        <v>8270</v>
      </c>
      <c r="R432">
        <f t="shared" si="20"/>
        <v>2013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 s="9">
        <f t="shared" si="18"/>
        <v>42556.871331018519</v>
      </c>
      <c r="K433" s="11">
        <v>1465160083</v>
      </c>
      <c r="L433" s="9">
        <f t="shared" si="19"/>
        <v>42526.871331018519</v>
      </c>
      <c r="M433" t="b">
        <v>0</v>
      </c>
      <c r="N433">
        <v>8</v>
      </c>
      <c r="O433" t="b">
        <v>0</v>
      </c>
      <c r="P433" t="s">
        <v>8264</v>
      </c>
      <c r="Q433" t="s">
        <v>8270</v>
      </c>
      <c r="R433">
        <f t="shared" si="20"/>
        <v>2016</v>
      </c>
    </row>
    <row r="434" spans="1:18" ht="58" x14ac:dyDescent="0.3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 s="9">
        <f t="shared" si="18"/>
        <v>42298.726631944446</v>
      </c>
      <c r="K434" s="11">
        <v>1440264381</v>
      </c>
      <c r="L434" s="9">
        <f t="shared" si="19"/>
        <v>42238.726631944446</v>
      </c>
      <c r="M434" t="b">
        <v>0</v>
      </c>
      <c r="N434">
        <v>8</v>
      </c>
      <c r="O434" t="b">
        <v>0</v>
      </c>
      <c r="P434" t="s">
        <v>8264</v>
      </c>
      <c r="Q434" t="s">
        <v>8270</v>
      </c>
      <c r="R434">
        <f t="shared" si="20"/>
        <v>2015</v>
      </c>
    </row>
    <row r="435" spans="1:18" ht="58" x14ac:dyDescent="0.3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 s="9">
        <f t="shared" si="18"/>
        <v>42288.629884259259</v>
      </c>
      <c r="K435" s="11">
        <v>1439392022</v>
      </c>
      <c r="L435" s="9">
        <f t="shared" si="19"/>
        <v>42228.629884259259</v>
      </c>
      <c r="M435" t="b">
        <v>0</v>
      </c>
      <c r="N435">
        <v>0</v>
      </c>
      <c r="O435" t="b">
        <v>0</v>
      </c>
      <c r="P435" t="s">
        <v>8264</v>
      </c>
      <c r="Q435" t="s">
        <v>8270</v>
      </c>
      <c r="R435">
        <f t="shared" si="20"/>
        <v>2015</v>
      </c>
    </row>
    <row r="436" spans="1:18" ht="58" x14ac:dyDescent="0.3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 s="9">
        <f t="shared" si="18"/>
        <v>41609.876180555555</v>
      </c>
      <c r="K436" s="11">
        <v>1383076902</v>
      </c>
      <c r="L436" s="9">
        <f t="shared" si="19"/>
        <v>41576.834513888891</v>
      </c>
      <c r="M436" t="b">
        <v>0</v>
      </c>
      <c r="N436">
        <v>2</v>
      </c>
      <c r="O436" t="b">
        <v>0</v>
      </c>
      <c r="P436" t="s">
        <v>8264</v>
      </c>
      <c r="Q436" t="s">
        <v>8270</v>
      </c>
      <c r="R436">
        <f t="shared" si="20"/>
        <v>2013</v>
      </c>
    </row>
    <row r="437" spans="1:18" ht="58" x14ac:dyDescent="0.3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 s="9">
        <f t="shared" si="18"/>
        <v>41530.747453703705</v>
      </c>
      <c r="K437" s="11">
        <v>1376502980</v>
      </c>
      <c r="L437" s="9">
        <f t="shared" si="19"/>
        <v>41500.747453703705</v>
      </c>
      <c r="M437" t="b">
        <v>0</v>
      </c>
      <c r="N437">
        <v>3</v>
      </c>
      <c r="O437" t="b">
        <v>0</v>
      </c>
      <c r="P437" t="s">
        <v>8264</v>
      </c>
      <c r="Q437" t="s">
        <v>8270</v>
      </c>
      <c r="R437">
        <f t="shared" si="20"/>
        <v>2013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 s="9">
        <f t="shared" si="18"/>
        <v>41486.36241898148</v>
      </c>
      <c r="K438" s="11">
        <v>1372668113</v>
      </c>
      <c r="L438" s="9">
        <f t="shared" si="19"/>
        <v>41456.36241898148</v>
      </c>
      <c r="M438" t="b">
        <v>0</v>
      </c>
      <c r="N438">
        <v>0</v>
      </c>
      <c r="O438" t="b">
        <v>0</v>
      </c>
      <c r="P438" t="s">
        <v>8264</v>
      </c>
      <c r="Q438" t="s">
        <v>8270</v>
      </c>
      <c r="R438">
        <f t="shared" si="20"/>
        <v>2013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 s="9">
        <f t="shared" si="18"/>
        <v>42651.31858796296</v>
      </c>
      <c r="K439" s="11">
        <v>1470728326</v>
      </c>
      <c r="L439" s="9">
        <f t="shared" si="19"/>
        <v>42591.31858796296</v>
      </c>
      <c r="M439" t="b">
        <v>0</v>
      </c>
      <c r="N439">
        <v>0</v>
      </c>
      <c r="O439" t="b">
        <v>0</v>
      </c>
      <c r="P439" t="s">
        <v>8264</v>
      </c>
      <c r="Q439" t="s">
        <v>8270</v>
      </c>
      <c r="R439">
        <f t="shared" si="20"/>
        <v>2016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 s="9">
        <f t="shared" si="18"/>
        <v>42326.302754629629</v>
      </c>
      <c r="K440" s="11">
        <v>1445235358</v>
      </c>
      <c r="L440" s="9">
        <f t="shared" si="19"/>
        <v>42296.261087962965</v>
      </c>
      <c r="M440" t="b">
        <v>0</v>
      </c>
      <c r="N440">
        <v>11</v>
      </c>
      <c r="O440" t="b">
        <v>0</v>
      </c>
      <c r="P440" t="s">
        <v>8264</v>
      </c>
      <c r="Q440" t="s">
        <v>8270</v>
      </c>
      <c r="R440">
        <f t="shared" si="20"/>
        <v>2015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 s="9">
        <f t="shared" si="18"/>
        <v>41929.761782407411</v>
      </c>
      <c r="K441" s="11">
        <v>1412705818</v>
      </c>
      <c r="L441" s="9">
        <f t="shared" si="19"/>
        <v>41919.761782407411</v>
      </c>
      <c r="M441" t="b">
        <v>0</v>
      </c>
      <c r="N441">
        <v>0</v>
      </c>
      <c r="O441" t="b">
        <v>0</v>
      </c>
      <c r="P441" t="s">
        <v>8264</v>
      </c>
      <c r="Q441" t="s">
        <v>8270</v>
      </c>
      <c r="R441">
        <f t="shared" si="20"/>
        <v>2014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 s="9">
        <f t="shared" si="18"/>
        <v>42453.943900462968</v>
      </c>
      <c r="K442" s="11">
        <v>1456270753</v>
      </c>
      <c r="L442" s="9">
        <f t="shared" si="19"/>
        <v>42423.985567129625</v>
      </c>
      <c r="M442" t="b">
        <v>0</v>
      </c>
      <c r="N442">
        <v>1</v>
      </c>
      <c r="O442" t="b">
        <v>0</v>
      </c>
      <c r="P442" t="s">
        <v>8264</v>
      </c>
      <c r="Q442" t="s">
        <v>8270</v>
      </c>
      <c r="R442">
        <f t="shared" si="20"/>
        <v>2016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 s="9">
        <f t="shared" si="18"/>
        <v>41580.793935185182</v>
      </c>
      <c r="K443" s="11">
        <v>1380826996</v>
      </c>
      <c r="L443" s="9">
        <f t="shared" si="19"/>
        <v>41550.793935185182</v>
      </c>
      <c r="M443" t="b">
        <v>0</v>
      </c>
      <c r="N443">
        <v>0</v>
      </c>
      <c r="O443" t="b">
        <v>0</v>
      </c>
      <c r="P443" t="s">
        <v>8264</v>
      </c>
      <c r="Q443" t="s">
        <v>8270</v>
      </c>
      <c r="R443">
        <f t="shared" si="20"/>
        <v>2013</v>
      </c>
    </row>
    <row r="444" spans="1:18" x14ac:dyDescent="0.3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 s="9">
        <f t="shared" si="18"/>
        <v>42054.888692129629</v>
      </c>
      <c r="K444" s="11">
        <v>1421788783</v>
      </c>
      <c r="L444" s="9">
        <f t="shared" si="19"/>
        <v>42024.888692129629</v>
      </c>
      <c r="M444" t="b">
        <v>0</v>
      </c>
      <c r="N444">
        <v>17</v>
      </c>
      <c r="O444" t="b">
        <v>0</v>
      </c>
      <c r="P444" t="s">
        <v>8264</v>
      </c>
      <c r="Q444" t="s">
        <v>8270</v>
      </c>
      <c r="R444">
        <f t="shared" si="20"/>
        <v>2015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 s="9">
        <f t="shared" si="18"/>
        <v>41680.015057870369</v>
      </c>
      <c r="K445" s="11">
        <v>1389399701</v>
      </c>
      <c r="L445" s="9">
        <f t="shared" si="19"/>
        <v>41650.015057870369</v>
      </c>
      <c r="M445" t="b">
        <v>0</v>
      </c>
      <c r="N445">
        <v>2</v>
      </c>
      <c r="O445" t="b">
        <v>0</v>
      </c>
      <c r="P445" t="s">
        <v>8264</v>
      </c>
      <c r="Q445" t="s">
        <v>8270</v>
      </c>
      <c r="R445">
        <f t="shared" si="20"/>
        <v>2014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 s="9">
        <f t="shared" si="18"/>
        <v>40954.906956018516</v>
      </c>
      <c r="K446" s="11">
        <v>1324158361</v>
      </c>
      <c r="L446" s="9">
        <f t="shared" si="19"/>
        <v>40894.906956018516</v>
      </c>
      <c r="M446" t="b">
        <v>0</v>
      </c>
      <c r="N446">
        <v>1</v>
      </c>
      <c r="O446" t="b">
        <v>0</v>
      </c>
      <c r="P446" t="s">
        <v>8264</v>
      </c>
      <c r="Q446" t="s">
        <v>8270</v>
      </c>
      <c r="R446">
        <f t="shared" si="20"/>
        <v>2011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 s="9">
        <f t="shared" si="18"/>
        <v>42145.335358796292</v>
      </c>
      <c r="K447" s="11">
        <v>1430899375</v>
      </c>
      <c r="L447" s="9">
        <f t="shared" si="19"/>
        <v>42130.335358796292</v>
      </c>
      <c r="M447" t="b">
        <v>0</v>
      </c>
      <c r="N447">
        <v>2</v>
      </c>
      <c r="O447" t="b">
        <v>0</v>
      </c>
      <c r="P447" t="s">
        <v>8264</v>
      </c>
      <c r="Q447" t="s">
        <v>8270</v>
      </c>
      <c r="R447">
        <f t="shared" si="20"/>
        <v>2015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 s="9">
        <f t="shared" si="18"/>
        <v>42067.083564814813</v>
      </c>
      <c r="K448" s="11">
        <v>1422842420</v>
      </c>
      <c r="L448" s="9">
        <f t="shared" si="19"/>
        <v>42037.083564814813</v>
      </c>
      <c r="M448" t="b">
        <v>0</v>
      </c>
      <c r="N448">
        <v>16</v>
      </c>
      <c r="O448" t="b">
        <v>0</v>
      </c>
      <c r="P448" t="s">
        <v>8264</v>
      </c>
      <c r="Q448" t="s">
        <v>8270</v>
      </c>
      <c r="R448">
        <f t="shared" si="20"/>
        <v>2015</v>
      </c>
    </row>
    <row r="449" spans="1:18" ht="58" x14ac:dyDescent="0.3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 s="9">
        <f t="shared" si="18"/>
        <v>41356.513460648144</v>
      </c>
      <c r="K449" s="11">
        <v>1361884763</v>
      </c>
      <c r="L449" s="9">
        <f t="shared" si="19"/>
        <v>41331.555127314816</v>
      </c>
      <c r="M449" t="b">
        <v>0</v>
      </c>
      <c r="N449">
        <v>1</v>
      </c>
      <c r="O449" t="b">
        <v>0</v>
      </c>
      <c r="P449" t="s">
        <v>8264</v>
      </c>
      <c r="Q449" t="s">
        <v>8270</v>
      </c>
      <c r="R449">
        <f t="shared" si="20"/>
        <v>2013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9">
        <f t="shared" si="18"/>
        <v>41773.758043981477</v>
      </c>
      <c r="K450" s="11">
        <v>1398363095</v>
      </c>
      <c r="L450" s="9">
        <f t="shared" si="19"/>
        <v>41753.758043981477</v>
      </c>
      <c r="M450" t="b">
        <v>0</v>
      </c>
      <c r="N450">
        <v>4</v>
      </c>
      <c r="O450" t="b">
        <v>0</v>
      </c>
      <c r="P450" t="s">
        <v>8264</v>
      </c>
      <c r="Q450" t="s">
        <v>8270</v>
      </c>
      <c r="R450">
        <f t="shared" si="20"/>
        <v>2014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 s="9">
        <f t="shared" ref="J451:J514" si="21">(I451/86400)+DATE(1970,1,1)</f>
        <v>41564.568113425928</v>
      </c>
      <c r="K451" s="11">
        <v>1379425085</v>
      </c>
      <c r="L451" s="9">
        <f t="shared" ref="L451:L514" si="22">(K451/86400)+DATE(1970,1,1)</f>
        <v>41534.568113425928</v>
      </c>
      <c r="M451" t="b">
        <v>0</v>
      </c>
      <c r="N451">
        <v>5</v>
      </c>
      <c r="O451" t="b">
        <v>0</v>
      </c>
      <c r="P451" t="s">
        <v>8264</v>
      </c>
      <c r="Q451" t="s">
        <v>8270</v>
      </c>
      <c r="R451">
        <f t="shared" ref="R451:R514" si="23">YEAR(L451)</f>
        <v>2013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 s="9">
        <f t="shared" si="21"/>
        <v>41684.946759259255</v>
      </c>
      <c r="K452" s="11">
        <v>1389825800</v>
      </c>
      <c r="L452" s="9">
        <f t="shared" si="22"/>
        <v>41654.946759259255</v>
      </c>
      <c r="M452" t="b">
        <v>0</v>
      </c>
      <c r="N452">
        <v>7</v>
      </c>
      <c r="O452" t="b">
        <v>0</v>
      </c>
      <c r="P452" t="s">
        <v>8264</v>
      </c>
      <c r="Q452" t="s">
        <v>8270</v>
      </c>
      <c r="R452">
        <f t="shared" si="23"/>
        <v>2014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 s="9">
        <f t="shared" si="21"/>
        <v>41664.715173611112</v>
      </c>
      <c r="K453" s="11">
        <v>1388077791</v>
      </c>
      <c r="L453" s="9">
        <f t="shared" si="22"/>
        <v>41634.715173611112</v>
      </c>
      <c r="M453" t="b">
        <v>0</v>
      </c>
      <c r="N453">
        <v>0</v>
      </c>
      <c r="O453" t="b">
        <v>0</v>
      </c>
      <c r="P453" t="s">
        <v>8264</v>
      </c>
      <c r="Q453" t="s">
        <v>8270</v>
      </c>
      <c r="R453">
        <f t="shared" si="23"/>
        <v>2013</v>
      </c>
    </row>
    <row r="454" spans="1:18" ht="29" x14ac:dyDescent="0.3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 s="9">
        <f t="shared" si="21"/>
        <v>42137.703877314816</v>
      </c>
      <c r="K454" s="11">
        <v>1428944015</v>
      </c>
      <c r="L454" s="9">
        <f t="shared" si="22"/>
        <v>42107.703877314816</v>
      </c>
      <c r="M454" t="b">
        <v>0</v>
      </c>
      <c r="N454">
        <v>12</v>
      </c>
      <c r="O454" t="b">
        <v>0</v>
      </c>
      <c r="P454" t="s">
        <v>8264</v>
      </c>
      <c r="Q454" t="s">
        <v>8270</v>
      </c>
      <c r="R454">
        <f t="shared" si="23"/>
        <v>2015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 s="9">
        <f t="shared" si="21"/>
        <v>42054.824988425928</v>
      </c>
      <c r="K455" s="11">
        <v>1422992879</v>
      </c>
      <c r="L455" s="9">
        <f t="shared" si="22"/>
        <v>42038.824988425928</v>
      </c>
      <c r="M455" t="b">
        <v>0</v>
      </c>
      <c r="N455">
        <v>2</v>
      </c>
      <c r="O455" t="b">
        <v>0</v>
      </c>
      <c r="P455" t="s">
        <v>8264</v>
      </c>
      <c r="Q455" t="s">
        <v>8270</v>
      </c>
      <c r="R455">
        <f t="shared" si="23"/>
        <v>2015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 s="9">
        <f t="shared" si="21"/>
        <v>41969.551388888889</v>
      </c>
      <c r="K456" s="11">
        <v>1414343571</v>
      </c>
      <c r="L456" s="9">
        <f t="shared" si="22"/>
        <v>41938.717256944445</v>
      </c>
      <c r="M456" t="b">
        <v>0</v>
      </c>
      <c r="N456">
        <v>5</v>
      </c>
      <c r="O456" t="b">
        <v>0</v>
      </c>
      <c r="P456" t="s">
        <v>8264</v>
      </c>
      <c r="Q456" t="s">
        <v>8270</v>
      </c>
      <c r="R456">
        <f t="shared" si="23"/>
        <v>2014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 s="9">
        <f t="shared" si="21"/>
        <v>41016.021527777775</v>
      </c>
      <c r="K457" s="11">
        <v>1330733022</v>
      </c>
      <c r="L457" s="9">
        <f t="shared" si="22"/>
        <v>40971.002569444448</v>
      </c>
      <c r="M457" t="b">
        <v>0</v>
      </c>
      <c r="N457">
        <v>2</v>
      </c>
      <c r="O457" t="b">
        <v>0</v>
      </c>
      <c r="P457" t="s">
        <v>8264</v>
      </c>
      <c r="Q457" t="s">
        <v>8270</v>
      </c>
      <c r="R457">
        <f t="shared" si="23"/>
        <v>2012</v>
      </c>
    </row>
    <row r="458" spans="1:18" ht="58" x14ac:dyDescent="0.3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 s="9">
        <f t="shared" si="21"/>
        <v>41569.165972222225</v>
      </c>
      <c r="K458" s="11">
        <v>1380559201</v>
      </c>
      <c r="L458" s="9">
        <f t="shared" si="22"/>
        <v>41547.694456018522</v>
      </c>
      <c r="M458" t="b">
        <v>0</v>
      </c>
      <c r="N458">
        <v>3</v>
      </c>
      <c r="O458" t="b">
        <v>0</v>
      </c>
      <c r="P458" t="s">
        <v>8264</v>
      </c>
      <c r="Q458" t="s">
        <v>8270</v>
      </c>
      <c r="R458">
        <f t="shared" si="23"/>
        <v>2013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 s="9">
        <f t="shared" si="21"/>
        <v>41867.767500000002</v>
      </c>
      <c r="K459" s="11">
        <v>1405621512</v>
      </c>
      <c r="L459" s="9">
        <f t="shared" si="22"/>
        <v>41837.767500000002</v>
      </c>
      <c r="M459" t="b">
        <v>0</v>
      </c>
      <c r="N459">
        <v>0</v>
      </c>
      <c r="O459" t="b">
        <v>0</v>
      </c>
      <c r="P459" t="s">
        <v>8264</v>
      </c>
      <c r="Q459" t="s">
        <v>8270</v>
      </c>
      <c r="R459">
        <f t="shared" si="23"/>
        <v>2014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 s="9">
        <f t="shared" si="21"/>
        <v>41408.69976851852</v>
      </c>
      <c r="K460" s="11">
        <v>1365958060</v>
      </c>
      <c r="L460" s="9">
        <f t="shared" si="22"/>
        <v>41378.69976851852</v>
      </c>
      <c r="M460" t="b">
        <v>0</v>
      </c>
      <c r="N460">
        <v>49</v>
      </c>
      <c r="O460" t="b">
        <v>0</v>
      </c>
      <c r="P460" t="s">
        <v>8264</v>
      </c>
      <c r="Q460" t="s">
        <v>8270</v>
      </c>
      <c r="R460">
        <f t="shared" si="23"/>
        <v>2013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 s="9">
        <f t="shared" si="21"/>
        <v>40860.682025462964</v>
      </c>
      <c r="K461" s="11">
        <v>1316013727</v>
      </c>
      <c r="L461" s="9">
        <f t="shared" si="22"/>
        <v>40800.6403587963</v>
      </c>
      <c r="M461" t="b">
        <v>0</v>
      </c>
      <c r="N461">
        <v>1</v>
      </c>
      <c r="O461" t="b">
        <v>0</v>
      </c>
      <c r="P461" t="s">
        <v>8264</v>
      </c>
      <c r="Q461" t="s">
        <v>8270</v>
      </c>
      <c r="R461">
        <f t="shared" si="23"/>
        <v>2011</v>
      </c>
    </row>
    <row r="462" spans="1:18" ht="29" x14ac:dyDescent="0.3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 s="9">
        <f t="shared" si="21"/>
        <v>41791.166666666664</v>
      </c>
      <c r="K462" s="11">
        <v>1398862875</v>
      </c>
      <c r="L462" s="9">
        <f t="shared" si="22"/>
        <v>41759.542534722219</v>
      </c>
      <c r="M462" t="b">
        <v>0</v>
      </c>
      <c r="N462">
        <v>2</v>
      </c>
      <c r="O462" t="b">
        <v>0</v>
      </c>
      <c r="P462" t="s">
        <v>8264</v>
      </c>
      <c r="Q462" t="s">
        <v>8270</v>
      </c>
      <c r="R462">
        <f t="shared" si="23"/>
        <v>2014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 s="9">
        <f t="shared" si="21"/>
        <v>41427.84684027778</v>
      </c>
      <c r="K463" s="11">
        <v>1368476367</v>
      </c>
      <c r="L463" s="9">
        <f t="shared" si="22"/>
        <v>41407.84684027778</v>
      </c>
      <c r="M463" t="b">
        <v>0</v>
      </c>
      <c r="N463">
        <v>0</v>
      </c>
      <c r="O463" t="b">
        <v>0</v>
      </c>
      <c r="P463" t="s">
        <v>8264</v>
      </c>
      <c r="Q463" t="s">
        <v>8270</v>
      </c>
      <c r="R463">
        <f t="shared" si="23"/>
        <v>2013</v>
      </c>
    </row>
    <row r="464" spans="1:18" ht="58" x14ac:dyDescent="0.3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 s="9">
        <f t="shared" si="21"/>
        <v>40765.12663194444</v>
      </c>
      <c r="K464" s="11">
        <v>1307761341</v>
      </c>
      <c r="L464" s="9">
        <f t="shared" si="22"/>
        <v>40705.12663194444</v>
      </c>
      <c r="M464" t="b">
        <v>0</v>
      </c>
      <c r="N464">
        <v>0</v>
      </c>
      <c r="O464" t="b">
        <v>0</v>
      </c>
      <c r="P464" t="s">
        <v>8264</v>
      </c>
      <c r="Q464" t="s">
        <v>8270</v>
      </c>
      <c r="R464">
        <f t="shared" si="23"/>
        <v>2011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 s="9">
        <f t="shared" si="21"/>
        <v>40810.710104166668</v>
      </c>
      <c r="K465" s="11">
        <v>1311699753</v>
      </c>
      <c r="L465" s="9">
        <f t="shared" si="22"/>
        <v>40750.710104166668</v>
      </c>
      <c r="M465" t="b">
        <v>0</v>
      </c>
      <c r="N465">
        <v>11</v>
      </c>
      <c r="O465" t="b">
        <v>0</v>
      </c>
      <c r="P465" t="s">
        <v>8264</v>
      </c>
      <c r="Q465" t="s">
        <v>8270</v>
      </c>
      <c r="R465">
        <f t="shared" si="23"/>
        <v>2011</v>
      </c>
    </row>
    <row r="466" spans="1:18" ht="29" x14ac:dyDescent="0.3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 s="9">
        <f t="shared" si="21"/>
        <v>42508.84878472222</v>
      </c>
      <c r="K466" s="11">
        <v>1461874935</v>
      </c>
      <c r="L466" s="9">
        <f t="shared" si="22"/>
        <v>42488.84878472222</v>
      </c>
      <c r="M466" t="b">
        <v>0</v>
      </c>
      <c r="N466">
        <v>1</v>
      </c>
      <c r="O466" t="b">
        <v>0</v>
      </c>
      <c r="P466" t="s">
        <v>8264</v>
      </c>
      <c r="Q466" t="s">
        <v>8270</v>
      </c>
      <c r="R466">
        <f t="shared" si="23"/>
        <v>2016</v>
      </c>
    </row>
    <row r="467" spans="1:18" ht="29" x14ac:dyDescent="0.3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 s="9">
        <f t="shared" si="21"/>
        <v>41817.120069444441</v>
      </c>
      <c r="K467" s="11">
        <v>1402455174</v>
      </c>
      <c r="L467" s="9">
        <f t="shared" si="22"/>
        <v>41801.120069444441</v>
      </c>
      <c r="M467" t="b">
        <v>0</v>
      </c>
      <c r="N467">
        <v>8</v>
      </c>
      <c r="O467" t="b">
        <v>0</v>
      </c>
      <c r="P467" t="s">
        <v>8264</v>
      </c>
      <c r="Q467" t="s">
        <v>8270</v>
      </c>
      <c r="R467">
        <f t="shared" si="23"/>
        <v>2014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 s="9">
        <f t="shared" si="21"/>
        <v>41159.942870370374</v>
      </c>
      <c r="K468" s="11">
        <v>1344465464</v>
      </c>
      <c r="L468" s="9">
        <f t="shared" si="22"/>
        <v>41129.942870370374</v>
      </c>
      <c r="M468" t="b">
        <v>0</v>
      </c>
      <c r="N468">
        <v>5</v>
      </c>
      <c r="O468" t="b">
        <v>0</v>
      </c>
      <c r="P468" t="s">
        <v>8264</v>
      </c>
      <c r="Q468" t="s">
        <v>8270</v>
      </c>
      <c r="R468">
        <f t="shared" si="23"/>
        <v>2012</v>
      </c>
    </row>
    <row r="469" spans="1:18" ht="58" x14ac:dyDescent="0.3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 s="9">
        <f t="shared" si="21"/>
        <v>41180.679791666669</v>
      </c>
      <c r="K469" s="11">
        <v>1344961134</v>
      </c>
      <c r="L469" s="9">
        <f t="shared" si="22"/>
        <v>41135.679791666669</v>
      </c>
      <c r="M469" t="b">
        <v>0</v>
      </c>
      <c r="N469">
        <v>39</v>
      </c>
      <c r="O469" t="b">
        <v>0</v>
      </c>
      <c r="P469" t="s">
        <v>8264</v>
      </c>
      <c r="Q469" t="s">
        <v>8270</v>
      </c>
      <c r="R469">
        <f t="shared" si="23"/>
        <v>2012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 s="9">
        <f t="shared" si="21"/>
        <v>41101.160474537035</v>
      </c>
      <c r="K470" s="11">
        <v>1336795283</v>
      </c>
      <c r="L470" s="9">
        <f t="shared" si="22"/>
        <v>41041.167627314819</v>
      </c>
      <c r="M470" t="b">
        <v>0</v>
      </c>
      <c r="N470">
        <v>0</v>
      </c>
      <c r="O470" t="b">
        <v>0</v>
      </c>
      <c r="P470" t="s">
        <v>8264</v>
      </c>
      <c r="Q470" t="s">
        <v>8270</v>
      </c>
      <c r="R470">
        <f t="shared" si="23"/>
        <v>2012</v>
      </c>
    </row>
    <row r="471" spans="1:18" ht="29" x14ac:dyDescent="0.3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 s="9">
        <f t="shared" si="21"/>
        <v>41887.989861111113</v>
      </c>
      <c r="K471" s="11">
        <v>1404776724</v>
      </c>
      <c r="L471" s="9">
        <f t="shared" si="22"/>
        <v>41827.989861111113</v>
      </c>
      <c r="M471" t="b">
        <v>0</v>
      </c>
      <c r="N471">
        <v>0</v>
      </c>
      <c r="O471" t="b">
        <v>0</v>
      </c>
      <c r="P471" t="s">
        <v>8264</v>
      </c>
      <c r="Q471" t="s">
        <v>8270</v>
      </c>
      <c r="R471">
        <f t="shared" si="23"/>
        <v>2014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 s="9">
        <f t="shared" si="21"/>
        <v>41655.166666666664</v>
      </c>
      <c r="K472" s="11">
        <v>1385524889</v>
      </c>
      <c r="L472" s="9">
        <f t="shared" si="22"/>
        <v>41605.167696759258</v>
      </c>
      <c r="M472" t="b">
        <v>0</v>
      </c>
      <c r="N472">
        <v>2</v>
      </c>
      <c r="O472" t="b">
        <v>0</v>
      </c>
      <c r="P472" t="s">
        <v>8264</v>
      </c>
      <c r="Q472" t="s">
        <v>8270</v>
      </c>
      <c r="R472">
        <f t="shared" si="23"/>
        <v>2013</v>
      </c>
    </row>
    <row r="473" spans="1:18" ht="58" x14ac:dyDescent="0.3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 s="9">
        <f t="shared" si="21"/>
        <v>41748.680312500001</v>
      </c>
      <c r="K473" s="11">
        <v>1394039979</v>
      </c>
      <c r="L473" s="9">
        <f t="shared" si="22"/>
        <v>41703.721979166665</v>
      </c>
      <c r="M473" t="b">
        <v>0</v>
      </c>
      <c r="N473">
        <v>170</v>
      </c>
      <c r="O473" t="b">
        <v>0</v>
      </c>
      <c r="P473" t="s">
        <v>8264</v>
      </c>
      <c r="Q473" t="s">
        <v>8270</v>
      </c>
      <c r="R473">
        <f t="shared" si="23"/>
        <v>2014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 s="9">
        <f t="shared" si="21"/>
        <v>41874.922662037039</v>
      </c>
      <c r="K474" s="11">
        <v>1406239718</v>
      </c>
      <c r="L474" s="9">
        <f t="shared" si="22"/>
        <v>41844.922662037039</v>
      </c>
      <c r="M474" t="b">
        <v>0</v>
      </c>
      <c r="N474">
        <v>5</v>
      </c>
      <c r="O474" t="b">
        <v>0</v>
      </c>
      <c r="P474" t="s">
        <v>8264</v>
      </c>
      <c r="Q474" t="s">
        <v>8270</v>
      </c>
      <c r="R474">
        <f t="shared" si="23"/>
        <v>2014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 s="9">
        <f t="shared" si="21"/>
        <v>41899.698136574072</v>
      </c>
      <c r="K475" s="11">
        <v>1408380319</v>
      </c>
      <c r="L475" s="9">
        <f t="shared" si="22"/>
        <v>41869.698136574072</v>
      </c>
      <c r="M475" t="b">
        <v>0</v>
      </c>
      <c r="N475">
        <v>14</v>
      </c>
      <c r="O475" t="b">
        <v>0</v>
      </c>
      <c r="P475" t="s">
        <v>8264</v>
      </c>
      <c r="Q475" t="s">
        <v>8270</v>
      </c>
      <c r="R475">
        <f t="shared" si="23"/>
        <v>2014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 s="9">
        <f t="shared" si="21"/>
        <v>42783.329039351855</v>
      </c>
      <c r="K476" s="11">
        <v>1484726029</v>
      </c>
      <c r="L476" s="9">
        <f t="shared" si="22"/>
        <v>42753.329039351855</v>
      </c>
      <c r="M476" t="b">
        <v>0</v>
      </c>
      <c r="N476">
        <v>1</v>
      </c>
      <c r="O476" t="b">
        <v>0</v>
      </c>
      <c r="P476" t="s">
        <v>8264</v>
      </c>
      <c r="Q476" t="s">
        <v>8270</v>
      </c>
      <c r="R476">
        <f t="shared" si="23"/>
        <v>2017</v>
      </c>
    </row>
    <row r="477" spans="1:18" ht="58" x14ac:dyDescent="0.3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 s="9">
        <f t="shared" si="21"/>
        <v>42130.086145833338</v>
      </c>
      <c r="K477" s="11">
        <v>1428285843</v>
      </c>
      <c r="L477" s="9">
        <f t="shared" si="22"/>
        <v>42100.086145833338</v>
      </c>
      <c r="M477" t="b">
        <v>0</v>
      </c>
      <c r="N477">
        <v>0</v>
      </c>
      <c r="O477" t="b">
        <v>0</v>
      </c>
      <c r="P477" t="s">
        <v>8264</v>
      </c>
      <c r="Q477" t="s">
        <v>8270</v>
      </c>
      <c r="R477">
        <f t="shared" si="23"/>
        <v>2015</v>
      </c>
    </row>
    <row r="478" spans="1:18" ht="29" x14ac:dyDescent="0.3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9">
        <f t="shared" si="21"/>
        <v>41793.165972222225</v>
      </c>
      <c r="K478" s="11">
        <v>1398727441</v>
      </c>
      <c r="L478" s="9">
        <f t="shared" si="22"/>
        <v>41757.975011574075</v>
      </c>
      <c r="M478" t="b">
        <v>0</v>
      </c>
      <c r="N478">
        <v>124</v>
      </c>
      <c r="O478" t="b">
        <v>0</v>
      </c>
      <c r="P478" t="s">
        <v>8264</v>
      </c>
      <c r="Q478" t="s">
        <v>8270</v>
      </c>
      <c r="R478">
        <f t="shared" si="23"/>
        <v>2014</v>
      </c>
    </row>
    <row r="479" spans="1:18" ht="58" x14ac:dyDescent="0.3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 s="9">
        <f t="shared" si="21"/>
        <v>41047.83488425926</v>
      </c>
      <c r="K479" s="11">
        <v>1332187334</v>
      </c>
      <c r="L479" s="9">
        <f t="shared" si="22"/>
        <v>40987.83488425926</v>
      </c>
      <c r="M479" t="b">
        <v>0</v>
      </c>
      <c r="N479">
        <v>0</v>
      </c>
      <c r="O479" t="b">
        <v>0</v>
      </c>
      <c r="P479" t="s">
        <v>8264</v>
      </c>
      <c r="Q479" t="s">
        <v>8270</v>
      </c>
      <c r="R479">
        <f t="shared" si="23"/>
        <v>2012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 s="9">
        <f t="shared" si="21"/>
        <v>42095.869317129633</v>
      </c>
      <c r="K480" s="11">
        <v>1425333109</v>
      </c>
      <c r="L480" s="9">
        <f t="shared" si="22"/>
        <v>42065.910983796297</v>
      </c>
      <c r="M480" t="b">
        <v>0</v>
      </c>
      <c r="N480">
        <v>0</v>
      </c>
      <c r="O480" t="b">
        <v>0</v>
      </c>
      <c r="P480" t="s">
        <v>8264</v>
      </c>
      <c r="Q480" t="s">
        <v>8270</v>
      </c>
      <c r="R480">
        <f t="shared" si="23"/>
        <v>2015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 s="9">
        <f t="shared" si="21"/>
        <v>41964.449479166666</v>
      </c>
      <c r="K481" s="11">
        <v>1411379235</v>
      </c>
      <c r="L481" s="9">
        <f t="shared" si="22"/>
        <v>41904.407812500001</v>
      </c>
      <c r="M481" t="b">
        <v>0</v>
      </c>
      <c r="N481">
        <v>55</v>
      </c>
      <c r="O481" t="b">
        <v>0</v>
      </c>
      <c r="P481" t="s">
        <v>8264</v>
      </c>
      <c r="Q481" t="s">
        <v>8270</v>
      </c>
      <c r="R481">
        <f t="shared" si="23"/>
        <v>2014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 s="9">
        <f t="shared" si="21"/>
        <v>41495.500173611115</v>
      </c>
      <c r="K482" s="11">
        <v>1373457615</v>
      </c>
      <c r="L482" s="9">
        <f t="shared" si="22"/>
        <v>41465.500173611115</v>
      </c>
      <c r="M482" t="b">
        <v>0</v>
      </c>
      <c r="N482">
        <v>140</v>
      </c>
      <c r="O482" t="b">
        <v>0</v>
      </c>
      <c r="P482" t="s">
        <v>8264</v>
      </c>
      <c r="Q482" t="s">
        <v>8270</v>
      </c>
      <c r="R482">
        <f t="shared" si="23"/>
        <v>2013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 s="9">
        <f t="shared" si="21"/>
        <v>41192.672326388885</v>
      </c>
      <c r="K483" s="11">
        <v>1347293289</v>
      </c>
      <c r="L483" s="9">
        <f t="shared" si="22"/>
        <v>41162.672326388885</v>
      </c>
      <c r="M483" t="b">
        <v>0</v>
      </c>
      <c r="N483">
        <v>21</v>
      </c>
      <c r="O483" t="b">
        <v>0</v>
      </c>
      <c r="P483" t="s">
        <v>8264</v>
      </c>
      <c r="Q483" t="s">
        <v>8270</v>
      </c>
      <c r="R483">
        <f t="shared" si="23"/>
        <v>2012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 s="9">
        <f t="shared" si="21"/>
        <v>42474.606944444444</v>
      </c>
      <c r="K484" s="11">
        <v>1458336690</v>
      </c>
      <c r="L484" s="9">
        <f t="shared" si="22"/>
        <v>42447.896874999999</v>
      </c>
      <c r="M484" t="b">
        <v>0</v>
      </c>
      <c r="N484">
        <v>1</v>
      </c>
      <c r="O484" t="b">
        <v>0</v>
      </c>
      <c r="P484" t="s">
        <v>8264</v>
      </c>
      <c r="Q484" t="s">
        <v>8270</v>
      </c>
      <c r="R484">
        <f t="shared" si="23"/>
        <v>2016</v>
      </c>
    </row>
    <row r="485" spans="1:18" ht="58" x14ac:dyDescent="0.3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 s="9">
        <f t="shared" si="21"/>
        <v>41303.197592592594</v>
      </c>
      <c r="K485" s="11">
        <v>1354250672</v>
      </c>
      <c r="L485" s="9">
        <f t="shared" si="22"/>
        <v>41243.197592592594</v>
      </c>
      <c r="M485" t="b">
        <v>0</v>
      </c>
      <c r="N485">
        <v>147</v>
      </c>
      <c r="O485" t="b">
        <v>0</v>
      </c>
      <c r="P485" t="s">
        <v>8264</v>
      </c>
      <c r="Q485" t="s">
        <v>8270</v>
      </c>
      <c r="R485">
        <f t="shared" si="23"/>
        <v>2012</v>
      </c>
    </row>
    <row r="486" spans="1:18" ht="58" x14ac:dyDescent="0.3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 s="9">
        <f t="shared" si="21"/>
        <v>42313.981157407412</v>
      </c>
      <c r="K486" s="11">
        <v>1443220372</v>
      </c>
      <c r="L486" s="9">
        <f t="shared" si="22"/>
        <v>42272.93949074074</v>
      </c>
      <c r="M486" t="b">
        <v>0</v>
      </c>
      <c r="N486">
        <v>11</v>
      </c>
      <c r="O486" t="b">
        <v>0</v>
      </c>
      <c r="P486" t="s">
        <v>8264</v>
      </c>
      <c r="Q486" t="s">
        <v>8270</v>
      </c>
      <c r="R486">
        <f t="shared" si="23"/>
        <v>2015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9">
        <f t="shared" si="21"/>
        <v>41411.505775462967</v>
      </c>
      <c r="K487" s="11">
        <v>1366200499</v>
      </c>
      <c r="L487" s="9">
        <f t="shared" si="22"/>
        <v>41381.505775462967</v>
      </c>
      <c r="M487" t="b">
        <v>0</v>
      </c>
      <c r="N487">
        <v>125</v>
      </c>
      <c r="O487" t="b">
        <v>0</v>
      </c>
      <c r="P487" t="s">
        <v>8264</v>
      </c>
      <c r="Q487" t="s">
        <v>8270</v>
      </c>
      <c r="R487">
        <f t="shared" si="23"/>
        <v>2013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 s="9">
        <f t="shared" si="21"/>
        <v>41791.94258101852</v>
      </c>
      <c r="K488" s="11">
        <v>1399070239</v>
      </c>
      <c r="L488" s="9">
        <f t="shared" si="22"/>
        <v>41761.94258101852</v>
      </c>
      <c r="M488" t="b">
        <v>0</v>
      </c>
      <c r="N488">
        <v>1</v>
      </c>
      <c r="O488" t="b">
        <v>0</v>
      </c>
      <c r="P488" t="s">
        <v>8264</v>
      </c>
      <c r="Q488" t="s">
        <v>8270</v>
      </c>
      <c r="R488">
        <f t="shared" si="23"/>
        <v>2014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 s="9">
        <f t="shared" si="21"/>
        <v>42729.636504629627</v>
      </c>
      <c r="K489" s="11">
        <v>1477491394</v>
      </c>
      <c r="L489" s="9">
        <f t="shared" si="22"/>
        <v>42669.594837962963</v>
      </c>
      <c r="M489" t="b">
        <v>0</v>
      </c>
      <c r="N489">
        <v>0</v>
      </c>
      <c r="O489" t="b">
        <v>0</v>
      </c>
      <c r="P489" t="s">
        <v>8264</v>
      </c>
      <c r="Q489" t="s">
        <v>8270</v>
      </c>
      <c r="R489">
        <f t="shared" si="23"/>
        <v>2016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 s="9">
        <f t="shared" si="21"/>
        <v>42744.054398148146</v>
      </c>
      <c r="K490" s="11">
        <v>1481332700</v>
      </c>
      <c r="L490" s="9">
        <f t="shared" si="22"/>
        <v>42714.054398148146</v>
      </c>
      <c r="M490" t="b">
        <v>0</v>
      </c>
      <c r="N490">
        <v>0</v>
      </c>
      <c r="O490" t="b">
        <v>0</v>
      </c>
      <c r="P490" t="s">
        <v>8264</v>
      </c>
      <c r="Q490" t="s">
        <v>8270</v>
      </c>
      <c r="R490">
        <f t="shared" si="23"/>
        <v>2016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 s="9">
        <f t="shared" si="21"/>
        <v>40913.481249999997</v>
      </c>
      <c r="K491" s="11">
        <v>1323084816</v>
      </c>
      <c r="L491" s="9">
        <f t="shared" si="22"/>
        <v>40882.481666666667</v>
      </c>
      <c r="M491" t="b">
        <v>0</v>
      </c>
      <c r="N491">
        <v>3</v>
      </c>
      <c r="O491" t="b">
        <v>0</v>
      </c>
      <c r="P491" t="s">
        <v>8264</v>
      </c>
      <c r="Q491" t="s">
        <v>8270</v>
      </c>
      <c r="R491">
        <f t="shared" si="23"/>
        <v>2011</v>
      </c>
    </row>
    <row r="492" spans="1:18" x14ac:dyDescent="0.3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 s="9">
        <f t="shared" si="21"/>
        <v>41143.968576388885</v>
      </c>
      <c r="K492" s="11">
        <v>1343085285</v>
      </c>
      <c r="L492" s="9">
        <f t="shared" si="22"/>
        <v>41113.968576388885</v>
      </c>
      <c r="M492" t="b">
        <v>0</v>
      </c>
      <c r="N492">
        <v>0</v>
      </c>
      <c r="O492" t="b">
        <v>0</v>
      </c>
      <c r="P492" t="s">
        <v>8264</v>
      </c>
      <c r="Q492" t="s">
        <v>8270</v>
      </c>
      <c r="R492">
        <f t="shared" si="23"/>
        <v>2012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 s="9">
        <f t="shared" si="21"/>
        <v>42396.982627314814</v>
      </c>
      <c r="K493" s="11">
        <v>1451345699</v>
      </c>
      <c r="L493" s="9">
        <f t="shared" si="22"/>
        <v>42366.982627314814</v>
      </c>
      <c r="M493" t="b">
        <v>0</v>
      </c>
      <c r="N493">
        <v>0</v>
      </c>
      <c r="O493" t="b">
        <v>0</v>
      </c>
      <c r="P493" t="s">
        <v>8264</v>
      </c>
      <c r="Q493" t="s">
        <v>8270</v>
      </c>
      <c r="R493">
        <f t="shared" si="23"/>
        <v>2015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 s="9">
        <f t="shared" si="21"/>
        <v>42656.03506944445</v>
      </c>
      <c r="K494" s="11">
        <v>1471135830</v>
      </c>
      <c r="L494" s="9">
        <f t="shared" si="22"/>
        <v>42596.03506944445</v>
      </c>
      <c r="M494" t="b">
        <v>0</v>
      </c>
      <c r="N494">
        <v>0</v>
      </c>
      <c r="O494" t="b">
        <v>0</v>
      </c>
      <c r="P494" t="s">
        <v>8264</v>
      </c>
      <c r="Q494" t="s">
        <v>8270</v>
      </c>
      <c r="R494">
        <f t="shared" si="23"/>
        <v>2016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 s="9">
        <f t="shared" si="21"/>
        <v>42144.726134259261</v>
      </c>
      <c r="K495" s="11">
        <v>1429550738</v>
      </c>
      <c r="L495" s="9">
        <f t="shared" si="22"/>
        <v>42114.726134259261</v>
      </c>
      <c r="M495" t="b">
        <v>0</v>
      </c>
      <c r="N495">
        <v>0</v>
      </c>
      <c r="O495" t="b">
        <v>0</v>
      </c>
      <c r="P495" t="s">
        <v>8264</v>
      </c>
      <c r="Q495" t="s">
        <v>8270</v>
      </c>
      <c r="R495">
        <f t="shared" si="23"/>
        <v>2015</v>
      </c>
    </row>
    <row r="496" spans="1:18" ht="58" x14ac:dyDescent="0.3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 s="9">
        <f t="shared" si="21"/>
        <v>41823.125</v>
      </c>
      <c r="K496" s="11">
        <v>1402343765</v>
      </c>
      <c r="L496" s="9">
        <f t="shared" si="22"/>
        <v>41799.830613425926</v>
      </c>
      <c r="M496" t="b">
        <v>0</v>
      </c>
      <c r="N496">
        <v>3</v>
      </c>
      <c r="O496" t="b">
        <v>0</v>
      </c>
      <c r="P496" t="s">
        <v>8264</v>
      </c>
      <c r="Q496" t="s">
        <v>8270</v>
      </c>
      <c r="R496">
        <f t="shared" si="23"/>
        <v>2014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 s="9">
        <f t="shared" si="21"/>
        <v>42201.827604166669</v>
      </c>
      <c r="K497" s="11">
        <v>1434484305</v>
      </c>
      <c r="L497" s="9">
        <f t="shared" si="22"/>
        <v>42171.827604166669</v>
      </c>
      <c r="M497" t="b">
        <v>0</v>
      </c>
      <c r="N497">
        <v>0</v>
      </c>
      <c r="O497" t="b">
        <v>0</v>
      </c>
      <c r="P497" t="s">
        <v>8264</v>
      </c>
      <c r="Q497" t="s">
        <v>8270</v>
      </c>
      <c r="R497">
        <f t="shared" si="23"/>
        <v>2015</v>
      </c>
    </row>
    <row r="498" spans="1:18" ht="29" x14ac:dyDescent="0.3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 s="9">
        <f t="shared" si="21"/>
        <v>41680.93141203704</v>
      </c>
      <c r="K498" s="11">
        <v>1386886874</v>
      </c>
      <c r="L498" s="9">
        <f t="shared" si="22"/>
        <v>41620.93141203704</v>
      </c>
      <c r="M498" t="b">
        <v>0</v>
      </c>
      <c r="N498">
        <v>1</v>
      </c>
      <c r="O498" t="b">
        <v>0</v>
      </c>
      <c r="P498" t="s">
        <v>8264</v>
      </c>
      <c r="Q498" t="s">
        <v>8270</v>
      </c>
      <c r="R498">
        <f t="shared" si="23"/>
        <v>2013</v>
      </c>
    </row>
    <row r="499" spans="1:18" x14ac:dyDescent="0.3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 s="9">
        <f t="shared" si="21"/>
        <v>41998.208333333328</v>
      </c>
      <c r="K499" s="11">
        <v>1414889665</v>
      </c>
      <c r="L499" s="9">
        <f t="shared" si="22"/>
        <v>41945.037789351853</v>
      </c>
      <c r="M499" t="b">
        <v>0</v>
      </c>
      <c r="N499">
        <v>3</v>
      </c>
      <c r="O499" t="b">
        <v>0</v>
      </c>
      <c r="P499" t="s">
        <v>8264</v>
      </c>
      <c r="Q499" t="s">
        <v>8270</v>
      </c>
      <c r="R499">
        <f t="shared" si="23"/>
        <v>2014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 s="9">
        <f t="shared" si="21"/>
        <v>40900.762141203704</v>
      </c>
      <c r="K500" s="11">
        <v>1321035449</v>
      </c>
      <c r="L500" s="9">
        <f t="shared" si="22"/>
        <v>40858.762141203704</v>
      </c>
      <c r="M500" t="b">
        <v>0</v>
      </c>
      <c r="N500">
        <v>22</v>
      </c>
      <c r="O500" t="b">
        <v>0</v>
      </c>
      <c r="P500" t="s">
        <v>8264</v>
      </c>
      <c r="Q500" t="s">
        <v>8270</v>
      </c>
      <c r="R500">
        <f t="shared" si="23"/>
        <v>2011</v>
      </c>
    </row>
    <row r="501" spans="1:18" ht="58" x14ac:dyDescent="0.3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 s="9">
        <f t="shared" si="21"/>
        <v>40098.874305555553</v>
      </c>
      <c r="K501" s="11">
        <v>1250630968</v>
      </c>
      <c r="L501" s="9">
        <f t="shared" si="22"/>
        <v>40043.895462962959</v>
      </c>
      <c r="M501" t="b">
        <v>0</v>
      </c>
      <c r="N501">
        <v>26</v>
      </c>
      <c r="O501" t="b">
        <v>0</v>
      </c>
      <c r="P501" t="s">
        <v>8264</v>
      </c>
      <c r="Q501" t="s">
        <v>8270</v>
      </c>
      <c r="R501">
        <f t="shared" si="23"/>
        <v>2009</v>
      </c>
    </row>
    <row r="502" spans="1:18" ht="58" x14ac:dyDescent="0.3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 s="9">
        <f t="shared" si="21"/>
        <v>40306.927777777775</v>
      </c>
      <c r="K502" s="11">
        <v>1268255751</v>
      </c>
      <c r="L502" s="9">
        <f t="shared" si="22"/>
        <v>40247.886006944442</v>
      </c>
      <c r="M502" t="b">
        <v>0</v>
      </c>
      <c r="N502">
        <v>4</v>
      </c>
      <c r="O502" t="b">
        <v>0</v>
      </c>
      <c r="P502" t="s">
        <v>8264</v>
      </c>
      <c r="Q502" t="s">
        <v>8270</v>
      </c>
      <c r="R502">
        <f t="shared" si="23"/>
        <v>2010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 s="9">
        <f t="shared" si="21"/>
        <v>40733.234386574077</v>
      </c>
      <c r="K503" s="11">
        <v>1307597851</v>
      </c>
      <c r="L503" s="9">
        <f t="shared" si="22"/>
        <v>40703.234386574077</v>
      </c>
      <c r="M503" t="b">
        <v>0</v>
      </c>
      <c r="N503">
        <v>0</v>
      </c>
      <c r="O503" t="b">
        <v>0</v>
      </c>
      <c r="P503" t="s">
        <v>8264</v>
      </c>
      <c r="Q503" t="s">
        <v>8270</v>
      </c>
      <c r="R503">
        <f t="shared" si="23"/>
        <v>2011</v>
      </c>
    </row>
    <row r="504" spans="1:18" ht="58" x14ac:dyDescent="0.3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 s="9">
        <f t="shared" si="21"/>
        <v>40986.511863425927</v>
      </c>
      <c r="K504" s="11">
        <v>1329484625</v>
      </c>
      <c r="L504" s="9">
        <f t="shared" si="22"/>
        <v>40956.553530092591</v>
      </c>
      <c r="M504" t="b">
        <v>0</v>
      </c>
      <c r="N504">
        <v>4</v>
      </c>
      <c r="O504" t="b">
        <v>0</v>
      </c>
      <c r="P504" t="s">
        <v>8264</v>
      </c>
      <c r="Q504" t="s">
        <v>8270</v>
      </c>
      <c r="R504">
        <f t="shared" si="23"/>
        <v>2012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 s="9">
        <f t="shared" si="21"/>
        <v>42021.526655092588</v>
      </c>
      <c r="K505" s="11">
        <v>1418906303</v>
      </c>
      <c r="L505" s="9">
        <f t="shared" si="22"/>
        <v>41991.526655092588</v>
      </c>
      <c r="M505" t="b">
        <v>0</v>
      </c>
      <c r="N505">
        <v>9</v>
      </c>
      <c r="O505" t="b">
        <v>0</v>
      </c>
      <c r="P505" t="s">
        <v>8264</v>
      </c>
      <c r="Q505" t="s">
        <v>8270</v>
      </c>
      <c r="R505">
        <f t="shared" si="23"/>
        <v>2014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 s="9">
        <f t="shared" si="21"/>
        <v>41009.941979166666</v>
      </c>
      <c r="K506" s="11">
        <v>1328916987</v>
      </c>
      <c r="L506" s="9">
        <f t="shared" si="22"/>
        <v>40949.98364583333</v>
      </c>
      <c r="M506" t="b">
        <v>0</v>
      </c>
      <c r="N506">
        <v>5</v>
      </c>
      <c r="O506" t="b">
        <v>0</v>
      </c>
      <c r="P506" t="s">
        <v>8264</v>
      </c>
      <c r="Q506" t="s">
        <v>8270</v>
      </c>
      <c r="R506">
        <f t="shared" si="23"/>
        <v>2012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 s="9">
        <f t="shared" si="21"/>
        <v>42363.098217592589</v>
      </c>
      <c r="K507" s="11">
        <v>1447122086</v>
      </c>
      <c r="L507" s="9">
        <f t="shared" si="22"/>
        <v>42318.098217592589</v>
      </c>
      <c r="M507" t="b">
        <v>0</v>
      </c>
      <c r="N507">
        <v>14</v>
      </c>
      <c r="O507" t="b">
        <v>0</v>
      </c>
      <c r="P507" t="s">
        <v>8264</v>
      </c>
      <c r="Q507" t="s">
        <v>8270</v>
      </c>
      <c r="R507">
        <f t="shared" si="23"/>
        <v>2015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 s="9">
        <f t="shared" si="21"/>
        <v>41496.552314814813</v>
      </c>
      <c r="K508" s="11">
        <v>1373548520</v>
      </c>
      <c r="L508" s="9">
        <f t="shared" si="22"/>
        <v>41466.552314814813</v>
      </c>
      <c r="M508" t="b">
        <v>0</v>
      </c>
      <c r="N508">
        <v>1</v>
      </c>
      <c r="O508" t="b">
        <v>0</v>
      </c>
      <c r="P508" t="s">
        <v>8264</v>
      </c>
      <c r="Q508" t="s">
        <v>8270</v>
      </c>
      <c r="R508">
        <f t="shared" si="23"/>
        <v>2013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 s="9">
        <f t="shared" si="21"/>
        <v>41201.958993055552</v>
      </c>
      <c r="K509" s="11">
        <v>1346799657</v>
      </c>
      <c r="L509" s="9">
        <f t="shared" si="22"/>
        <v>41156.958993055552</v>
      </c>
      <c r="M509" t="b">
        <v>0</v>
      </c>
      <c r="N509">
        <v>10</v>
      </c>
      <c r="O509" t="b">
        <v>0</v>
      </c>
      <c r="P509" t="s">
        <v>8264</v>
      </c>
      <c r="Q509" t="s">
        <v>8270</v>
      </c>
      <c r="R509">
        <f t="shared" si="23"/>
        <v>2012</v>
      </c>
    </row>
    <row r="510" spans="1:18" ht="58" x14ac:dyDescent="0.3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 s="9">
        <f t="shared" si="21"/>
        <v>41054.593055555553</v>
      </c>
      <c r="K510" s="11">
        <v>1332808501</v>
      </c>
      <c r="L510" s="9">
        <f t="shared" si="22"/>
        <v>40995.024317129632</v>
      </c>
      <c r="M510" t="b">
        <v>0</v>
      </c>
      <c r="N510">
        <v>3</v>
      </c>
      <c r="O510" t="b">
        <v>0</v>
      </c>
      <c r="P510" t="s">
        <v>8264</v>
      </c>
      <c r="Q510" t="s">
        <v>8270</v>
      </c>
      <c r="R510">
        <f t="shared" si="23"/>
        <v>2012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 s="9">
        <f t="shared" si="21"/>
        <v>42183.631597222222</v>
      </c>
      <c r="K511" s="11">
        <v>1432912170</v>
      </c>
      <c r="L511" s="9">
        <f t="shared" si="22"/>
        <v>42153.631597222222</v>
      </c>
      <c r="M511" t="b">
        <v>0</v>
      </c>
      <c r="N511">
        <v>1</v>
      </c>
      <c r="O511" t="b">
        <v>0</v>
      </c>
      <c r="P511" t="s">
        <v>8264</v>
      </c>
      <c r="Q511" t="s">
        <v>8270</v>
      </c>
      <c r="R511">
        <f t="shared" si="23"/>
        <v>2015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 s="9">
        <f t="shared" si="21"/>
        <v>42430.176377314812</v>
      </c>
      <c r="K512" s="11">
        <v>1454213639</v>
      </c>
      <c r="L512" s="9">
        <f t="shared" si="22"/>
        <v>42400.176377314812</v>
      </c>
      <c r="M512" t="b">
        <v>0</v>
      </c>
      <c r="N512">
        <v>0</v>
      </c>
      <c r="O512" t="b">
        <v>0</v>
      </c>
      <c r="P512" t="s">
        <v>8264</v>
      </c>
      <c r="Q512" t="s">
        <v>8270</v>
      </c>
      <c r="R512">
        <f t="shared" si="23"/>
        <v>2016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 s="9">
        <f t="shared" si="21"/>
        <v>41370.261365740742</v>
      </c>
      <c r="K513" s="11">
        <v>1362640582</v>
      </c>
      <c r="L513" s="9">
        <f t="shared" si="22"/>
        <v>41340.303032407406</v>
      </c>
      <c r="M513" t="b">
        <v>0</v>
      </c>
      <c r="N513">
        <v>5</v>
      </c>
      <c r="O513" t="b">
        <v>0</v>
      </c>
      <c r="P513" t="s">
        <v>8264</v>
      </c>
      <c r="Q513" t="s">
        <v>8270</v>
      </c>
      <c r="R513">
        <f t="shared" si="23"/>
        <v>2013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 s="9">
        <f t="shared" si="21"/>
        <v>42694.783877314811</v>
      </c>
      <c r="K514" s="11">
        <v>1475776127</v>
      </c>
      <c r="L514" s="9">
        <f t="shared" si="22"/>
        <v>42649.742210648154</v>
      </c>
      <c r="M514" t="b">
        <v>0</v>
      </c>
      <c r="N514">
        <v>2</v>
      </c>
      <c r="O514" t="b">
        <v>0</v>
      </c>
      <c r="P514" t="s">
        <v>8264</v>
      </c>
      <c r="Q514" t="s">
        <v>8270</v>
      </c>
      <c r="R514">
        <f t="shared" si="23"/>
        <v>2016</v>
      </c>
    </row>
    <row r="515" spans="1:18" ht="29" x14ac:dyDescent="0.3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 s="9">
        <f t="shared" ref="J515:J578" si="24">(I515/86400)+DATE(1970,1,1)</f>
        <v>42597.291666666672</v>
      </c>
      <c r="K515" s="11">
        <v>1467387705</v>
      </c>
      <c r="L515" s="9">
        <f t="shared" ref="L515:L578" si="25">(K515/86400)+DATE(1970,1,1)</f>
        <v>42552.653993055559</v>
      </c>
      <c r="M515" t="b">
        <v>0</v>
      </c>
      <c r="N515">
        <v>68</v>
      </c>
      <c r="O515" t="b">
        <v>0</v>
      </c>
      <c r="P515" t="s">
        <v>8264</v>
      </c>
      <c r="Q515" t="s">
        <v>8270</v>
      </c>
      <c r="R515">
        <f t="shared" ref="R515:R578" si="26">YEAR(L515)</f>
        <v>2016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 s="9">
        <f t="shared" si="24"/>
        <v>41860.613969907405</v>
      </c>
      <c r="K516" s="11">
        <v>1405003447</v>
      </c>
      <c r="L516" s="9">
        <f t="shared" si="25"/>
        <v>41830.613969907405</v>
      </c>
      <c r="M516" t="b">
        <v>0</v>
      </c>
      <c r="N516">
        <v>3</v>
      </c>
      <c r="O516" t="b">
        <v>0</v>
      </c>
      <c r="P516" t="s">
        <v>8264</v>
      </c>
      <c r="Q516" t="s">
        <v>8270</v>
      </c>
      <c r="R516">
        <f t="shared" si="26"/>
        <v>2014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9">
        <f t="shared" si="24"/>
        <v>42367.490752314814</v>
      </c>
      <c r="K517" s="11">
        <v>1447933601</v>
      </c>
      <c r="L517" s="9">
        <f t="shared" si="25"/>
        <v>42327.490752314814</v>
      </c>
      <c r="M517" t="b">
        <v>0</v>
      </c>
      <c r="N517">
        <v>34</v>
      </c>
      <c r="O517" t="b">
        <v>0</v>
      </c>
      <c r="P517" t="s">
        <v>8264</v>
      </c>
      <c r="Q517" t="s">
        <v>8270</v>
      </c>
      <c r="R517">
        <f t="shared" si="26"/>
        <v>2015</v>
      </c>
    </row>
    <row r="518" spans="1:18" ht="29" x14ac:dyDescent="0.3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 s="9">
        <f t="shared" si="24"/>
        <v>42151.778703703705</v>
      </c>
      <c r="K518" s="11">
        <v>1427568080</v>
      </c>
      <c r="L518" s="9">
        <f t="shared" si="25"/>
        <v>42091.778703703705</v>
      </c>
      <c r="M518" t="b">
        <v>0</v>
      </c>
      <c r="N518">
        <v>0</v>
      </c>
      <c r="O518" t="b">
        <v>0</v>
      </c>
      <c r="P518" t="s">
        <v>8264</v>
      </c>
      <c r="Q518" t="s">
        <v>8270</v>
      </c>
      <c r="R518">
        <f t="shared" si="26"/>
        <v>2015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 s="9">
        <f t="shared" si="24"/>
        <v>42768.615289351852</v>
      </c>
      <c r="K519" s="11">
        <v>1483454761</v>
      </c>
      <c r="L519" s="9">
        <f t="shared" si="25"/>
        <v>42738.615289351852</v>
      </c>
      <c r="M519" t="b">
        <v>0</v>
      </c>
      <c r="N519">
        <v>3</v>
      </c>
      <c r="O519" t="b">
        <v>0</v>
      </c>
      <c r="P519" t="s">
        <v>8264</v>
      </c>
      <c r="Q519" t="s">
        <v>8270</v>
      </c>
      <c r="R519">
        <f t="shared" si="26"/>
        <v>2017</v>
      </c>
    </row>
    <row r="520" spans="1:18" ht="58" x14ac:dyDescent="0.3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 s="9">
        <f t="shared" si="24"/>
        <v>42253.615277777775</v>
      </c>
      <c r="K520" s="11">
        <v>1438958824</v>
      </c>
      <c r="L520" s="9">
        <f t="shared" si="25"/>
        <v>42223.616018518514</v>
      </c>
      <c r="M520" t="b">
        <v>0</v>
      </c>
      <c r="N520">
        <v>0</v>
      </c>
      <c r="O520" t="b">
        <v>0</v>
      </c>
      <c r="P520" t="s">
        <v>8264</v>
      </c>
      <c r="Q520" t="s">
        <v>8270</v>
      </c>
      <c r="R520">
        <f t="shared" si="26"/>
        <v>2015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 s="9">
        <f t="shared" si="24"/>
        <v>41248.391446759255</v>
      </c>
      <c r="K521" s="11">
        <v>1352107421</v>
      </c>
      <c r="L521" s="9">
        <f t="shared" si="25"/>
        <v>41218.391446759255</v>
      </c>
      <c r="M521" t="b">
        <v>0</v>
      </c>
      <c r="N521">
        <v>70</v>
      </c>
      <c r="O521" t="b">
        <v>0</v>
      </c>
      <c r="P521" t="s">
        <v>8264</v>
      </c>
      <c r="Q521" t="s">
        <v>8270</v>
      </c>
      <c r="R521">
        <f t="shared" si="26"/>
        <v>2012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 s="9">
        <f t="shared" si="24"/>
        <v>42348.702094907407</v>
      </c>
      <c r="K522" s="11">
        <v>1447174261</v>
      </c>
      <c r="L522" s="9">
        <f t="shared" si="25"/>
        <v>42318.702094907407</v>
      </c>
      <c r="M522" t="b">
        <v>0</v>
      </c>
      <c r="N522">
        <v>34</v>
      </c>
      <c r="O522" t="b">
        <v>1</v>
      </c>
      <c r="P522" t="s">
        <v>8271</v>
      </c>
      <c r="Q522" t="s">
        <v>8272</v>
      </c>
      <c r="R522">
        <f t="shared" si="26"/>
        <v>2015</v>
      </c>
    </row>
    <row r="523" spans="1:18" ht="43.5" x14ac:dyDescent="0.3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 s="9">
        <f t="shared" si="24"/>
        <v>42675.207638888889</v>
      </c>
      <c r="K523" s="11">
        <v>1475460819</v>
      </c>
      <c r="L523" s="9">
        <f t="shared" si="25"/>
        <v>42646.092812499999</v>
      </c>
      <c r="M523" t="b">
        <v>0</v>
      </c>
      <c r="N523">
        <v>56</v>
      </c>
      <c r="O523" t="b">
        <v>1</v>
      </c>
      <c r="P523" t="s">
        <v>8271</v>
      </c>
      <c r="Q523" t="s">
        <v>8272</v>
      </c>
      <c r="R523">
        <f t="shared" si="26"/>
        <v>2016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 s="9">
        <f t="shared" si="24"/>
        <v>42449.999131944445</v>
      </c>
      <c r="K524" s="11">
        <v>1456793925</v>
      </c>
      <c r="L524" s="9">
        <f t="shared" si="25"/>
        <v>42430.040798611109</v>
      </c>
      <c r="M524" t="b">
        <v>0</v>
      </c>
      <c r="N524">
        <v>31</v>
      </c>
      <c r="O524" t="b">
        <v>1</v>
      </c>
      <c r="P524" t="s">
        <v>8271</v>
      </c>
      <c r="Q524" t="s">
        <v>8272</v>
      </c>
      <c r="R524">
        <f t="shared" si="26"/>
        <v>2016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 s="9">
        <f t="shared" si="24"/>
        <v>42268.13282407407</v>
      </c>
      <c r="K525" s="11">
        <v>1440213076</v>
      </c>
      <c r="L525" s="9">
        <f t="shared" si="25"/>
        <v>42238.13282407407</v>
      </c>
      <c r="M525" t="b">
        <v>0</v>
      </c>
      <c r="N525">
        <v>84</v>
      </c>
      <c r="O525" t="b">
        <v>1</v>
      </c>
      <c r="P525" t="s">
        <v>8271</v>
      </c>
      <c r="Q525" t="s">
        <v>8272</v>
      </c>
      <c r="R525">
        <f t="shared" si="26"/>
        <v>2015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 s="9">
        <f t="shared" si="24"/>
        <v>42522.717233796298</v>
      </c>
      <c r="K526" s="11">
        <v>1462209169</v>
      </c>
      <c r="L526" s="9">
        <f t="shared" si="25"/>
        <v>42492.717233796298</v>
      </c>
      <c r="M526" t="b">
        <v>0</v>
      </c>
      <c r="N526">
        <v>130</v>
      </c>
      <c r="O526" t="b">
        <v>1</v>
      </c>
      <c r="P526" t="s">
        <v>8271</v>
      </c>
      <c r="Q526" t="s">
        <v>8272</v>
      </c>
      <c r="R526">
        <f t="shared" si="26"/>
        <v>2016</v>
      </c>
    </row>
    <row r="527" spans="1:18" ht="58" x14ac:dyDescent="0.3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 s="9">
        <f t="shared" si="24"/>
        <v>41895.400937500002</v>
      </c>
      <c r="K527" s="11">
        <v>1406713041</v>
      </c>
      <c r="L527" s="9">
        <f t="shared" si="25"/>
        <v>41850.400937500002</v>
      </c>
      <c r="M527" t="b">
        <v>0</v>
      </c>
      <c r="N527">
        <v>12</v>
      </c>
      <c r="O527" t="b">
        <v>1</v>
      </c>
      <c r="P527" t="s">
        <v>8271</v>
      </c>
      <c r="Q527" t="s">
        <v>8272</v>
      </c>
      <c r="R527">
        <f t="shared" si="26"/>
        <v>2014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 s="9">
        <f t="shared" si="24"/>
        <v>42223.708333333328</v>
      </c>
      <c r="K528" s="11">
        <v>1436278344</v>
      </c>
      <c r="L528" s="9">
        <f t="shared" si="25"/>
        <v>42192.591944444444</v>
      </c>
      <c r="M528" t="b">
        <v>0</v>
      </c>
      <c r="N528">
        <v>23</v>
      </c>
      <c r="O528" t="b">
        <v>1</v>
      </c>
      <c r="P528" t="s">
        <v>8271</v>
      </c>
      <c r="Q528" t="s">
        <v>8272</v>
      </c>
      <c r="R528">
        <f t="shared" si="26"/>
        <v>2015</v>
      </c>
    </row>
    <row r="529" spans="1:18" ht="58" x14ac:dyDescent="0.3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 s="9">
        <f t="shared" si="24"/>
        <v>42783.670138888891</v>
      </c>
      <c r="K529" s="11">
        <v>1484715366</v>
      </c>
      <c r="L529" s="9">
        <f t="shared" si="25"/>
        <v>42753.205625000002</v>
      </c>
      <c r="M529" t="b">
        <v>0</v>
      </c>
      <c r="N529">
        <v>158</v>
      </c>
      <c r="O529" t="b">
        <v>1</v>
      </c>
      <c r="P529" t="s">
        <v>8271</v>
      </c>
      <c r="Q529" t="s">
        <v>8272</v>
      </c>
      <c r="R529">
        <f t="shared" si="26"/>
        <v>2017</v>
      </c>
    </row>
    <row r="530" spans="1:18" ht="29" x14ac:dyDescent="0.3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 s="9">
        <f t="shared" si="24"/>
        <v>42176.888888888891</v>
      </c>
      <c r="K530" s="11">
        <v>1433109907</v>
      </c>
      <c r="L530" s="9">
        <f t="shared" si="25"/>
        <v>42155.920219907406</v>
      </c>
      <c r="M530" t="b">
        <v>0</v>
      </c>
      <c r="N530">
        <v>30</v>
      </c>
      <c r="O530" t="b">
        <v>1</v>
      </c>
      <c r="P530" t="s">
        <v>8271</v>
      </c>
      <c r="Q530" t="s">
        <v>8272</v>
      </c>
      <c r="R530">
        <f t="shared" si="26"/>
        <v>2015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 s="9">
        <f t="shared" si="24"/>
        <v>42746.208333333328</v>
      </c>
      <c r="K531" s="11">
        <v>1482281094</v>
      </c>
      <c r="L531" s="9">
        <f t="shared" si="25"/>
        <v>42725.031180555554</v>
      </c>
      <c r="M531" t="b">
        <v>0</v>
      </c>
      <c r="N531">
        <v>18</v>
      </c>
      <c r="O531" t="b">
        <v>1</v>
      </c>
      <c r="P531" t="s">
        <v>8271</v>
      </c>
      <c r="Q531" t="s">
        <v>8272</v>
      </c>
      <c r="R531">
        <f t="shared" si="26"/>
        <v>2016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 s="9">
        <f t="shared" si="24"/>
        <v>42179.083333333328</v>
      </c>
      <c r="K532" s="11">
        <v>1433254268</v>
      </c>
      <c r="L532" s="9">
        <f t="shared" si="25"/>
        <v>42157.591064814813</v>
      </c>
      <c r="M532" t="b">
        <v>0</v>
      </c>
      <c r="N532">
        <v>29</v>
      </c>
      <c r="O532" t="b">
        <v>1</v>
      </c>
      <c r="P532" t="s">
        <v>8271</v>
      </c>
      <c r="Q532" t="s">
        <v>8272</v>
      </c>
      <c r="R532">
        <f t="shared" si="26"/>
        <v>2015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 s="9">
        <f t="shared" si="24"/>
        <v>42721.290972222225</v>
      </c>
      <c r="K533" s="11">
        <v>1478050429</v>
      </c>
      <c r="L533" s="9">
        <f t="shared" si="25"/>
        <v>42676.065150462964</v>
      </c>
      <c r="M533" t="b">
        <v>0</v>
      </c>
      <c r="N533">
        <v>31</v>
      </c>
      <c r="O533" t="b">
        <v>1</v>
      </c>
      <c r="P533" t="s">
        <v>8271</v>
      </c>
      <c r="Q533" t="s">
        <v>8272</v>
      </c>
      <c r="R533">
        <f t="shared" si="26"/>
        <v>2016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 s="9">
        <f t="shared" si="24"/>
        <v>42503.007037037038</v>
      </c>
      <c r="K534" s="11">
        <v>1460506208</v>
      </c>
      <c r="L534" s="9">
        <f t="shared" si="25"/>
        <v>42473.007037037038</v>
      </c>
      <c r="M534" t="b">
        <v>0</v>
      </c>
      <c r="N534">
        <v>173</v>
      </c>
      <c r="O534" t="b">
        <v>1</v>
      </c>
      <c r="P534" t="s">
        <v>8271</v>
      </c>
      <c r="Q534" t="s">
        <v>8272</v>
      </c>
      <c r="R534">
        <f t="shared" si="26"/>
        <v>2016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 s="9">
        <f t="shared" si="24"/>
        <v>42506.43478009259</v>
      </c>
      <c r="K535" s="11">
        <v>1461320765</v>
      </c>
      <c r="L535" s="9">
        <f t="shared" si="25"/>
        <v>42482.43478009259</v>
      </c>
      <c r="M535" t="b">
        <v>0</v>
      </c>
      <c r="N535">
        <v>17</v>
      </c>
      <c r="O535" t="b">
        <v>1</v>
      </c>
      <c r="P535" t="s">
        <v>8271</v>
      </c>
      <c r="Q535" t="s">
        <v>8272</v>
      </c>
      <c r="R535">
        <f t="shared" si="26"/>
        <v>2016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 s="9">
        <f t="shared" si="24"/>
        <v>42309.958333333328</v>
      </c>
      <c r="K536" s="11">
        <v>1443036470</v>
      </c>
      <c r="L536" s="9">
        <f t="shared" si="25"/>
        <v>42270.810995370368</v>
      </c>
      <c r="M536" t="b">
        <v>0</v>
      </c>
      <c r="N536">
        <v>48</v>
      </c>
      <c r="O536" t="b">
        <v>1</v>
      </c>
      <c r="P536" t="s">
        <v>8271</v>
      </c>
      <c r="Q536" t="s">
        <v>8272</v>
      </c>
      <c r="R536">
        <f t="shared" si="26"/>
        <v>2015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 s="9">
        <f t="shared" si="24"/>
        <v>42741.54519675926</v>
      </c>
      <c r="K537" s="11">
        <v>1481115905</v>
      </c>
      <c r="L537" s="9">
        <f t="shared" si="25"/>
        <v>42711.54519675926</v>
      </c>
      <c r="M537" t="b">
        <v>0</v>
      </c>
      <c r="N537">
        <v>59</v>
      </c>
      <c r="O537" t="b">
        <v>1</v>
      </c>
      <c r="P537" t="s">
        <v>8271</v>
      </c>
      <c r="Q537" t="s">
        <v>8272</v>
      </c>
      <c r="R537">
        <f t="shared" si="26"/>
        <v>2016</v>
      </c>
    </row>
    <row r="538" spans="1:18" ht="58" x14ac:dyDescent="0.3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 s="9">
        <f t="shared" si="24"/>
        <v>42219.75</v>
      </c>
      <c r="K538" s="11">
        <v>1435133807</v>
      </c>
      <c r="L538" s="9">
        <f t="shared" si="25"/>
        <v>42179.344988425924</v>
      </c>
      <c r="M538" t="b">
        <v>0</v>
      </c>
      <c r="N538">
        <v>39</v>
      </c>
      <c r="O538" t="b">
        <v>1</v>
      </c>
      <c r="P538" t="s">
        <v>8271</v>
      </c>
      <c r="Q538" t="s">
        <v>8272</v>
      </c>
      <c r="R538">
        <f t="shared" si="26"/>
        <v>2015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 s="9">
        <f t="shared" si="24"/>
        <v>42312.810081018513</v>
      </c>
      <c r="K539" s="11">
        <v>1444069591</v>
      </c>
      <c r="L539" s="9">
        <f t="shared" si="25"/>
        <v>42282.768414351856</v>
      </c>
      <c r="M539" t="b">
        <v>0</v>
      </c>
      <c r="N539">
        <v>59</v>
      </c>
      <c r="O539" t="b">
        <v>1</v>
      </c>
      <c r="P539" t="s">
        <v>8271</v>
      </c>
      <c r="Q539" t="s">
        <v>8272</v>
      </c>
      <c r="R539">
        <f t="shared" si="26"/>
        <v>2015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 s="9">
        <f t="shared" si="24"/>
        <v>42503.794710648144</v>
      </c>
      <c r="K540" s="11">
        <v>1460574263</v>
      </c>
      <c r="L540" s="9">
        <f t="shared" si="25"/>
        <v>42473.794710648144</v>
      </c>
      <c r="M540" t="b">
        <v>0</v>
      </c>
      <c r="N540">
        <v>60</v>
      </c>
      <c r="O540" t="b">
        <v>1</v>
      </c>
      <c r="P540" t="s">
        <v>8271</v>
      </c>
      <c r="Q540" t="s">
        <v>8272</v>
      </c>
      <c r="R540">
        <f t="shared" si="26"/>
        <v>2016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 s="9">
        <f t="shared" si="24"/>
        <v>42556.049849537041</v>
      </c>
      <c r="K541" s="11">
        <v>1465866707</v>
      </c>
      <c r="L541" s="9">
        <f t="shared" si="25"/>
        <v>42535.049849537041</v>
      </c>
      <c r="M541" t="b">
        <v>0</v>
      </c>
      <c r="N541">
        <v>20</v>
      </c>
      <c r="O541" t="b">
        <v>1</v>
      </c>
      <c r="P541" t="s">
        <v>8271</v>
      </c>
      <c r="Q541" t="s">
        <v>8272</v>
      </c>
      <c r="R541">
        <f t="shared" si="26"/>
        <v>2016</v>
      </c>
    </row>
    <row r="542" spans="1:18" ht="58" x14ac:dyDescent="0.3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 s="9">
        <f t="shared" si="24"/>
        <v>42039.817199074074</v>
      </c>
      <c r="K542" s="11">
        <v>1420486606</v>
      </c>
      <c r="L542" s="9">
        <f t="shared" si="25"/>
        <v>42009.817199074074</v>
      </c>
      <c r="M542" t="b">
        <v>0</v>
      </c>
      <c r="N542">
        <v>1</v>
      </c>
      <c r="O542" t="b">
        <v>0</v>
      </c>
      <c r="P542" t="s">
        <v>8273</v>
      </c>
      <c r="Q542" t="s">
        <v>8274</v>
      </c>
      <c r="R542">
        <f t="shared" si="26"/>
        <v>2015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 s="9">
        <f t="shared" si="24"/>
        <v>42306.046689814815</v>
      </c>
      <c r="K543" s="11">
        <v>1443488834</v>
      </c>
      <c r="L543" s="9">
        <f t="shared" si="25"/>
        <v>42276.046689814815</v>
      </c>
      <c r="M543" t="b">
        <v>0</v>
      </c>
      <c r="N543">
        <v>1</v>
      </c>
      <c r="O543" t="b">
        <v>0</v>
      </c>
      <c r="P543" t="s">
        <v>8273</v>
      </c>
      <c r="Q543" t="s">
        <v>8274</v>
      </c>
      <c r="R543">
        <f t="shared" si="26"/>
        <v>2015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 s="9">
        <f t="shared" si="24"/>
        <v>42493.695787037039</v>
      </c>
      <c r="K544" s="11">
        <v>1457113316</v>
      </c>
      <c r="L544" s="9">
        <f t="shared" si="25"/>
        <v>42433.737453703703</v>
      </c>
      <c r="M544" t="b">
        <v>0</v>
      </c>
      <c r="N544">
        <v>1</v>
      </c>
      <c r="O544" t="b">
        <v>0</v>
      </c>
      <c r="P544" t="s">
        <v>8273</v>
      </c>
      <c r="Q544" t="s">
        <v>8274</v>
      </c>
      <c r="R544">
        <f t="shared" si="26"/>
        <v>2016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 s="9">
        <f t="shared" si="24"/>
        <v>41944.092152777775</v>
      </c>
      <c r="K545" s="11">
        <v>1412215962</v>
      </c>
      <c r="L545" s="9">
        <f t="shared" si="25"/>
        <v>41914.092152777775</v>
      </c>
      <c r="M545" t="b">
        <v>0</v>
      </c>
      <c r="N545">
        <v>2</v>
      </c>
      <c r="O545" t="b">
        <v>0</v>
      </c>
      <c r="P545" t="s">
        <v>8273</v>
      </c>
      <c r="Q545" t="s">
        <v>8274</v>
      </c>
      <c r="R545">
        <f t="shared" si="26"/>
        <v>2014</v>
      </c>
    </row>
    <row r="546" spans="1:18" ht="43.5" x14ac:dyDescent="0.3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 s="9">
        <f t="shared" si="24"/>
        <v>42555.656944444447</v>
      </c>
      <c r="K546" s="11">
        <v>1465055160</v>
      </c>
      <c r="L546" s="9">
        <f t="shared" si="25"/>
        <v>42525.656944444447</v>
      </c>
      <c r="M546" t="b">
        <v>0</v>
      </c>
      <c r="N546">
        <v>2</v>
      </c>
      <c r="O546" t="b">
        <v>0</v>
      </c>
      <c r="P546" t="s">
        <v>8273</v>
      </c>
      <c r="Q546" t="s">
        <v>8274</v>
      </c>
      <c r="R546">
        <f t="shared" si="26"/>
        <v>2016</v>
      </c>
    </row>
    <row r="547" spans="1:18" ht="58" x14ac:dyDescent="0.3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 s="9">
        <f t="shared" si="24"/>
        <v>42323.634131944447</v>
      </c>
      <c r="K547" s="11">
        <v>1444140789</v>
      </c>
      <c r="L547" s="9">
        <f t="shared" si="25"/>
        <v>42283.592465277776</v>
      </c>
      <c r="M547" t="b">
        <v>0</v>
      </c>
      <c r="N547">
        <v>34</v>
      </c>
      <c r="O547" t="b">
        <v>0</v>
      </c>
      <c r="P547" t="s">
        <v>8273</v>
      </c>
      <c r="Q547" t="s">
        <v>8274</v>
      </c>
      <c r="R547">
        <f t="shared" si="26"/>
        <v>2015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 s="9">
        <f t="shared" si="24"/>
        <v>42294.667997685188</v>
      </c>
      <c r="K548" s="11">
        <v>1441209715</v>
      </c>
      <c r="L548" s="9">
        <f t="shared" si="25"/>
        <v>42249.667997685188</v>
      </c>
      <c r="M548" t="b">
        <v>0</v>
      </c>
      <c r="N548">
        <v>2</v>
      </c>
      <c r="O548" t="b">
        <v>0</v>
      </c>
      <c r="P548" t="s">
        <v>8273</v>
      </c>
      <c r="Q548" t="s">
        <v>8274</v>
      </c>
      <c r="R548">
        <f t="shared" si="26"/>
        <v>2015</v>
      </c>
    </row>
    <row r="549" spans="1:18" ht="58" x14ac:dyDescent="0.3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 s="9">
        <f t="shared" si="24"/>
        <v>42410.696342592593</v>
      </c>
      <c r="K549" s="11">
        <v>1452530564</v>
      </c>
      <c r="L549" s="9">
        <f t="shared" si="25"/>
        <v>42380.696342592593</v>
      </c>
      <c r="M549" t="b">
        <v>0</v>
      </c>
      <c r="N549">
        <v>0</v>
      </c>
      <c r="O549" t="b">
        <v>0</v>
      </c>
      <c r="P549" t="s">
        <v>8273</v>
      </c>
      <c r="Q549" t="s">
        <v>8274</v>
      </c>
      <c r="R549">
        <f t="shared" si="26"/>
        <v>2016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 s="9">
        <f t="shared" si="24"/>
        <v>42306.903333333335</v>
      </c>
      <c r="K550" s="11">
        <v>1443562848</v>
      </c>
      <c r="L550" s="9">
        <f t="shared" si="25"/>
        <v>42276.903333333335</v>
      </c>
      <c r="M550" t="b">
        <v>0</v>
      </c>
      <c r="N550">
        <v>1</v>
      </c>
      <c r="O550" t="b">
        <v>0</v>
      </c>
      <c r="P550" t="s">
        <v>8273</v>
      </c>
      <c r="Q550" t="s">
        <v>8274</v>
      </c>
      <c r="R550">
        <f t="shared" si="26"/>
        <v>2015</v>
      </c>
    </row>
    <row r="551" spans="1:18" ht="58" x14ac:dyDescent="0.3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 s="9">
        <f t="shared" si="24"/>
        <v>42193.636828703704</v>
      </c>
      <c r="K551" s="11">
        <v>1433776622</v>
      </c>
      <c r="L551" s="9">
        <f t="shared" si="25"/>
        <v>42163.636828703704</v>
      </c>
      <c r="M551" t="b">
        <v>0</v>
      </c>
      <c r="N551">
        <v>8</v>
      </c>
      <c r="O551" t="b">
        <v>0</v>
      </c>
      <c r="P551" t="s">
        <v>8273</v>
      </c>
      <c r="Q551" t="s">
        <v>8274</v>
      </c>
      <c r="R551">
        <f t="shared" si="26"/>
        <v>2015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 s="9">
        <f t="shared" si="24"/>
        <v>42766.208333333328</v>
      </c>
      <c r="K552" s="11">
        <v>1484756245</v>
      </c>
      <c r="L552" s="9">
        <f t="shared" si="25"/>
        <v>42753.678761574076</v>
      </c>
      <c r="M552" t="b">
        <v>0</v>
      </c>
      <c r="N552">
        <v>4</v>
      </c>
      <c r="O552" t="b">
        <v>0</v>
      </c>
      <c r="P552" t="s">
        <v>8273</v>
      </c>
      <c r="Q552" t="s">
        <v>8274</v>
      </c>
      <c r="R552">
        <f t="shared" si="26"/>
        <v>2017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 s="9">
        <f t="shared" si="24"/>
        <v>42217.745138888888</v>
      </c>
      <c r="K553" s="11">
        <v>1434609424</v>
      </c>
      <c r="L553" s="9">
        <f t="shared" si="25"/>
        <v>42173.275740740741</v>
      </c>
      <c r="M553" t="b">
        <v>0</v>
      </c>
      <c r="N553">
        <v>28</v>
      </c>
      <c r="O553" t="b">
        <v>0</v>
      </c>
      <c r="P553" t="s">
        <v>8273</v>
      </c>
      <c r="Q553" t="s">
        <v>8274</v>
      </c>
      <c r="R553">
        <f t="shared" si="26"/>
        <v>2015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 s="9">
        <f t="shared" si="24"/>
        <v>42378.616851851853</v>
      </c>
      <c r="K554" s="11">
        <v>1447166896</v>
      </c>
      <c r="L554" s="9">
        <f t="shared" si="25"/>
        <v>42318.616851851853</v>
      </c>
      <c r="M554" t="b">
        <v>0</v>
      </c>
      <c r="N554">
        <v>0</v>
      </c>
      <c r="O554" t="b">
        <v>0</v>
      </c>
      <c r="P554" t="s">
        <v>8273</v>
      </c>
      <c r="Q554" t="s">
        <v>8274</v>
      </c>
      <c r="R554">
        <f t="shared" si="26"/>
        <v>2015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 s="9">
        <f t="shared" si="24"/>
        <v>41957.761469907404</v>
      </c>
      <c r="K555" s="11">
        <v>1413393391</v>
      </c>
      <c r="L555" s="9">
        <f t="shared" si="25"/>
        <v>41927.71980324074</v>
      </c>
      <c r="M555" t="b">
        <v>0</v>
      </c>
      <c r="N555">
        <v>6</v>
      </c>
      <c r="O555" t="b">
        <v>0</v>
      </c>
      <c r="P555" t="s">
        <v>8273</v>
      </c>
      <c r="Q555" t="s">
        <v>8274</v>
      </c>
      <c r="R555">
        <f t="shared" si="26"/>
        <v>2014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 s="9">
        <f t="shared" si="24"/>
        <v>41931.684861111113</v>
      </c>
      <c r="K556" s="11">
        <v>1411143972</v>
      </c>
      <c r="L556" s="9">
        <f t="shared" si="25"/>
        <v>41901.684861111113</v>
      </c>
      <c r="M556" t="b">
        <v>0</v>
      </c>
      <c r="N556">
        <v>22</v>
      </c>
      <c r="O556" t="b">
        <v>0</v>
      </c>
      <c r="P556" t="s">
        <v>8273</v>
      </c>
      <c r="Q556" t="s">
        <v>8274</v>
      </c>
      <c r="R556">
        <f t="shared" si="26"/>
        <v>2014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 s="9">
        <f t="shared" si="24"/>
        <v>42533.353506944448</v>
      </c>
      <c r="K557" s="11">
        <v>1463128143</v>
      </c>
      <c r="L557" s="9">
        <f t="shared" si="25"/>
        <v>42503.353506944448</v>
      </c>
      <c r="M557" t="b">
        <v>0</v>
      </c>
      <c r="N557">
        <v>0</v>
      </c>
      <c r="O557" t="b">
        <v>0</v>
      </c>
      <c r="P557" t="s">
        <v>8273</v>
      </c>
      <c r="Q557" t="s">
        <v>8274</v>
      </c>
      <c r="R557">
        <f t="shared" si="26"/>
        <v>2016</v>
      </c>
    </row>
    <row r="558" spans="1:18" ht="29" x14ac:dyDescent="0.3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 s="9">
        <f t="shared" si="24"/>
        <v>42375.860150462962</v>
      </c>
      <c r="K558" s="11">
        <v>1449520717</v>
      </c>
      <c r="L558" s="9">
        <f t="shared" si="25"/>
        <v>42345.860150462962</v>
      </c>
      <c r="M558" t="b">
        <v>0</v>
      </c>
      <c r="N558">
        <v>1</v>
      </c>
      <c r="O558" t="b">
        <v>0</v>
      </c>
      <c r="P558" t="s">
        <v>8273</v>
      </c>
      <c r="Q558" t="s">
        <v>8274</v>
      </c>
      <c r="R558">
        <f t="shared" si="26"/>
        <v>2015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 s="9">
        <f t="shared" si="24"/>
        <v>42706.983831018515</v>
      </c>
      <c r="K559" s="11">
        <v>1478126203</v>
      </c>
      <c r="L559" s="9">
        <f t="shared" si="25"/>
        <v>42676.942164351851</v>
      </c>
      <c r="M559" t="b">
        <v>0</v>
      </c>
      <c r="N559">
        <v>20</v>
      </c>
      <c r="O559" t="b">
        <v>0</v>
      </c>
      <c r="P559" t="s">
        <v>8273</v>
      </c>
      <c r="Q559" t="s">
        <v>8274</v>
      </c>
      <c r="R559">
        <f t="shared" si="26"/>
        <v>2016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 s="9">
        <f t="shared" si="24"/>
        <v>42087.841493055559</v>
      </c>
      <c r="K560" s="11">
        <v>1424639505</v>
      </c>
      <c r="L560" s="9">
        <f t="shared" si="25"/>
        <v>42057.883159722223</v>
      </c>
      <c r="M560" t="b">
        <v>0</v>
      </c>
      <c r="N560">
        <v>0</v>
      </c>
      <c r="O560" t="b">
        <v>0</v>
      </c>
      <c r="P560" t="s">
        <v>8273</v>
      </c>
      <c r="Q560" t="s">
        <v>8274</v>
      </c>
      <c r="R560">
        <f t="shared" si="26"/>
        <v>2015</v>
      </c>
    </row>
    <row r="561" spans="1:18" ht="58" x14ac:dyDescent="0.3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 s="9">
        <f t="shared" si="24"/>
        <v>42351.283101851848</v>
      </c>
      <c r="K561" s="11">
        <v>1447397260</v>
      </c>
      <c r="L561" s="9">
        <f t="shared" si="25"/>
        <v>42321.283101851848</v>
      </c>
      <c r="M561" t="b">
        <v>0</v>
      </c>
      <c r="N561">
        <v>1</v>
      </c>
      <c r="O561" t="b">
        <v>0</v>
      </c>
      <c r="P561" t="s">
        <v>8273</v>
      </c>
      <c r="Q561" t="s">
        <v>8274</v>
      </c>
      <c r="R561">
        <f t="shared" si="26"/>
        <v>2015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 s="9">
        <f t="shared" si="24"/>
        <v>41990.771354166667</v>
      </c>
      <c r="K562" s="11">
        <v>1416249045</v>
      </c>
      <c r="L562" s="9">
        <f t="shared" si="25"/>
        <v>41960.771354166667</v>
      </c>
      <c r="M562" t="b">
        <v>0</v>
      </c>
      <c r="N562">
        <v>3</v>
      </c>
      <c r="O562" t="b">
        <v>0</v>
      </c>
      <c r="P562" t="s">
        <v>8273</v>
      </c>
      <c r="Q562" t="s">
        <v>8274</v>
      </c>
      <c r="R562">
        <f t="shared" si="26"/>
        <v>2014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 s="9">
        <f t="shared" si="24"/>
        <v>42303.658715277779</v>
      </c>
      <c r="K563" s="11">
        <v>1442850513</v>
      </c>
      <c r="L563" s="9">
        <f t="shared" si="25"/>
        <v>42268.658715277779</v>
      </c>
      <c r="M563" t="b">
        <v>0</v>
      </c>
      <c r="N563">
        <v>2</v>
      </c>
      <c r="O563" t="b">
        <v>0</v>
      </c>
      <c r="P563" t="s">
        <v>8273</v>
      </c>
      <c r="Q563" t="s">
        <v>8274</v>
      </c>
      <c r="R563">
        <f t="shared" si="26"/>
        <v>2015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 s="9">
        <f t="shared" si="24"/>
        <v>42722.389062499999</v>
      </c>
      <c r="K564" s="11">
        <v>1479460815</v>
      </c>
      <c r="L564" s="9">
        <f t="shared" si="25"/>
        <v>42692.389062499999</v>
      </c>
      <c r="M564" t="b">
        <v>0</v>
      </c>
      <c r="N564">
        <v>0</v>
      </c>
      <c r="O564" t="b">
        <v>0</v>
      </c>
      <c r="P564" t="s">
        <v>8273</v>
      </c>
      <c r="Q564" t="s">
        <v>8274</v>
      </c>
      <c r="R564">
        <f t="shared" si="26"/>
        <v>2016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 s="9">
        <f t="shared" si="24"/>
        <v>42052.069988425923</v>
      </c>
      <c r="K565" s="11">
        <v>1421545247</v>
      </c>
      <c r="L565" s="9">
        <f t="shared" si="25"/>
        <v>42022.069988425923</v>
      </c>
      <c r="M565" t="b">
        <v>0</v>
      </c>
      <c r="N565">
        <v>2</v>
      </c>
      <c r="O565" t="b">
        <v>0</v>
      </c>
      <c r="P565" t="s">
        <v>8273</v>
      </c>
      <c r="Q565" t="s">
        <v>8274</v>
      </c>
      <c r="R565">
        <f t="shared" si="26"/>
        <v>2015</v>
      </c>
    </row>
    <row r="566" spans="1:18" ht="58" x14ac:dyDescent="0.3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 s="9">
        <f t="shared" si="24"/>
        <v>42441.942997685182</v>
      </c>
      <c r="K566" s="11">
        <v>1455230275</v>
      </c>
      <c r="L566" s="9">
        <f t="shared" si="25"/>
        <v>42411.942997685182</v>
      </c>
      <c r="M566" t="b">
        <v>0</v>
      </c>
      <c r="N566">
        <v>1</v>
      </c>
      <c r="O566" t="b">
        <v>0</v>
      </c>
      <c r="P566" t="s">
        <v>8273</v>
      </c>
      <c r="Q566" t="s">
        <v>8274</v>
      </c>
      <c r="R566">
        <f t="shared" si="26"/>
        <v>2016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 s="9">
        <f t="shared" si="24"/>
        <v>42195.78528935185</v>
      </c>
      <c r="K567" s="11">
        <v>1433962249</v>
      </c>
      <c r="L567" s="9">
        <f t="shared" si="25"/>
        <v>42165.78528935185</v>
      </c>
      <c r="M567" t="b">
        <v>0</v>
      </c>
      <c r="N567">
        <v>0</v>
      </c>
      <c r="O567" t="b">
        <v>0</v>
      </c>
      <c r="P567" t="s">
        <v>8273</v>
      </c>
      <c r="Q567" t="s">
        <v>8274</v>
      </c>
      <c r="R567">
        <f t="shared" si="26"/>
        <v>2015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 s="9">
        <f t="shared" si="24"/>
        <v>42565.68440972222</v>
      </c>
      <c r="K568" s="11">
        <v>1465921533</v>
      </c>
      <c r="L568" s="9">
        <f t="shared" si="25"/>
        <v>42535.68440972222</v>
      </c>
      <c r="M568" t="b">
        <v>0</v>
      </c>
      <c r="N568">
        <v>1</v>
      </c>
      <c r="O568" t="b">
        <v>0</v>
      </c>
      <c r="P568" t="s">
        <v>8273</v>
      </c>
      <c r="Q568" t="s">
        <v>8274</v>
      </c>
      <c r="R568">
        <f t="shared" si="26"/>
        <v>2016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 s="9">
        <f t="shared" si="24"/>
        <v>42005.842523148152</v>
      </c>
      <c r="K569" s="11">
        <v>1417551194</v>
      </c>
      <c r="L569" s="9">
        <f t="shared" si="25"/>
        <v>41975.842523148152</v>
      </c>
      <c r="M569" t="b">
        <v>0</v>
      </c>
      <c r="N569">
        <v>0</v>
      </c>
      <c r="O569" t="b">
        <v>0</v>
      </c>
      <c r="P569" t="s">
        <v>8273</v>
      </c>
      <c r="Q569" t="s">
        <v>8274</v>
      </c>
      <c r="R569">
        <f t="shared" si="26"/>
        <v>2014</v>
      </c>
    </row>
    <row r="570" spans="1:18" ht="58" x14ac:dyDescent="0.3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 s="9">
        <f t="shared" si="24"/>
        <v>42385.458333333328</v>
      </c>
      <c r="K570" s="11">
        <v>1449785223</v>
      </c>
      <c r="L570" s="9">
        <f t="shared" si="25"/>
        <v>42348.9215625</v>
      </c>
      <c r="M570" t="b">
        <v>0</v>
      </c>
      <c r="N570">
        <v>5</v>
      </c>
      <c r="O570" t="b">
        <v>0</v>
      </c>
      <c r="P570" t="s">
        <v>8273</v>
      </c>
      <c r="Q570" t="s">
        <v>8274</v>
      </c>
      <c r="R570">
        <f t="shared" si="26"/>
        <v>2015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 s="9">
        <f t="shared" si="24"/>
        <v>42370.847361111111</v>
      </c>
      <c r="K571" s="11">
        <v>1449087612</v>
      </c>
      <c r="L571" s="9">
        <f t="shared" si="25"/>
        <v>42340.847361111111</v>
      </c>
      <c r="M571" t="b">
        <v>0</v>
      </c>
      <c r="N571">
        <v>1</v>
      </c>
      <c r="O571" t="b">
        <v>0</v>
      </c>
      <c r="P571" t="s">
        <v>8273</v>
      </c>
      <c r="Q571" t="s">
        <v>8274</v>
      </c>
      <c r="R571">
        <f t="shared" si="26"/>
        <v>2015</v>
      </c>
    </row>
    <row r="572" spans="1:18" ht="29" x14ac:dyDescent="0.3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 s="9">
        <f t="shared" si="24"/>
        <v>42418.798252314809</v>
      </c>
      <c r="K572" s="11">
        <v>1453230569</v>
      </c>
      <c r="L572" s="9">
        <f t="shared" si="25"/>
        <v>42388.798252314809</v>
      </c>
      <c r="M572" t="b">
        <v>0</v>
      </c>
      <c r="N572">
        <v>1</v>
      </c>
      <c r="O572" t="b">
        <v>0</v>
      </c>
      <c r="P572" t="s">
        <v>8273</v>
      </c>
      <c r="Q572" t="s">
        <v>8274</v>
      </c>
      <c r="R572">
        <f t="shared" si="26"/>
        <v>2016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 s="9">
        <f t="shared" si="24"/>
        <v>42212.165972222225</v>
      </c>
      <c r="K573" s="11">
        <v>1436297723</v>
      </c>
      <c r="L573" s="9">
        <f t="shared" si="25"/>
        <v>42192.816238425927</v>
      </c>
      <c r="M573" t="b">
        <v>0</v>
      </c>
      <c r="N573">
        <v>2</v>
      </c>
      <c r="O573" t="b">
        <v>0</v>
      </c>
      <c r="P573" t="s">
        <v>8273</v>
      </c>
      <c r="Q573" t="s">
        <v>8274</v>
      </c>
      <c r="R573">
        <f t="shared" si="26"/>
        <v>2015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 s="9">
        <f t="shared" si="24"/>
        <v>42312.757962962962</v>
      </c>
      <c r="K574" s="11">
        <v>1444065088</v>
      </c>
      <c r="L574" s="9">
        <f t="shared" si="25"/>
        <v>42282.716296296298</v>
      </c>
      <c r="M574" t="b">
        <v>0</v>
      </c>
      <c r="N574">
        <v>0</v>
      </c>
      <c r="O574" t="b">
        <v>0</v>
      </c>
      <c r="P574" t="s">
        <v>8273</v>
      </c>
      <c r="Q574" t="s">
        <v>8274</v>
      </c>
      <c r="R574">
        <f t="shared" si="26"/>
        <v>2015</v>
      </c>
    </row>
    <row r="575" spans="1:18" ht="58" x14ac:dyDescent="0.3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 s="9">
        <f t="shared" si="24"/>
        <v>42022.05</v>
      </c>
      <c r="K575" s="11">
        <v>1416445931</v>
      </c>
      <c r="L575" s="9">
        <f t="shared" si="25"/>
        <v>41963.050127314811</v>
      </c>
      <c r="M575" t="b">
        <v>0</v>
      </c>
      <c r="N575">
        <v>9</v>
      </c>
      <c r="O575" t="b">
        <v>0</v>
      </c>
      <c r="P575" t="s">
        <v>8273</v>
      </c>
      <c r="Q575" t="s">
        <v>8274</v>
      </c>
      <c r="R575">
        <f t="shared" si="26"/>
        <v>2014</v>
      </c>
    </row>
    <row r="576" spans="1:18" ht="43.5" x14ac:dyDescent="0.3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 s="9">
        <f t="shared" si="24"/>
        <v>42662.443368055552</v>
      </c>
      <c r="K576" s="11">
        <v>1474281507</v>
      </c>
      <c r="L576" s="9">
        <f t="shared" si="25"/>
        <v>42632.443368055552</v>
      </c>
      <c r="M576" t="b">
        <v>0</v>
      </c>
      <c r="N576">
        <v>4</v>
      </c>
      <c r="O576" t="b">
        <v>0</v>
      </c>
      <c r="P576" t="s">
        <v>8273</v>
      </c>
      <c r="Q576" t="s">
        <v>8274</v>
      </c>
      <c r="R576">
        <f t="shared" si="26"/>
        <v>2016</v>
      </c>
    </row>
    <row r="577" spans="1:18" ht="58" x14ac:dyDescent="0.3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 s="9">
        <f t="shared" si="24"/>
        <v>42168.692627314813</v>
      </c>
      <c r="K577" s="11">
        <v>1431621443</v>
      </c>
      <c r="L577" s="9">
        <f t="shared" si="25"/>
        <v>42138.692627314813</v>
      </c>
      <c r="M577" t="b">
        <v>0</v>
      </c>
      <c r="N577">
        <v>4</v>
      </c>
      <c r="O577" t="b">
        <v>0</v>
      </c>
      <c r="P577" t="s">
        <v>8273</v>
      </c>
      <c r="Q577" t="s">
        <v>8274</v>
      </c>
      <c r="R577">
        <f t="shared" si="26"/>
        <v>2015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 s="9">
        <f t="shared" si="24"/>
        <v>42091.43</v>
      </c>
      <c r="K578" s="11">
        <v>1422357552</v>
      </c>
      <c r="L578" s="9">
        <f t="shared" si="25"/>
        <v>42031.471666666665</v>
      </c>
      <c r="M578" t="b">
        <v>0</v>
      </c>
      <c r="N578">
        <v>1</v>
      </c>
      <c r="O578" t="b">
        <v>0</v>
      </c>
      <c r="P578" t="s">
        <v>8273</v>
      </c>
      <c r="Q578" t="s">
        <v>8274</v>
      </c>
      <c r="R578">
        <f t="shared" si="26"/>
        <v>2015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 s="9">
        <f t="shared" ref="J579:J642" si="27">(I579/86400)+DATE(1970,1,1)</f>
        <v>42510.589143518519</v>
      </c>
      <c r="K579" s="11">
        <v>1458569302</v>
      </c>
      <c r="L579" s="9">
        <f t="shared" ref="L579:L642" si="28">(K579/86400)+DATE(1970,1,1)</f>
        <v>42450.589143518519</v>
      </c>
      <c r="M579" t="b">
        <v>0</v>
      </c>
      <c r="N579">
        <v>1</v>
      </c>
      <c r="O579" t="b">
        <v>0</v>
      </c>
      <c r="P579" t="s">
        <v>8273</v>
      </c>
      <c r="Q579" t="s">
        <v>8274</v>
      </c>
      <c r="R579">
        <f t="shared" ref="R579:R642" si="29">YEAR(L579)</f>
        <v>2016</v>
      </c>
    </row>
    <row r="580" spans="1:18" ht="29" x14ac:dyDescent="0.3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 s="9">
        <f t="shared" si="27"/>
        <v>42254.578622685185</v>
      </c>
      <c r="K580" s="11">
        <v>1439560393</v>
      </c>
      <c r="L580" s="9">
        <f t="shared" si="28"/>
        <v>42230.578622685185</v>
      </c>
      <c r="M580" t="b">
        <v>0</v>
      </c>
      <c r="N580">
        <v>7</v>
      </c>
      <c r="O580" t="b">
        <v>0</v>
      </c>
      <c r="P580" t="s">
        <v>8273</v>
      </c>
      <c r="Q580" t="s">
        <v>8274</v>
      </c>
      <c r="R580">
        <f t="shared" si="29"/>
        <v>2015</v>
      </c>
    </row>
    <row r="581" spans="1:18" ht="29" x14ac:dyDescent="0.3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 s="9">
        <f t="shared" si="27"/>
        <v>41998.852118055554</v>
      </c>
      <c r="K581" s="11">
        <v>1416947223</v>
      </c>
      <c r="L581" s="9">
        <f t="shared" si="28"/>
        <v>41968.852118055554</v>
      </c>
      <c r="M581" t="b">
        <v>0</v>
      </c>
      <c r="N581">
        <v>5</v>
      </c>
      <c r="O581" t="b">
        <v>0</v>
      </c>
      <c r="P581" t="s">
        <v>8273</v>
      </c>
      <c r="Q581" t="s">
        <v>8274</v>
      </c>
      <c r="R581">
        <f t="shared" si="29"/>
        <v>2014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 s="9">
        <f t="shared" si="27"/>
        <v>42635.908182870371</v>
      </c>
      <c r="K582" s="11">
        <v>1471988867</v>
      </c>
      <c r="L582" s="9">
        <f t="shared" si="28"/>
        <v>42605.908182870371</v>
      </c>
      <c r="M582" t="b">
        <v>0</v>
      </c>
      <c r="N582">
        <v>1</v>
      </c>
      <c r="O582" t="b">
        <v>0</v>
      </c>
      <c r="P582" t="s">
        <v>8273</v>
      </c>
      <c r="Q582" t="s">
        <v>8274</v>
      </c>
      <c r="R582">
        <f t="shared" si="29"/>
        <v>2016</v>
      </c>
    </row>
    <row r="583" spans="1:18" ht="58" x14ac:dyDescent="0.3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 s="9">
        <f t="shared" si="27"/>
        <v>42218.012777777782</v>
      </c>
      <c r="K583" s="11">
        <v>1435882704</v>
      </c>
      <c r="L583" s="9">
        <f t="shared" si="28"/>
        <v>42188.012777777782</v>
      </c>
      <c r="M583" t="b">
        <v>0</v>
      </c>
      <c r="N583">
        <v>0</v>
      </c>
      <c r="O583" t="b">
        <v>0</v>
      </c>
      <c r="P583" t="s">
        <v>8273</v>
      </c>
      <c r="Q583" t="s">
        <v>8274</v>
      </c>
      <c r="R583">
        <f t="shared" si="29"/>
        <v>2015</v>
      </c>
    </row>
    <row r="584" spans="1:18" ht="58" x14ac:dyDescent="0.3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 s="9">
        <f t="shared" si="27"/>
        <v>42078.75</v>
      </c>
      <c r="K584" s="11">
        <v>1424454319</v>
      </c>
      <c r="L584" s="9">
        <f t="shared" si="28"/>
        <v>42055.739803240736</v>
      </c>
      <c r="M584" t="b">
        <v>0</v>
      </c>
      <c r="N584">
        <v>0</v>
      </c>
      <c r="O584" t="b">
        <v>0</v>
      </c>
      <c r="P584" t="s">
        <v>8273</v>
      </c>
      <c r="Q584" t="s">
        <v>8274</v>
      </c>
      <c r="R584">
        <f t="shared" si="29"/>
        <v>2015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 s="9">
        <f t="shared" si="27"/>
        <v>42082.896840277783</v>
      </c>
      <c r="K585" s="11">
        <v>1424212287</v>
      </c>
      <c r="L585" s="9">
        <f t="shared" si="28"/>
        <v>42052.93850694444</v>
      </c>
      <c r="M585" t="b">
        <v>0</v>
      </c>
      <c r="N585">
        <v>1</v>
      </c>
      <c r="O585" t="b">
        <v>0</v>
      </c>
      <c r="P585" t="s">
        <v>8273</v>
      </c>
      <c r="Q585" t="s">
        <v>8274</v>
      </c>
      <c r="R585">
        <f t="shared" si="29"/>
        <v>2015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 s="9">
        <f t="shared" si="27"/>
        <v>42079.674953703703</v>
      </c>
      <c r="K586" s="11">
        <v>1423933916</v>
      </c>
      <c r="L586" s="9">
        <f t="shared" si="28"/>
        <v>42049.716620370367</v>
      </c>
      <c r="M586" t="b">
        <v>0</v>
      </c>
      <c r="N586">
        <v>2</v>
      </c>
      <c r="O586" t="b">
        <v>0</v>
      </c>
      <c r="P586" t="s">
        <v>8273</v>
      </c>
      <c r="Q586" t="s">
        <v>8274</v>
      </c>
      <c r="R586">
        <f t="shared" si="29"/>
        <v>2015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 s="9">
        <f t="shared" si="27"/>
        <v>42339</v>
      </c>
      <c r="K587" s="11">
        <v>1444123377</v>
      </c>
      <c r="L587" s="9">
        <f t="shared" si="28"/>
        <v>42283.3909375</v>
      </c>
      <c r="M587" t="b">
        <v>0</v>
      </c>
      <c r="N587">
        <v>0</v>
      </c>
      <c r="O587" t="b">
        <v>0</v>
      </c>
      <c r="P587" t="s">
        <v>8273</v>
      </c>
      <c r="Q587" t="s">
        <v>8274</v>
      </c>
      <c r="R587">
        <f t="shared" si="29"/>
        <v>2015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 s="9">
        <f t="shared" si="27"/>
        <v>42050.854247685187</v>
      </c>
      <c r="K588" s="11">
        <v>1421440207</v>
      </c>
      <c r="L588" s="9">
        <f t="shared" si="28"/>
        <v>42020.854247685187</v>
      </c>
      <c r="M588" t="b">
        <v>0</v>
      </c>
      <c r="N588">
        <v>4</v>
      </c>
      <c r="O588" t="b">
        <v>0</v>
      </c>
      <c r="P588" t="s">
        <v>8273</v>
      </c>
      <c r="Q588" t="s">
        <v>8274</v>
      </c>
      <c r="R588">
        <f t="shared" si="29"/>
        <v>2015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 s="9">
        <f t="shared" si="27"/>
        <v>42110.757326388892</v>
      </c>
      <c r="K589" s="11">
        <v>1426615833</v>
      </c>
      <c r="L589" s="9">
        <f t="shared" si="28"/>
        <v>42080.757326388892</v>
      </c>
      <c r="M589" t="b">
        <v>0</v>
      </c>
      <c r="N589">
        <v>7</v>
      </c>
      <c r="O589" t="b">
        <v>0</v>
      </c>
      <c r="P589" t="s">
        <v>8273</v>
      </c>
      <c r="Q589" t="s">
        <v>8274</v>
      </c>
      <c r="R589">
        <f t="shared" si="29"/>
        <v>2015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 s="9">
        <f t="shared" si="27"/>
        <v>42691.811180555553</v>
      </c>
      <c r="K590" s="11">
        <v>1474223286</v>
      </c>
      <c r="L590" s="9">
        <f t="shared" si="28"/>
        <v>42631.769513888888</v>
      </c>
      <c r="M590" t="b">
        <v>0</v>
      </c>
      <c r="N590">
        <v>2</v>
      </c>
      <c r="O590" t="b">
        <v>0</v>
      </c>
      <c r="P590" t="s">
        <v>8273</v>
      </c>
      <c r="Q590" t="s">
        <v>8274</v>
      </c>
      <c r="R590">
        <f t="shared" si="29"/>
        <v>2016</v>
      </c>
    </row>
    <row r="591" spans="1:18" x14ac:dyDescent="0.3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 s="9">
        <f t="shared" si="27"/>
        <v>42193.614571759259</v>
      </c>
      <c r="K591" s="11">
        <v>1435070699</v>
      </c>
      <c r="L591" s="9">
        <f t="shared" si="28"/>
        <v>42178.614571759259</v>
      </c>
      <c r="M591" t="b">
        <v>0</v>
      </c>
      <c r="N591">
        <v>1</v>
      </c>
      <c r="O591" t="b">
        <v>0</v>
      </c>
      <c r="P591" t="s">
        <v>8273</v>
      </c>
      <c r="Q591" t="s">
        <v>8274</v>
      </c>
      <c r="R591">
        <f t="shared" si="29"/>
        <v>2015</v>
      </c>
    </row>
    <row r="592" spans="1:18" ht="58" x14ac:dyDescent="0.3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 s="9">
        <f t="shared" si="27"/>
        <v>42408.542361111111</v>
      </c>
      <c r="K592" s="11">
        <v>1452259131</v>
      </c>
      <c r="L592" s="9">
        <f t="shared" si="28"/>
        <v>42377.554756944446</v>
      </c>
      <c r="M592" t="b">
        <v>0</v>
      </c>
      <c r="N592">
        <v>9</v>
      </c>
      <c r="O592" t="b">
        <v>0</v>
      </c>
      <c r="P592" t="s">
        <v>8273</v>
      </c>
      <c r="Q592" t="s">
        <v>8274</v>
      </c>
      <c r="R592">
        <f t="shared" si="29"/>
        <v>2016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 s="9">
        <f t="shared" si="27"/>
        <v>42207.543171296296</v>
      </c>
      <c r="K593" s="11">
        <v>1434978130</v>
      </c>
      <c r="L593" s="9">
        <f t="shared" si="28"/>
        <v>42177.543171296296</v>
      </c>
      <c r="M593" t="b">
        <v>0</v>
      </c>
      <c r="N593">
        <v>2</v>
      </c>
      <c r="O593" t="b">
        <v>0</v>
      </c>
      <c r="P593" t="s">
        <v>8273</v>
      </c>
      <c r="Q593" t="s">
        <v>8274</v>
      </c>
      <c r="R593">
        <f t="shared" si="29"/>
        <v>2015</v>
      </c>
    </row>
    <row r="594" spans="1:18" ht="58" x14ac:dyDescent="0.3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 s="9">
        <f t="shared" si="27"/>
        <v>41976.232175925921</v>
      </c>
      <c r="K594" s="11">
        <v>1414992860</v>
      </c>
      <c r="L594" s="9">
        <f t="shared" si="28"/>
        <v>41946.232175925928</v>
      </c>
      <c r="M594" t="b">
        <v>0</v>
      </c>
      <c r="N594">
        <v>1</v>
      </c>
      <c r="O594" t="b">
        <v>0</v>
      </c>
      <c r="P594" t="s">
        <v>8273</v>
      </c>
      <c r="Q594" t="s">
        <v>8274</v>
      </c>
      <c r="R594">
        <f t="shared" si="29"/>
        <v>2014</v>
      </c>
    </row>
    <row r="595" spans="1:18" ht="58" x14ac:dyDescent="0.3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 s="9">
        <f t="shared" si="27"/>
        <v>42100.635937500003</v>
      </c>
      <c r="K595" s="11">
        <v>1425744945</v>
      </c>
      <c r="L595" s="9">
        <f t="shared" si="28"/>
        <v>42070.677604166667</v>
      </c>
      <c r="M595" t="b">
        <v>0</v>
      </c>
      <c r="N595">
        <v>7</v>
      </c>
      <c r="O595" t="b">
        <v>0</v>
      </c>
      <c r="P595" t="s">
        <v>8273</v>
      </c>
      <c r="Q595" t="s">
        <v>8274</v>
      </c>
      <c r="R595">
        <f t="shared" si="29"/>
        <v>2015</v>
      </c>
    </row>
    <row r="596" spans="1:18" ht="29" x14ac:dyDescent="0.3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 s="9">
        <f t="shared" si="27"/>
        <v>42476.780162037037</v>
      </c>
      <c r="K596" s="11">
        <v>1458240206</v>
      </c>
      <c r="L596" s="9">
        <f t="shared" si="28"/>
        <v>42446.780162037037</v>
      </c>
      <c r="M596" t="b">
        <v>0</v>
      </c>
      <c r="N596">
        <v>2</v>
      </c>
      <c r="O596" t="b">
        <v>0</v>
      </c>
      <c r="P596" t="s">
        <v>8273</v>
      </c>
      <c r="Q596" t="s">
        <v>8274</v>
      </c>
      <c r="R596">
        <f t="shared" si="29"/>
        <v>2016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 s="9">
        <f t="shared" si="27"/>
        <v>42128.069884259261</v>
      </c>
      <c r="K597" s="11">
        <v>1426815638</v>
      </c>
      <c r="L597" s="9">
        <f t="shared" si="28"/>
        <v>42083.069884259261</v>
      </c>
      <c r="M597" t="b">
        <v>0</v>
      </c>
      <c r="N597">
        <v>8</v>
      </c>
      <c r="O597" t="b">
        <v>0</v>
      </c>
      <c r="P597" t="s">
        <v>8273</v>
      </c>
      <c r="Q597" t="s">
        <v>8274</v>
      </c>
      <c r="R597">
        <f t="shared" si="29"/>
        <v>2015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 s="9">
        <f t="shared" si="27"/>
        <v>42676.896898148145</v>
      </c>
      <c r="K598" s="11">
        <v>1475530292</v>
      </c>
      <c r="L598" s="9">
        <f t="shared" si="28"/>
        <v>42646.896898148145</v>
      </c>
      <c r="M598" t="b">
        <v>0</v>
      </c>
      <c r="N598">
        <v>2</v>
      </c>
      <c r="O598" t="b">
        <v>0</v>
      </c>
      <c r="P598" t="s">
        <v>8273</v>
      </c>
      <c r="Q598" t="s">
        <v>8274</v>
      </c>
      <c r="R598">
        <f t="shared" si="29"/>
        <v>2016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 s="9">
        <f t="shared" si="27"/>
        <v>42582.666666666672</v>
      </c>
      <c r="K599" s="11">
        <v>1466787335</v>
      </c>
      <c r="L599" s="9">
        <f t="shared" si="28"/>
        <v>42545.705266203702</v>
      </c>
      <c r="M599" t="b">
        <v>0</v>
      </c>
      <c r="N599">
        <v>2</v>
      </c>
      <c r="O599" t="b">
        <v>0</v>
      </c>
      <c r="P599" t="s">
        <v>8273</v>
      </c>
      <c r="Q599" t="s">
        <v>8274</v>
      </c>
      <c r="R599">
        <f t="shared" si="29"/>
        <v>2016</v>
      </c>
    </row>
    <row r="600" spans="1:18" ht="29" x14ac:dyDescent="0.3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 s="9">
        <f t="shared" si="27"/>
        <v>41978.00209490741</v>
      </c>
      <c r="K600" s="11">
        <v>1415145781</v>
      </c>
      <c r="L600" s="9">
        <f t="shared" si="28"/>
        <v>41948.00209490741</v>
      </c>
      <c r="M600" t="b">
        <v>0</v>
      </c>
      <c r="N600">
        <v>7</v>
      </c>
      <c r="O600" t="b">
        <v>0</v>
      </c>
      <c r="P600" t="s">
        <v>8273</v>
      </c>
      <c r="Q600" t="s">
        <v>8274</v>
      </c>
      <c r="R600">
        <f t="shared" si="29"/>
        <v>2014</v>
      </c>
    </row>
    <row r="601" spans="1:18" ht="58" x14ac:dyDescent="0.3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 s="9">
        <f t="shared" si="27"/>
        <v>42071.636111111111</v>
      </c>
      <c r="K601" s="11">
        <v>1423769402</v>
      </c>
      <c r="L601" s="9">
        <f t="shared" si="28"/>
        <v>42047.812523148154</v>
      </c>
      <c r="M601" t="b">
        <v>0</v>
      </c>
      <c r="N601">
        <v>2</v>
      </c>
      <c r="O601" t="b">
        <v>0</v>
      </c>
      <c r="P601" t="s">
        <v>8273</v>
      </c>
      <c r="Q601" t="s">
        <v>8274</v>
      </c>
      <c r="R601">
        <f t="shared" si="29"/>
        <v>2015</v>
      </c>
    </row>
    <row r="602" spans="1:18" ht="29" x14ac:dyDescent="0.3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 s="9">
        <f t="shared" si="27"/>
        <v>42133.798171296294</v>
      </c>
      <c r="K602" s="11">
        <v>1426014562</v>
      </c>
      <c r="L602" s="9">
        <f t="shared" si="28"/>
        <v>42073.798171296294</v>
      </c>
      <c r="M602" t="b">
        <v>0</v>
      </c>
      <c r="N602">
        <v>1</v>
      </c>
      <c r="O602" t="b">
        <v>0</v>
      </c>
      <c r="P602" t="s">
        <v>8273</v>
      </c>
      <c r="Q602" t="s">
        <v>8274</v>
      </c>
      <c r="R602">
        <f t="shared" si="29"/>
        <v>2015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 s="9">
        <f t="shared" si="27"/>
        <v>41999.858090277776</v>
      </c>
      <c r="K603" s="11">
        <v>1417034139</v>
      </c>
      <c r="L603" s="9">
        <f t="shared" si="28"/>
        <v>41969.858090277776</v>
      </c>
      <c r="M603" t="b">
        <v>0</v>
      </c>
      <c r="N603">
        <v>6</v>
      </c>
      <c r="O603" t="b">
        <v>0</v>
      </c>
      <c r="P603" t="s">
        <v>8273</v>
      </c>
      <c r="Q603" t="s">
        <v>8274</v>
      </c>
      <c r="R603">
        <f t="shared" si="29"/>
        <v>2014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 s="9">
        <f t="shared" si="27"/>
        <v>42173.79415509259</v>
      </c>
      <c r="K604" s="11">
        <v>1432062215</v>
      </c>
      <c r="L604" s="9">
        <f t="shared" si="28"/>
        <v>42143.79415509259</v>
      </c>
      <c r="M604" t="b">
        <v>0</v>
      </c>
      <c r="N604">
        <v>0</v>
      </c>
      <c r="O604" t="b">
        <v>0</v>
      </c>
      <c r="P604" t="s">
        <v>8273</v>
      </c>
      <c r="Q604" t="s">
        <v>8274</v>
      </c>
      <c r="R604">
        <f t="shared" si="29"/>
        <v>2015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 s="9">
        <f t="shared" si="27"/>
        <v>41865.639155092591</v>
      </c>
      <c r="K605" s="11">
        <v>1405437623</v>
      </c>
      <c r="L605" s="9">
        <f t="shared" si="28"/>
        <v>41835.639155092591</v>
      </c>
      <c r="M605" t="b">
        <v>0</v>
      </c>
      <c r="N605">
        <v>13</v>
      </c>
      <c r="O605" t="b">
        <v>0</v>
      </c>
      <c r="P605" t="s">
        <v>8273</v>
      </c>
      <c r="Q605" t="s">
        <v>8274</v>
      </c>
      <c r="R605">
        <f t="shared" si="29"/>
        <v>2014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 s="9">
        <f t="shared" si="27"/>
        <v>41879.035370370373</v>
      </c>
      <c r="K606" s="11">
        <v>1406595056</v>
      </c>
      <c r="L606" s="9">
        <f t="shared" si="28"/>
        <v>41849.035370370373</v>
      </c>
      <c r="M606" t="b">
        <v>0</v>
      </c>
      <c r="N606">
        <v>0</v>
      </c>
      <c r="O606" t="b">
        <v>0</v>
      </c>
      <c r="P606" t="s">
        <v>8273</v>
      </c>
      <c r="Q606" t="s">
        <v>8274</v>
      </c>
      <c r="R606">
        <f t="shared" si="29"/>
        <v>2014</v>
      </c>
    </row>
    <row r="607" spans="1:18" ht="29" x14ac:dyDescent="0.3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 s="9">
        <f t="shared" si="27"/>
        <v>42239.357731481483</v>
      </c>
      <c r="K607" s="11">
        <v>1436430908</v>
      </c>
      <c r="L607" s="9">
        <f t="shared" si="28"/>
        <v>42194.357731481483</v>
      </c>
      <c r="M607" t="b">
        <v>0</v>
      </c>
      <c r="N607">
        <v>8</v>
      </c>
      <c r="O607" t="b">
        <v>0</v>
      </c>
      <c r="P607" t="s">
        <v>8273</v>
      </c>
      <c r="Q607" t="s">
        <v>8274</v>
      </c>
      <c r="R607">
        <f t="shared" si="29"/>
        <v>2015</v>
      </c>
    </row>
    <row r="608" spans="1:18" ht="58" x14ac:dyDescent="0.3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 s="9">
        <f t="shared" si="27"/>
        <v>42148.625</v>
      </c>
      <c r="K608" s="11">
        <v>1428507409</v>
      </c>
      <c r="L608" s="9">
        <f t="shared" si="28"/>
        <v>42102.650567129633</v>
      </c>
      <c r="M608" t="b">
        <v>0</v>
      </c>
      <c r="N608">
        <v>1</v>
      </c>
      <c r="O608" t="b">
        <v>0</v>
      </c>
      <c r="P608" t="s">
        <v>8273</v>
      </c>
      <c r="Q608" t="s">
        <v>8274</v>
      </c>
      <c r="R608">
        <f t="shared" si="29"/>
        <v>2015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 s="9">
        <f t="shared" si="27"/>
        <v>42330.867314814815</v>
      </c>
      <c r="K609" s="11">
        <v>1445629736</v>
      </c>
      <c r="L609" s="9">
        <f t="shared" si="28"/>
        <v>42300.825648148151</v>
      </c>
      <c r="M609" t="b">
        <v>0</v>
      </c>
      <c r="N609">
        <v>0</v>
      </c>
      <c r="O609" t="b">
        <v>0</v>
      </c>
      <c r="P609" t="s">
        <v>8273</v>
      </c>
      <c r="Q609" t="s">
        <v>8274</v>
      </c>
      <c r="R609">
        <f t="shared" si="29"/>
        <v>2015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 s="9">
        <f t="shared" si="27"/>
        <v>42170.921064814815</v>
      </c>
      <c r="K610" s="11">
        <v>1431813980</v>
      </c>
      <c r="L610" s="9">
        <f t="shared" si="28"/>
        <v>42140.921064814815</v>
      </c>
      <c r="M610" t="b">
        <v>0</v>
      </c>
      <c r="N610">
        <v>5</v>
      </c>
      <c r="O610" t="b">
        <v>0</v>
      </c>
      <c r="P610" t="s">
        <v>8273</v>
      </c>
      <c r="Q610" t="s">
        <v>8274</v>
      </c>
      <c r="R610">
        <f t="shared" si="29"/>
        <v>2015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 s="9">
        <f t="shared" si="27"/>
        <v>42337.075740740736</v>
      </c>
      <c r="K611" s="11">
        <v>1446166144</v>
      </c>
      <c r="L611" s="9">
        <f t="shared" si="28"/>
        <v>42307.034074074079</v>
      </c>
      <c r="M611" t="b">
        <v>0</v>
      </c>
      <c r="N611">
        <v>1</v>
      </c>
      <c r="O611" t="b">
        <v>0</v>
      </c>
      <c r="P611" t="s">
        <v>8273</v>
      </c>
      <c r="Q611" t="s">
        <v>8274</v>
      </c>
      <c r="R611">
        <f t="shared" si="29"/>
        <v>2015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 s="9">
        <f t="shared" si="27"/>
        <v>42116.83085648148</v>
      </c>
      <c r="K612" s="11">
        <v>1427140586</v>
      </c>
      <c r="L612" s="9">
        <f t="shared" si="28"/>
        <v>42086.83085648148</v>
      </c>
      <c r="M612" t="b">
        <v>0</v>
      </c>
      <c r="N612">
        <v>0</v>
      </c>
      <c r="O612" t="b">
        <v>0</v>
      </c>
      <c r="P612" t="s">
        <v>8273</v>
      </c>
      <c r="Q612" t="s">
        <v>8274</v>
      </c>
      <c r="R612">
        <f t="shared" si="29"/>
        <v>2015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 s="9">
        <f t="shared" si="27"/>
        <v>42388.560613425929</v>
      </c>
      <c r="K613" s="11">
        <v>1448026037</v>
      </c>
      <c r="L613" s="9">
        <f t="shared" si="28"/>
        <v>42328.560613425929</v>
      </c>
      <c r="M613" t="b">
        <v>0</v>
      </c>
      <c r="N613">
        <v>0</v>
      </c>
      <c r="O613" t="b">
        <v>0</v>
      </c>
      <c r="P613" t="s">
        <v>8273</v>
      </c>
      <c r="Q613" t="s">
        <v>8274</v>
      </c>
      <c r="R613">
        <f t="shared" si="29"/>
        <v>2015</v>
      </c>
    </row>
    <row r="614" spans="1:18" ht="29" x14ac:dyDescent="0.3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 s="9">
        <f t="shared" si="27"/>
        <v>42615.031782407408</v>
      </c>
      <c r="K614" s="11">
        <v>1470185146</v>
      </c>
      <c r="L614" s="9">
        <f t="shared" si="28"/>
        <v>42585.031782407408</v>
      </c>
      <c r="M614" t="b">
        <v>0</v>
      </c>
      <c r="N614">
        <v>0</v>
      </c>
      <c r="O614" t="b">
        <v>0</v>
      </c>
      <c r="P614" t="s">
        <v>8273</v>
      </c>
      <c r="Q614" t="s">
        <v>8274</v>
      </c>
      <c r="R614">
        <f t="shared" si="29"/>
        <v>2016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 s="9">
        <f t="shared" si="27"/>
        <v>42278.207638888889</v>
      </c>
      <c r="K615" s="11">
        <v>1441022120</v>
      </c>
      <c r="L615" s="9">
        <f t="shared" si="28"/>
        <v>42247.496759259258</v>
      </c>
      <c r="M615" t="b">
        <v>0</v>
      </c>
      <c r="N615">
        <v>121</v>
      </c>
      <c r="O615" t="b">
        <v>0</v>
      </c>
      <c r="P615" t="s">
        <v>8273</v>
      </c>
      <c r="Q615" t="s">
        <v>8274</v>
      </c>
      <c r="R615">
        <f t="shared" si="29"/>
        <v>2015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 s="9">
        <f t="shared" si="27"/>
        <v>42545.061805555553</v>
      </c>
      <c r="K616" s="11">
        <v>1464139740</v>
      </c>
      <c r="L616" s="9">
        <f t="shared" si="28"/>
        <v>42515.061805555553</v>
      </c>
      <c r="M616" t="b">
        <v>0</v>
      </c>
      <c r="N616">
        <v>0</v>
      </c>
      <c r="O616" t="b">
        <v>0</v>
      </c>
      <c r="P616" t="s">
        <v>8273</v>
      </c>
      <c r="Q616" t="s">
        <v>8274</v>
      </c>
      <c r="R616">
        <f t="shared" si="29"/>
        <v>2016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 s="9">
        <f t="shared" si="27"/>
        <v>42272.122210648144</v>
      </c>
      <c r="K617" s="11">
        <v>1440557759</v>
      </c>
      <c r="L617" s="9">
        <f t="shared" si="28"/>
        <v>42242.122210648144</v>
      </c>
      <c r="M617" t="b">
        <v>0</v>
      </c>
      <c r="N617">
        <v>0</v>
      </c>
      <c r="O617" t="b">
        <v>0</v>
      </c>
      <c r="P617" t="s">
        <v>8273</v>
      </c>
      <c r="Q617" t="s">
        <v>8274</v>
      </c>
      <c r="R617">
        <f t="shared" si="29"/>
        <v>2015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 s="9">
        <f t="shared" si="27"/>
        <v>42791.376238425924</v>
      </c>
      <c r="K618" s="11">
        <v>1485421307</v>
      </c>
      <c r="L618" s="9">
        <f t="shared" si="28"/>
        <v>42761.376238425924</v>
      </c>
      <c r="M618" t="b">
        <v>0</v>
      </c>
      <c r="N618">
        <v>0</v>
      </c>
      <c r="O618" t="b">
        <v>0</v>
      </c>
      <c r="P618" t="s">
        <v>8273</v>
      </c>
      <c r="Q618" t="s">
        <v>8274</v>
      </c>
      <c r="R618">
        <f t="shared" si="29"/>
        <v>2017</v>
      </c>
    </row>
    <row r="619" spans="1:18" ht="58" x14ac:dyDescent="0.3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 s="9">
        <f t="shared" si="27"/>
        <v>42132.343090277776</v>
      </c>
      <c r="K619" s="11">
        <v>1427184843</v>
      </c>
      <c r="L619" s="9">
        <f t="shared" si="28"/>
        <v>42087.343090277776</v>
      </c>
      <c r="M619" t="b">
        <v>0</v>
      </c>
      <c r="N619">
        <v>3</v>
      </c>
      <c r="O619" t="b">
        <v>0</v>
      </c>
      <c r="P619" t="s">
        <v>8273</v>
      </c>
      <c r="Q619" t="s">
        <v>8274</v>
      </c>
      <c r="R619">
        <f t="shared" si="29"/>
        <v>2015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 s="9">
        <f t="shared" si="27"/>
        <v>42347.810219907406</v>
      </c>
      <c r="K620" s="11">
        <v>1447097203</v>
      </c>
      <c r="L620" s="9">
        <f t="shared" si="28"/>
        <v>42317.810219907406</v>
      </c>
      <c r="M620" t="b">
        <v>0</v>
      </c>
      <c r="N620">
        <v>0</v>
      </c>
      <c r="O620" t="b">
        <v>0</v>
      </c>
      <c r="P620" t="s">
        <v>8273</v>
      </c>
      <c r="Q620" t="s">
        <v>8274</v>
      </c>
      <c r="R620">
        <f t="shared" si="29"/>
        <v>2015</v>
      </c>
    </row>
    <row r="621" spans="1:18" ht="29" x14ac:dyDescent="0.3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 s="9">
        <f t="shared" si="27"/>
        <v>41968.692013888889</v>
      </c>
      <c r="K621" s="11">
        <v>1411745790</v>
      </c>
      <c r="L621" s="9">
        <f t="shared" si="28"/>
        <v>41908.650347222225</v>
      </c>
      <c r="M621" t="b">
        <v>0</v>
      </c>
      <c r="N621">
        <v>1</v>
      </c>
      <c r="O621" t="b">
        <v>0</v>
      </c>
      <c r="P621" t="s">
        <v>8273</v>
      </c>
      <c r="Q621" t="s">
        <v>8274</v>
      </c>
      <c r="R621">
        <f t="shared" si="29"/>
        <v>2014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 s="9">
        <f t="shared" si="27"/>
        <v>41876.716874999998</v>
      </c>
      <c r="K622" s="11">
        <v>1405098738</v>
      </c>
      <c r="L622" s="9">
        <f t="shared" si="28"/>
        <v>41831.716874999998</v>
      </c>
      <c r="M622" t="b">
        <v>0</v>
      </c>
      <c r="N622">
        <v>1</v>
      </c>
      <c r="O622" t="b">
        <v>0</v>
      </c>
      <c r="P622" t="s">
        <v>8273</v>
      </c>
      <c r="Q622" t="s">
        <v>8274</v>
      </c>
      <c r="R622">
        <f t="shared" si="29"/>
        <v>2014</v>
      </c>
    </row>
    <row r="623" spans="1:18" ht="43.5" x14ac:dyDescent="0.3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 s="9">
        <f t="shared" si="27"/>
        <v>42558.987696759257</v>
      </c>
      <c r="K623" s="11">
        <v>1465342937</v>
      </c>
      <c r="L623" s="9">
        <f t="shared" si="28"/>
        <v>42528.987696759257</v>
      </c>
      <c r="M623" t="b">
        <v>0</v>
      </c>
      <c r="N623">
        <v>3</v>
      </c>
      <c r="O623" t="b">
        <v>0</v>
      </c>
      <c r="P623" t="s">
        <v>8273</v>
      </c>
      <c r="Q623" t="s">
        <v>8274</v>
      </c>
      <c r="R623">
        <f t="shared" si="29"/>
        <v>2016</v>
      </c>
    </row>
    <row r="624" spans="1:18" ht="43.5" x14ac:dyDescent="0.3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 s="9">
        <f t="shared" si="27"/>
        <v>42552.774745370371</v>
      </c>
      <c r="K624" s="11">
        <v>1465670138</v>
      </c>
      <c r="L624" s="9">
        <f t="shared" si="28"/>
        <v>42532.774745370371</v>
      </c>
      <c r="M624" t="b">
        <v>0</v>
      </c>
      <c r="N624">
        <v>9</v>
      </c>
      <c r="O624" t="b">
        <v>0</v>
      </c>
      <c r="P624" t="s">
        <v>8273</v>
      </c>
      <c r="Q624" t="s">
        <v>8274</v>
      </c>
      <c r="R624">
        <f t="shared" si="29"/>
        <v>2016</v>
      </c>
    </row>
    <row r="625" spans="1:18" ht="58" x14ac:dyDescent="0.3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 s="9">
        <f t="shared" si="27"/>
        <v>42152.009224537032</v>
      </c>
      <c r="K625" s="11">
        <v>1430179997</v>
      </c>
      <c r="L625" s="9">
        <f t="shared" si="28"/>
        <v>42122.009224537032</v>
      </c>
      <c r="M625" t="b">
        <v>0</v>
      </c>
      <c r="N625">
        <v>0</v>
      </c>
      <c r="O625" t="b">
        <v>0</v>
      </c>
      <c r="P625" t="s">
        <v>8273</v>
      </c>
      <c r="Q625" t="s">
        <v>8274</v>
      </c>
      <c r="R625">
        <f t="shared" si="29"/>
        <v>2015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 s="9">
        <f t="shared" si="27"/>
        <v>42138.988900462966</v>
      </c>
      <c r="K626" s="11">
        <v>1429055041</v>
      </c>
      <c r="L626" s="9">
        <f t="shared" si="28"/>
        <v>42108.988900462966</v>
      </c>
      <c r="M626" t="b">
        <v>0</v>
      </c>
      <c r="N626">
        <v>0</v>
      </c>
      <c r="O626" t="b">
        <v>0</v>
      </c>
      <c r="P626" t="s">
        <v>8273</v>
      </c>
      <c r="Q626" t="s">
        <v>8274</v>
      </c>
      <c r="R626">
        <f t="shared" si="29"/>
        <v>2015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 s="9">
        <f t="shared" si="27"/>
        <v>42820.853900462964</v>
      </c>
      <c r="K627" s="11">
        <v>1487971777</v>
      </c>
      <c r="L627" s="9">
        <f t="shared" si="28"/>
        <v>42790.895567129628</v>
      </c>
      <c r="M627" t="b">
        <v>0</v>
      </c>
      <c r="N627">
        <v>0</v>
      </c>
      <c r="O627" t="b">
        <v>0</v>
      </c>
      <c r="P627" t="s">
        <v>8273</v>
      </c>
      <c r="Q627" t="s">
        <v>8274</v>
      </c>
      <c r="R627">
        <f t="shared" si="29"/>
        <v>2017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 s="9">
        <f t="shared" si="27"/>
        <v>42231.556944444441</v>
      </c>
      <c r="K628" s="11">
        <v>1436793939</v>
      </c>
      <c r="L628" s="9">
        <f t="shared" si="28"/>
        <v>42198.559479166666</v>
      </c>
      <c r="M628" t="b">
        <v>0</v>
      </c>
      <c r="N628">
        <v>39</v>
      </c>
      <c r="O628" t="b">
        <v>0</v>
      </c>
      <c r="P628" t="s">
        <v>8273</v>
      </c>
      <c r="Q628" t="s">
        <v>8274</v>
      </c>
      <c r="R628">
        <f t="shared" si="29"/>
        <v>2015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 s="9">
        <f t="shared" si="27"/>
        <v>42443.958333333328</v>
      </c>
      <c r="K629" s="11">
        <v>1452842511</v>
      </c>
      <c r="L629" s="9">
        <f t="shared" si="28"/>
        <v>42384.306840277779</v>
      </c>
      <c r="M629" t="b">
        <v>0</v>
      </c>
      <c r="N629">
        <v>1</v>
      </c>
      <c r="O629" t="b">
        <v>0</v>
      </c>
      <c r="P629" t="s">
        <v>8273</v>
      </c>
      <c r="Q629" t="s">
        <v>8274</v>
      </c>
      <c r="R629">
        <f t="shared" si="29"/>
        <v>2016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 s="9">
        <f t="shared" si="27"/>
        <v>41833.692789351851</v>
      </c>
      <c r="K630" s="11">
        <v>1402677457</v>
      </c>
      <c r="L630" s="9">
        <f t="shared" si="28"/>
        <v>41803.692789351851</v>
      </c>
      <c r="M630" t="b">
        <v>0</v>
      </c>
      <c r="N630">
        <v>0</v>
      </c>
      <c r="O630" t="b">
        <v>0</v>
      </c>
      <c r="P630" t="s">
        <v>8273</v>
      </c>
      <c r="Q630" t="s">
        <v>8274</v>
      </c>
      <c r="R630">
        <f t="shared" si="29"/>
        <v>2014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 s="9">
        <f t="shared" si="27"/>
        <v>42504.637824074074</v>
      </c>
      <c r="K631" s="11">
        <v>1460647108</v>
      </c>
      <c r="L631" s="9">
        <f t="shared" si="28"/>
        <v>42474.637824074074</v>
      </c>
      <c r="M631" t="b">
        <v>0</v>
      </c>
      <c r="N631">
        <v>3</v>
      </c>
      <c r="O631" t="b">
        <v>0</v>
      </c>
      <c r="P631" t="s">
        <v>8273</v>
      </c>
      <c r="Q631" t="s">
        <v>8274</v>
      </c>
      <c r="R631">
        <f t="shared" si="29"/>
        <v>2016</v>
      </c>
    </row>
    <row r="632" spans="1:18" ht="58" x14ac:dyDescent="0.3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 s="9">
        <f t="shared" si="27"/>
        <v>42253.215277777781</v>
      </c>
      <c r="K632" s="11">
        <v>1438959121</v>
      </c>
      <c r="L632" s="9">
        <f t="shared" si="28"/>
        <v>42223.619456018518</v>
      </c>
      <c r="M632" t="b">
        <v>0</v>
      </c>
      <c r="N632">
        <v>1</v>
      </c>
      <c r="O632" t="b">
        <v>0</v>
      </c>
      <c r="P632" t="s">
        <v>8273</v>
      </c>
      <c r="Q632" t="s">
        <v>8274</v>
      </c>
      <c r="R632">
        <f t="shared" si="29"/>
        <v>2015</v>
      </c>
    </row>
    <row r="633" spans="1:18" ht="29" x14ac:dyDescent="0.3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 s="9">
        <f t="shared" si="27"/>
        <v>42518.772326388891</v>
      </c>
      <c r="K633" s="11">
        <v>1461954729</v>
      </c>
      <c r="L633" s="9">
        <f t="shared" si="28"/>
        <v>42489.772326388891</v>
      </c>
      <c r="M633" t="b">
        <v>0</v>
      </c>
      <c r="N633">
        <v>9</v>
      </c>
      <c r="O633" t="b">
        <v>0</v>
      </c>
      <c r="P633" t="s">
        <v>8273</v>
      </c>
      <c r="Q633" t="s">
        <v>8274</v>
      </c>
      <c r="R633">
        <f t="shared" si="29"/>
        <v>2016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 s="9">
        <f t="shared" si="27"/>
        <v>42333.700983796298</v>
      </c>
      <c r="K634" s="11">
        <v>1445874565</v>
      </c>
      <c r="L634" s="9">
        <f t="shared" si="28"/>
        <v>42303.659317129626</v>
      </c>
      <c r="M634" t="b">
        <v>0</v>
      </c>
      <c r="N634">
        <v>0</v>
      </c>
      <c r="O634" t="b">
        <v>0</v>
      </c>
      <c r="P634" t="s">
        <v>8273</v>
      </c>
      <c r="Q634" t="s">
        <v>8274</v>
      </c>
      <c r="R634">
        <f t="shared" si="29"/>
        <v>2015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 s="9">
        <f t="shared" si="27"/>
        <v>42538.958333333328</v>
      </c>
      <c r="K635" s="11">
        <v>1463469062</v>
      </c>
      <c r="L635" s="9">
        <f t="shared" si="28"/>
        <v>42507.299328703702</v>
      </c>
      <c r="M635" t="b">
        <v>0</v>
      </c>
      <c r="N635">
        <v>25</v>
      </c>
      <c r="O635" t="b">
        <v>0</v>
      </c>
      <c r="P635" t="s">
        <v>8273</v>
      </c>
      <c r="Q635" t="s">
        <v>8274</v>
      </c>
      <c r="R635">
        <f t="shared" si="29"/>
        <v>2016</v>
      </c>
    </row>
    <row r="636" spans="1:18" ht="29" x14ac:dyDescent="0.3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 s="9">
        <f t="shared" si="27"/>
        <v>42061.928576388891</v>
      </c>
      <c r="K636" s="11">
        <v>1422397029</v>
      </c>
      <c r="L636" s="9">
        <f t="shared" si="28"/>
        <v>42031.928576388891</v>
      </c>
      <c r="M636" t="b">
        <v>0</v>
      </c>
      <c r="N636">
        <v>1</v>
      </c>
      <c r="O636" t="b">
        <v>0</v>
      </c>
      <c r="P636" t="s">
        <v>8273</v>
      </c>
      <c r="Q636" t="s">
        <v>8274</v>
      </c>
      <c r="R636">
        <f t="shared" si="29"/>
        <v>2015</v>
      </c>
    </row>
    <row r="637" spans="1:18" ht="29" x14ac:dyDescent="0.3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 s="9">
        <f t="shared" si="27"/>
        <v>42106.092152777783</v>
      </c>
      <c r="K637" s="11">
        <v>1426212762</v>
      </c>
      <c r="L637" s="9">
        <f t="shared" si="28"/>
        <v>42076.092152777783</v>
      </c>
      <c r="M637" t="b">
        <v>0</v>
      </c>
      <c r="N637">
        <v>1</v>
      </c>
      <c r="O637" t="b">
        <v>0</v>
      </c>
      <c r="P637" t="s">
        <v>8273</v>
      </c>
      <c r="Q637" t="s">
        <v>8274</v>
      </c>
      <c r="R637">
        <f t="shared" si="29"/>
        <v>2015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 s="9">
        <f t="shared" si="27"/>
        <v>42161.44930555555</v>
      </c>
      <c r="K638" s="11">
        <v>1430996150</v>
      </c>
      <c r="L638" s="9">
        <f t="shared" si="28"/>
        <v>42131.455439814818</v>
      </c>
      <c r="M638" t="b">
        <v>0</v>
      </c>
      <c r="N638">
        <v>1</v>
      </c>
      <c r="O638" t="b">
        <v>0</v>
      </c>
      <c r="P638" t="s">
        <v>8273</v>
      </c>
      <c r="Q638" t="s">
        <v>8274</v>
      </c>
      <c r="R638">
        <f t="shared" si="29"/>
        <v>2015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 s="9">
        <f t="shared" si="27"/>
        <v>42791.961111111115</v>
      </c>
      <c r="K639" s="11">
        <v>1485558318</v>
      </c>
      <c r="L639" s="9">
        <f t="shared" si="28"/>
        <v>42762.962013888886</v>
      </c>
      <c r="M639" t="b">
        <v>0</v>
      </c>
      <c r="N639">
        <v>0</v>
      </c>
      <c r="O639" t="b">
        <v>0</v>
      </c>
      <c r="P639" t="s">
        <v>8273</v>
      </c>
      <c r="Q639" t="s">
        <v>8274</v>
      </c>
      <c r="R639">
        <f t="shared" si="29"/>
        <v>2017</v>
      </c>
    </row>
    <row r="640" spans="1:18" x14ac:dyDescent="0.3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 s="9">
        <f t="shared" si="27"/>
        <v>42819.55164351852</v>
      </c>
      <c r="K640" s="11">
        <v>1485267262</v>
      </c>
      <c r="L640" s="9">
        <f t="shared" si="28"/>
        <v>42759.593310185184</v>
      </c>
      <c r="M640" t="b">
        <v>0</v>
      </c>
      <c r="N640">
        <v>6</v>
      </c>
      <c r="O640" t="b">
        <v>0</v>
      </c>
      <c r="P640" t="s">
        <v>8273</v>
      </c>
      <c r="Q640" t="s">
        <v>8274</v>
      </c>
      <c r="R640">
        <f t="shared" si="29"/>
        <v>2017</v>
      </c>
    </row>
    <row r="641" spans="1:18" ht="29" x14ac:dyDescent="0.3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 s="9">
        <f t="shared" si="27"/>
        <v>41925.583275462966</v>
      </c>
      <c r="K641" s="11">
        <v>1408024795</v>
      </c>
      <c r="L641" s="9">
        <f t="shared" si="28"/>
        <v>41865.583275462966</v>
      </c>
      <c r="M641" t="b">
        <v>0</v>
      </c>
      <c r="N641">
        <v>1</v>
      </c>
      <c r="O641" t="b">
        <v>0</v>
      </c>
      <c r="P641" t="s">
        <v>8273</v>
      </c>
      <c r="Q641" t="s">
        <v>8274</v>
      </c>
      <c r="R641">
        <f t="shared" si="29"/>
        <v>2014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 s="9">
        <f t="shared" si="27"/>
        <v>42698.958333333328</v>
      </c>
      <c r="K642" s="11">
        <v>1478685915</v>
      </c>
      <c r="L642" s="9">
        <f t="shared" si="28"/>
        <v>42683.420312499999</v>
      </c>
      <c r="M642" t="b">
        <v>0</v>
      </c>
      <c r="N642">
        <v>2</v>
      </c>
      <c r="O642" t="b">
        <v>1</v>
      </c>
      <c r="P642" t="s">
        <v>8273</v>
      </c>
      <c r="Q642" t="s">
        <v>8275</v>
      </c>
      <c r="R642">
        <f t="shared" si="29"/>
        <v>2016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 s="9">
        <f t="shared" ref="J643:J706" si="30">(I643/86400)+DATE(1970,1,1)</f>
        <v>42229.57</v>
      </c>
      <c r="K643" s="11">
        <v>1436881248</v>
      </c>
      <c r="L643" s="9">
        <f t="shared" ref="L643:L706" si="31">(K643/86400)+DATE(1970,1,1)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t="s">
        <v>8275</v>
      </c>
      <c r="R643">
        <f t="shared" ref="R643:R706" si="32">YEAR(L643)</f>
        <v>2015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 s="9">
        <f t="shared" si="30"/>
        <v>42235.651319444441</v>
      </c>
      <c r="K644" s="11">
        <v>1436888274</v>
      </c>
      <c r="L644" s="9">
        <f t="shared" si="3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t="s">
        <v>8275</v>
      </c>
      <c r="R644">
        <f t="shared" si="32"/>
        <v>2015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 s="9">
        <f t="shared" si="30"/>
        <v>42155.642071759255</v>
      </c>
      <c r="K645" s="11">
        <v>1428333875</v>
      </c>
      <c r="L645" s="9">
        <f t="shared" si="31"/>
        <v>42100.642071759255</v>
      </c>
      <c r="M645" t="b">
        <v>0</v>
      </c>
      <c r="N645">
        <v>152</v>
      </c>
      <c r="O645" t="b">
        <v>1</v>
      </c>
      <c r="P645" t="s">
        <v>8273</v>
      </c>
      <c r="Q645" t="s">
        <v>8275</v>
      </c>
      <c r="R645">
        <f t="shared" si="32"/>
        <v>2015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 s="9">
        <f t="shared" si="30"/>
        <v>41941.041666666664</v>
      </c>
      <c r="K646" s="11">
        <v>1410883139</v>
      </c>
      <c r="L646" s="9">
        <f t="shared" si="3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t="s">
        <v>8275</v>
      </c>
      <c r="R646">
        <f t="shared" si="32"/>
        <v>2014</v>
      </c>
    </row>
    <row r="647" spans="1:18" ht="29" x14ac:dyDescent="0.3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 s="9">
        <f t="shared" si="30"/>
        <v>42594.026319444441</v>
      </c>
      <c r="K647" s="11">
        <v>1468370274</v>
      </c>
      <c r="L647" s="9">
        <f t="shared" si="31"/>
        <v>42564.026319444441</v>
      </c>
      <c r="M647" t="b">
        <v>0</v>
      </c>
      <c r="N647">
        <v>237</v>
      </c>
      <c r="O647" t="b">
        <v>1</v>
      </c>
      <c r="P647" t="s">
        <v>8273</v>
      </c>
      <c r="Q647" t="s">
        <v>8275</v>
      </c>
      <c r="R647">
        <f t="shared" si="32"/>
        <v>2016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 s="9">
        <f t="shared" si="30"/>
        <v>41862.852627314816</v>
      </c>
      <c r="K648" s="11">
        <v>1405196867</v>
      </c>
      <c r="L648" s="9">
        <f t="shared" si="31"/>
        <v>41832.852627314816</v>
      </c>
      <c r="M648" t="b">
        <v>0</v>
      </c>
      <c r="N648">
        <v>27</v>
      </c>
      <c r="O648" t="b">
        <v>1</v>
      </c>
      <c r="P648" t="s">
        <v>8273</v>
      </c>
      <c r="Q648" t="s">
        <v>8275</v>
      </c>
      <c r="R648">
        <f t="shared" si="32"/>
        <v>2014</v>
      </c>
    </row>
    <row r="649" spans="1:18" ht="43.5" x14ac:dyDescent="0.3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 s="9">
        <f t="shared" si="30"/>
        <v>42446.726261574076</v>
      </c>
      <c r="K649" s="11">
        <v>1455647149</v>
      </c>
      <c r="L649" s="9">
        <f t="shared" si="31"/>
        <v>42416.767928240741</v>
      </c>
      <c r="M649" t="b">
        <v>0</v>
      </c>
      <c r="N649">
        <v>17</v>
      </c>
      <c r="O649" t="b">
        <v>1</v>
      </c>
      <c r="P649" t="s">
        <v>8273</v>
      </c>
      <c r="Q649" t="s">
        <v>8275</v>
      </c>
      <c r="R649">
        <f t="shared" si="32"/>
        <v>2016</v>
      </c>
    </row>
    <row r="650" spans="1:18" ht="29" x14ac:dyDescent="0.3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 s="9">
        <f t="shared" si="30"/>
        <v>41926.693379629629</v>
      </c>
      <c r="K650" s="11">
        <v>1410280708</v>
      </c>
      <c r="L650" s="9">
        <f t="shared" si="31"/>
        <v>41891.693379629629</v>
      </c>
      <c r="M650" t="b">
        <v>0</v>
      </c>
      <c r="N650">
        <v>27</v>
      </c>
      <c r="O650" t="b">
        <v>1</v>
      </c>
      <c r="P650" t="s">
        <v>8273</v>
      </c>
      <c r="Q650" t="s">
        <v>8275</v>
      </c>
      <c r="R650">
        <f t="shared" si="32"/>
        <v>2014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 s="9">
        <f t="shared" si="30"/>
        <v>41898.912187499998</v>
      </c>
      <c r="K651" s="11">
        <v>1409090013</v>
      </c>
      <c r="L651" s="9">
        <f t="shared" si="31"/>
        <v>41877.912187499998</v>
      </c>
      <c r="M651" t="b">
        <v>0</v>
      </c>
      <c r="N651">
        <v>82</v>
      </c>
      <c r="O651" t="b">
        <v>1</v>
      </c>
      <c r="P651" t="s">
        <v>8273</v>
      </c>
      <c r="Q651" t="s">
        <v>8275</v>
      </c>
      <c r="R651">
        <f t="shared" si="32"/>
        <v>2014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 s="9">
        <f t="shared" si="30"/>
        <v>41992.078518518523</v>
      </c>
      <c r="K652" s="11">
        <v>1413766384</v>
      </c>
      <c r="L652" s="9">
        <f t="shared" si="31"/>
        <v>41932.036851851852</v>
      </c>
      <c r="M652" t="b">
        <v>0</v>
      </c>
      <c r="N652">
        <v>48</v>
      </c>
      <c r="O652" t="b">
        <v>1</v>
      </c>
      <c r="P652" t="s">
        <v>8273</v>
      </c>
      <c r="Q652" t="s">
        <v>8275</v>
      </c>
      <c r="R652">
        <f t="shared" si="32"/>
        <v>2014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 s="9">
        <f t="shared" si="30"/>
        <v>41986.017488425925</v>
      </c>
      <c r="K653" s="11">
        <v>1415838311</v>
      </c>
      <c r="L653" s="9">
        <f t="shared" si="31"/>
        <v>41956.017488425925</v>
      </c>
      <c r="M653" t="b">
        <v>0</v>
      </c>
      <c r="N653">
        <v>105</v>
      </c>
      <c r="O653" t="b">
        <v>1</v>
      </c>
      <c r="P653" t="s">
        <v>8273</v>
      </c>
      <c r="Q653" t="s">
        <v>8275</v>
      </c>
      <c r="R653">
        <f t="shared" si="32"/>
        <v>2014</v>
      </c>
    </row>
    <row r="654" spans="1:18" ht="58" x14ac:dyDescent="0.3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 s="9">
        <f t="shared" si="30"/>
        <v>42705.732060185182</v>
      </c>
      <c r="K654" s="11">
        <v>1478018050</v>
      </c>
      <c r="L654" s="9">
        <f t="shared" si="31"/>
        <v>42675.690393518518</v>
      </c>
      <c r="M654" t="b">
        <v>0</v>
      </c>
      <c r="N654">
        <v>28</v>
      </c>
      <c r="O654" t="b">
        <v>1</v>
      </c>
      <c r="P654" t="s">
        <v>8273</v>
      </c>
      <c r="Q654" t="s">
        <v>8275</v>
      </c>
      <c r="R654">
        <f t="shared" si="32"/>
        <v>2016</v>
      </c>
    </row>
    <row r="655" spans="1:18" ht="58" x14ac:dyDescent="0.3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 s="9">
        <f t="shared" si="30"/>
        <v>42236.618518518517</v>
      </c>
      <c r="K655" s="11">
        <v>1436885440</v>
      </c>
      <c r="L655" s="9">
        <f t="shared" si="3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t="s">
        <v>8275</v>
      </c>
      <c r="R655">
        <f t="shared" si="32"/>
        <v>2015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 s="9">
        <f t="shared" si="30"/>
        <v>42193.957326388889</v>
      </c>
      <c r="K656" s="11">
        <v>1433804313</v>
      </c>
      <c r="L656" s="9">
        <f t="shared" si="3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t="s">
        <v>8275</v>
      </c>
      <c r="R656">
        <f t="shared" si="32"/>
        <v>2015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 s="9">
        <f t="shared" si="30"/>
        <v>42075.915648148148</v>
      </c>
      <c r="K657" s="11">
        <v>1423609112</v>
      </c>
      <c r="L657" s="9">
        <f t="shared" si="31"/>
        <v>42045.957314814819</v>
      </c>
      <c r="M657" t="b">
        <v>0</v>
      </c>
      <c r="N657">
        <v>274</v>
      </c>
      <c r="O657" t="b">
        <v>1</v>
      </c>
      <c r="P657" t="s">
        <v>8273</v>
      </c>
      <c r="Q657" t="s">
        <v>8275</v>
      </c>
      <c r="R657">
        <f t="shared" si="32"/>
        <v>2015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 s="9">
        <f t="shared" si="30"/>
        <v>42477.76295138889</v>
      </c>
      <c r="K658" s="11">
        <v>1455736719</v>
      </c>
      <c r="L658" s="9">
        <f t="shared" si="31"/>
        <v>42417.804618055554</v>
      </c>
      <c r="M658" t="b">
        <v>0</v>
      </c>
      <c r="N658">
        <v>87</v>
      </c>
      <c r="O658" t="b">
        <v>1</v>
      </c>
      <c r="P658" t="s">
        <v>8273</v>
      </c>
      <c r="Q658" t="s">
        <v>8275</v>
      </c>
      <c r="R658">
        <f t="shared" si="32"/>
        <v>2016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 s="9">
        <f t="shared" si="30"/>
        <v>42361.84574074074</v>
      </c>
      <c r="K659" s="11">
        <v>1448309872</v>
      </c>
      <c r="L659" s="9">
        <f t="shared" si="31"/>
        <v>42331.84574074074</v>
      </c>
      <c r="M659" t="b">
        <v>0</v>
      </c>
      <c r="N659">
        <v>99</v>
      </c>
      <c r="O659" t="b">
        <v>1</v>
      </c>
      <c r="P659" t="s">
        <v>8273</v>
      </c>
      <c r="Q659" t="s">
        <v>8275</v>
      </c>
      <c r="R659">
        <f t="shared" si="32"/>
        <v>2015</v>
      </c>
    </row>
    <row r="660" spans="1:18" ht="43.5" x14ac:dyDescent="0.3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 s="9">
        <f t="shared" si="30"/>
        <v>42211.75</v>
      </c>
      <c r="K660" s="11">
        <v>1435117889</v>
      </c>
      <c r="L660" s="9">
        <f t="shared" si="31"/>
        <v>42179.160752314812</v>
      </c>
      <c r="M660" t="b">
        <v>0</v>
      </c>
      <c r="N660">
        <v>276</v>
      </c>
      <c r="O660" t="b">
        <v>1</v>
      </c>
      <c r="P660" t="s">
        <v>8273</v>
      </c>
      <c r="Q660" t="s">
        <v>8275</v>
      </c>
      <c r="R660">
        <f t="shared" si="32"/>
        <v>2015</v>
      </c>
    </row>
    <row r="661" spans="1:18" x14ac:dyDescent="0.3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 s="9">
        <f t="shared" si="30"/>
        <v>42239.593692129631</v>
      </c>
      <c r="K661" s="11">
        <v>1437747295</v>
      </c>
      <c r="L661" s="9">
        <f t="shared" si="31"/>
        <v>42209.593692129631</v>
      </c>
      <c r="M661" t="b">
        <v>0</v>
      </c>
      <c r="N661">
        <v>21</v>
      </c>
      <c r="O661" t="b">
        <v>1</v>
      </c>
      <c r="P661" t="s">
        <v>8273</v>
      </c>
      <c r="Q661" t="s">
        <v>8275</v>
      </c>
      <c r="R661">
        <f t="shared" si="32"/>
        <v>2015</v>
      </c>
    </row>
    <row r="662" spans="1:18" ht="58" x14ac:dyDescent="0.3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 s="9">
        <f t="shared" si="30"/>
        <v>41952.783321759256</v>
      </c>
      <c r="K662" s="11">
        <v>1412963279</v>
      </c>
      <c r="L662" s="9">
        <f t="shared" si="31"/>
        <v>41922.741655092592</v>
      </c>
      <c r="M662" t="b">
        <v>0</v>
      </c>
      <c r="N662">
        <v>18</v>
      </c>
      <c r="O662" t="b">
        <v>0</v>
      </c>
      <c r="P662" t="s">
        <v>8273</v>
      </c>
      <c r="Q662" t="s">
        <v>8275</v>
      </c>
      <c r="R662">
        <f t="shared" si="32"/>
        <v>2014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 s="9">
        <f t="shared" si="30"/>
        <v>42666.645358796297</v>
      </c>
      <c r="K663" s="11">
        <v>1474644559</v>
      </c>
      <c r="L663" s="9">
        <f t="shared" si="31"/>
        <v>42636.645358796297</v>
      </c>
      <c r="M663" t="b">
        <v>0</v>
      </c>
      <c r="N663">
        <v>9</v>
      </c>
      <c r="O663" t="b">
        <v>0</v>
      </c>
      <c r="P663" t="s">
        <v>8273</v>
      </c>
      <c r="Q663" t="s">
        <v>8275</v>
      </c>
      <c r="R663">
        <f t="shared" si="32"/>
        <v>2016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 s="9">
        <f t="shared" si="30"/>
        <v>42020.438043981485</v>
      </c>
      <c r="K664" s="11">
        <v>1418812247</v>
      </c>
      <c r="L664" s="9">
        <f t="shared" si="31"/>
        <v>41990.438043981485</v>
      </c>
      <c r="M664" t="b">
        <v>0</v>
      </c>
      <c r="N664">
        <v>4</v>
      </c>
      <c r="O664" t="b">
        <v>0</v>
      </c>
      <c r="P664" t="s">
        <v>8273</v>
      </c>
      <c r="Q664" t="s">
        <v>8275</v>
      </c>
      <c r="R664">
        <f t="shared" si="32"/>
        <v>2014</v>
      </c>
    </row>
    <row r="665" spans="1:18" ht="58" x14ac:dyDescent="0.3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 s="9">
        <f t="shared" si="30"/>
        <v>42203.843240740738</v>
      </c>
      <c r="K665" s="11">
        <v>1434658456</v>
      </c>
      <c r="L665" s="9">
        <f t="shared" si="31"/>
        <v>42173.843240740738</v>
      </c>
      <c r="M665" t="b">
        <v>0</v>
      </c>
      <c r="N665">
        <v>7</v>
      </c>
      <c r="O665" t="b">
        <v>0</v>
      </c>
      <c r="P665" t="s">
        <v>8273</v>
      </c>
      <c r="Q665" t="s">
        <v>8275</v>
      </c>
      <c r="R665">
        <f t="shared" si="32"/>
        <v>2015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 s="9">
        <f t="shared" si="30"/>
        <v>42107.666377314818</v>
      </c>
      <c r="K666" s="11">
        <v>1426348775</v>
      </c>
      <c r="L666" s="9">
        <f t="shared" si="31"/>
        <v>42077.666377314818</v>
      </c>
      <c r="M666" t="b">
        <v>0</v>
      </c>
      <c r="N666">
        <v>29</v>
      </c>
      <c r="O666" t="b">
        <v>0</v>
      </c>
      <c r="P666" t="s">
        <v>8273</v>
      </c>
      <c r="Q666" t="s">
        <v>8275</v>
      </c>
      <c r="R666">
        <f t="shared" si="32"/>
        <v>2015</v>
      </c>
    </row>
    <row r="667" spans="1:18" ht="58" x14ac:dyDescent="0.3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 s="9">
        <f t="shared" si="30"/>
        <v>42748.711354166662</v>
      </c>
      <c r="K667" s="11">
        <v>1479143061</v>
      </c>
      <c r="L667" s="9">
        <f t="shared" si="31"/>
        <v>42688.711354166662</v>
      </c>
      <c r="M667" t="b">
        <v>0</v>
      </c>
      <c r="N667">
        <v>12</v>
      </c>
      <c r="O667" t="b">
        <v>0</v>
      </c>
      <c r="P667" t="s">
        <v>8273</v>
      </c>
      <c r="Q667" t="s">
        <v>8275</v>
      </c>
      <c r="R667">
        <f t="shared" si="32"/>
        <v>2016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 s="9">
        <f t="shared" si="30"/>
        <v>41868.832152777773</v>
      </c>
      <c r="K668" s="11">
        <v>1405713498</v>
      </c>
      <c r="L668" s="9">
        <f t="shared" si="31"/>
        <v>41838.832152777773</v>
      </c>
      <c r="M668" t="b">
        <v>0</v>
      </c>
      <c r="N668">
        <v>4</v>
      </c>
      <c r="O668" t="b">
        <v>0</v>
      </c>
      <c r="P668" t="s">
        <v>8273</v>
      </c>
      <c r="Q668" t="s">
        <v>8275</v>
      </c>
      <c r="R668">
        <f t="shared" si="32"/>
        <v>2014</v>
      </c>
    </row>
    <row r="669" spans="1:18" ht="58" x14ac:dyDescent="0.3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 s="9">
        <f t="shared" si="30"/>
        <v>42672.373414351852</v>
      </c>
      <c r="K669" s="11">
        <v>1474275463</v>
      </c>
      <c r="L669" s="9">
        <f t="shared" si="31"/>
        <v>42632.373414351852</v>
      </c>
      <c r="M669" t="b">
        <v>0</v>
      </c>
      <c r="N669">
        <v>28</v>
      </c>
      <c r="O669" t="b">
        <v>0</v>
      </c>
      <c r="P669" t="s">
        <v>8273</v>
      </c>
      <c r="Q669" t="s">
        <v>8275</v>
      </c>
      <c r="R669">
        <f t="shared" si="32"/>
        <v>2016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 s="9">
        <f t="shared" si="30"/>
        <v>42135.831273148149</v>
      </c>
      <c r="K670" s="11">
        <v>1427486222</v>
      </c>
      <c r="L670" s="9">
        <f t="shared" si="31"/>
        <v>42090.831273148149</v>
      </c>
      <c r="M670" t="b">
        <v>0</v>
      </c>
      <c r="N670">
        <v>25</v>
      </c>
      <c r="O670" t="b">
        <v>0</v>
      </c>
      <c r="P670" t="s">
        <v>8273</v>
      </c>
      <c r="Q670" t="s">
        <v>8275</v>
      </c>
      <c r="R670">
        <f t="shared" si="32"/>
        <v>2015</v>
      </c>
    </row>
    <row r="671" spans="1:18" ht="58" x14ac:dyDescent="0.3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 s="9">
        <f t="shared" si="30"/>
        <v>42557.625671296293</v>
      </c>
      <c r="K671" s="11">
        <v>1465225258</v>
      </c>
      <c r="L671" s="9">
        <f t="shared" si="31"/>
        <v>42527.625671296293</v>
      </c>
      <c r="M671" t="b">
        <v>0</v>
      </c>
      <c r="N671">
        <v>28</v>
      </c>
      <c r="O671" t="b">
        <v>0</v>
      </c>
      <c r="P671" t="s">
        <v>8273</v>
      </c>
      <c r="Q671" t="s">
        <v>8275</v>
      </c>
      <c r="R671">
        <f t="shared" si="32"/>
        <v>2016</v>
      </c>
    </row>
    <row r="672" spans="1:18" ht="58" x14ac:dyDescent="0.3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 s="9">
        <f t="shared" si="30"/>
        <v>42540.340277777781</v>
      </c>
      <c r="K672" s="11">
        <v>1463418120</v>
      </c>
      <c r="L672" s="9">
        <f t="shared" si="31"/>
        <v>42506.709722222222</v>
      </c>
      <c r="M672" t="b">
        <v>0</v>
      </c>
      <c r="N672">
        <v>310</v>
      </c>
      <c r="O672" t="b">
        <v>0</v>
      </c>
      <c r="P672" t="s">
        <v>8273</v>
      </c>
      <c r="Q672" t="s">
        <v>8275</v>
      </c>
      <c r="R672">
        <f t="shared" si="32"/>
        <v>2016</v>
      </c>
    </row>
    <row r="673" spans="1:18" ht="58" x14ac:dyDescent="0.3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 s="9">
        <f t="shared" si="30"/>
        <v>42018.166666666672</v>
      </c>
      <c r="K673" s="11">
        <v>1418315852</v>
      </c>
      <c r="L673" s="9">
        <f t="shared" si="31"/>
        <v>41984.692731481482</v>
      </c>
      <c r="M673" t="b">
        <v>0</v>
      </c>
      <c r="N673">
        <v>15</v>
      </c>
      <c r="O673" t="b">
        <v>0</v>
      </c>
      <c r="P673" t="s">
        <v>8273</v>
      </c>
      <c r="Q673" t="s">
        <v>8275</v>
      </c>
      <c r="R673">
        <f t="shared" si="32"/>
        <v>2014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 s="9">
        <f t="shared" si="30"/>
        <v>42005.207638888889</v>
      </c>
      <c r="K674" s="11">
        <v>1417410964</v>
      </c>
      <c r="L674" s="9">
        <f t="shared" si="31"/>
        <v>41974.219490740739</v>
      </c>
      <c r="M674" t="b">
        <v>0</v>
      </c>
      <c r="N674">
        <v>215</v>
      </c>
      <c r="O674" t="b">
        <v>0</v>
      </c>
      <c r="P674" t="s">
        <v>8273</v>
      </c>
      <c r="Q674" t="s">
        <v>8275</v>
      </c>
      <c r="R674">
        <f t="shared" si="32"/>
        <v>2014</v>
      </c>
    </row>
    <row r="675" spans="1:18" ht="58" x14ac:dyDescent="0.3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 s="9">
        <f t="shared" si="30"/>
        <v>41883.840474537035</v>
      </c>
      <c r="K675" s="11">
        <v>1405714217</v>
      </c>
      <c r="L675" s="9">
        <f t="shared" si="31"/>
        <v>41838.840474537035</v>
      </c>
      <c r="M675" t="b">
        <v>0</v>
      </c>
      <c r="N675">
        <v>3</v>
      </c>
      <c r="O675" t="b">
        <v>0</v>
      </c>
      <c r="P675" t="s">
        <v>8273</v>
      </c>
      <c r="Q675" t="s">
        <v>8275</v>
      </c>
      <c r="R675">
        <f t="shared" si="32"/>
        <v>2014</v>
      </c>
    </row>
    <row r="676" spans="1:18" ht="29" x14ac:dyDescent="0.3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 s="9">
        <f t="shared" si="30"/>
        <v>41863.116053240738</v>
      </c>
      <c r="K676" s="11">
        <v>1402627627</v>
      </c>
      <c r="L676" s="9">
        <f t="shared" si="31"/>
        <v>41803.116053240738</v>
      </c>
      <c r="M676" t="b">
        <v>0</v>
      </c>
      <c r="N676">
        <v>2</v>
      </c>
      <c r="O676" t="b">
        <v>0</v>
      </c>
      <c r="P676" t="s">
        <v>8273</v>
      </c>
      <c r="Q676" t="s">
        <v>8275</v>
      </c>
      <c r="R676">
        <f t="shared" si="32"/>
        <v>2014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 s="9">
        <f t="shared" si="30"/>
        <v>42005.290972222225</v>
      </c>
      <c r="K677" s="11">
        <v>1417558804</v>
      </c>
      <c r="L677" s="9">
        <f t="shared" si="31"/>
        <v>41975.930601851855</v>
      </c>
      <c r="M677" t="b">
        <v>0</v>
      </c>
      <c r="N677">
        <v>26</v>
      </c>
      <c r="O677" t="b">
        <v>0</v>
      </c>
      <c r="P677" t="s">
        <v>8273</v>
      </c>
      <c r="Q677" t="s">
        <v>8275</v>
      </c>
      <c r="R677">
        <f t="shared" si="32"/>
        <v>2014</v>
      </c>
    </row>
    <row r="678" spans="1:18" ht="58" x14ac:dyDescent="0.3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 s="9">
        <f t="shared" si="30"/>
        <v>42042.76829861111</v>
      </c>
      <c r="K678" s="11">
        <v>1420741581</v>
      </c>
      <c r="L678" s="9">
        <f t="shared" si="31"/>
        <v>42012.76829861111</v>
      </c>
      <c r="M678" t="b">
        <v>0</v>
      </c>
      <c r="N678">
        <v>24</v>
      </c>
      <c r="O678" t="b">
        <v>0</v>
      </c>
      <c r="P678" t="s">
        <v>8273</v>
      </c>
      <c r="Q678" t="s">
        <v>8275</v>
      </c>
      <c r="R678">
        <f t="shared" si="32"/>
        <v>2015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 s="9">
        <f t="shared" si="30"/>
        <v>42549.403877314813</v>
      </c>
      <c r="K679" s="11">
        <v>1463218895</v>
      </c>
      <c r="L679" s="9">
        <f t="shared" si="31"/>
        <v>42504.403877314813</v>
      </c>
      <c r="M679" t="b">
        <v>0</v>
      </c>
      <c r="N679">
        <v>96</v>
      </c>
      <c r="O679" t="b">
        <v>0</v>
      </c>
      <c r="P679" t="s">
        <v>8273</v>
      </c>
      <c r="Q679" t="s">
        <v>8275</v>
      </c>
      <c r="R679">
        <f t="shared" si="32"/>
        <v>2016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 s="9">
        <f t="shared" si="30"/>
        <v>42511.376597222217</v>
      </c>
      <c r="K680" s="11">
        <v>1461229338</v>
      </c>
      <c r="L680" s="9">
        <f t="shared" si="31"/>
        <v>42481.376597222217</v>
      </c>
      <c r="M680" t="b">
        <v>0</v>
      </c>
      <c r="N680">
        <v>17</v>
      </c>
      <c r="O680" t="b">
        <v>0</v>
      </c>
      <c r="P680" t="s">
        <v>8273</v>
      </c>
      <c r="Q680" t="s">
        <v>8275</v>
      </c>
      <c r="R680">
        <f t="shared" si="32"/>
        <v>2016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 s="9">
        <f t="shared" si="30"/>
        <v>42616.695706018523</v>
      </c>
      <c r="K681" s="11">
        <v>1467736909</v>
      </c>
      <c r="L681" s="9">
        <f t="shared" si="31"/>
        <v>42556.695706018523</v>
      </c>
      <c r="M681" t="b">
        <v>0</v>
      </c>
      <c r="N681">
        <v>94</v>
      </c>
      <c r="O681" t="b">
        <v>0</v>
      </c>
      <c r="P681" t="s">
        <v>8273</v>
      </c>
      <c r="Q681" t="s">
        <v>8275</v>
      </c>
      <c r="R681">
        <f t="shared" si="32"/>
        <v>2016</v>
      </c>
    </row>
    <row r="682" spans="1:18" ht="58" x14ac:dyDescent="0.3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 s="9">
        <f t="shared" si="30"/>
        <v>41899.501516203702</v>
      </c>
      <c r="K682" s="11">
        <v>1407931331</v>
      </c>
      <c r="L682" s="9">
        <f t="shared" si="31"/>
        <v>41864.501516203702</v>
      </c>
      <c r="M682" t="b">
        <v>0</v>
      </c>
      <c r="N682">
        <v>129</v>
      </c>
      <c r="O682" t="b">
        <v>0</v>
      </c>
      <c r="P682" t="s">
        <v>8273</v>
      </c>
      <c r="Q682" t="s">
        <v>8275</v>
      </c>
      <c r="R682">
        <f t="shared" si="32"/>
        <v>2014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 s="9">
        <f t="shared" si="30"/>
        <v>42669.805601851855</v>
      </c>
      <c r="K683" s="11">
        <v>1474917604</v>
      </c>
      <c r="L683" s="9">
        <f t="shared" si="31"/>
        <v>42639.805601851855</v>
      </c>
      <c r="M683" t="b">
        <v>0</v>
      </c>
      <c r="N683">
        <v>1</v>
      </c>
      <c r="O683" t="b">
        <v>0</v>
      </c>
      <c r="P683" t="s">
        <v>8273</v>
      </c>
      <c r="Q683" t="s">
        <v>8275</v>
      </c>
      <c r="R683">
        <f t="shared" si="32"/>
        <v>2016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 s="9">
        <f t="shared" si="30"/>
        <v>42808.723634259259</v>
      </c>
      <c r="K684" s="11">
        <v>1486923722</v>
      </c>
      <c r="L684" s="9">
        <f t="shared" si="31"/>
        <v>42778.765300925923</v>
      </c>
      <c r="M684" t="b">
        <v>0</v>
      </c>
      <c r="N684">
        <v>4</v>
      </c>
      <c r="O684" t="b">
        <v>0</v>
      </c>
      <c r="P684" t="s">
        <v>8273</v>
      </c>
      <c r="Q684" t="s">
        <v>8275</v>
      </c>
      <c r="R684">
        <f t="shared" si="32"/>
        <v>2017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 s="9">
        <f t="shared" si="30"/>
        <v>42674.900046296301</v>
      </c>
      <c r="K685" s="11">
        <v>1474493764</v>
      </c>
      <c r="L685" s="9">
        <f t="shared" si="31"/>
        <v>42634.900046296301</v>
      </c>
      <c r="M685" t="b">
        <v>0</v>
      </c>
      <c r="N685">
        <v>3</v>
      </c>
      <c r="O685" t="b">
        <v>0</v>
      </c>
      <c r="P685" t="s">
        <v>8273</v>
      </c>
      <c r="Q685" t="s">
        <v>8275</v>
      </c>
      <c r="R685">
        <f t="shared" si="32"/>
        <v>2016</v>
      </c>
    </row>
    <row r="686" spans="1:18" ht="29" x14ac:dyDescent="0.3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 s="9">
        <f t="shared" si="30"/>
        <v>41845.125</v>
      </c>
      <c r="K686" s="11">
        <v>1403176891</v>
      </c>
      <c r="L686" s="9">
        <f t="shared" si="31"/>
        <v>41809.473275462966</v>
      </c>
      <c r="M686" t="b">
        <v>0</v>
      </c>
      <c r="N686">
        <v>135</v>
      </c>
      <c r="O686" t="b">
        <v>0</v>
      </c>
      <c r="P686" t="s">
        <v>8273</v>
      </c>
      <c r="Q686" t="s">
        <v>8275</v>
      </c>
      <c r="R686">
        <f t="shared" si="32"/>
        <v>2014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 s="9">
        <f t="shared" si="30"/>
        <v>42016.866574074069</v>
      </c>
      <c r="K687" s="11">
        <v>1417207672</v>
      </c>
      <c r="L687" s="9">
        <f t="shared" si="31"/>
        <v>41971.866574074069</v>
      </c>
      <c r="M687" t="b">
        <v>0</v>
      </c>
      <c r="N687">
        <v>10</v>
      </c>
      <c r="O687" t="b">
        <v>0</v>
      </c>
      <c r="P687" t="s">
        <v>8273</v>
      </c>
      <c r="Q687" t="s">
        <v>8275</v>
      </c>
      <c r="R687">
        <f t="shared" si="32"/>
        <v>2014</v>
      </c>
    </row>
    <row r="688" spans="1:18" ht="58" x14ac:dyDescent="0.3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 s="9">
        <f t="shared" si="30"/>
        <v>42219.673263888893</v>
      </c>
      <c r="K688" s="11">
        <v>1436026170</v>
      </c>
      <c r="L688" s="9">
        <f t="shared" si="31"/>
        <v>42189.673263888893</v>
      </c>
      <c r="M688" t="b">
        <v>0</v>
      </c>
      <c r="N688">
        <v>0</v>
      </c>
      <c r="O688" t="b">
        <v>0</v>
      </c>
      <c r="P688" t="s">
        <v>8273</v>
      </c>
      <c r="Q688" t="s">
        <v>8275</v>
      </c>
      <c r="R688">
        <f t="shared" si="32"/>
        <v>2015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 s="9">
        <f t="shared" si="30"/>
        <v>42771.750613425931</v>
      </c>
      <c r="K689" s="11">
        <v>1481133653</v>
      </c>
      <c r="L689" s="9">
        <f t="shared" si="31"/>
        <v>42711.750613425931</v>
      </c>
      <c r="M689" t="b">
        <v>0</v>
      </c>
      <c r="N689">
        <v>6</v>
      </c>
      <c r="O689" t="b">
        <v>0</v>
      </c>
      <c r="P689" t="s">
        <v>8273</v>
      </c>
      <c r="Q689" t="s">
        <v>8275</v>
      </c>
      <c r="R689">
        <f t="shared" si="32"/>
        <v>2016</v>
      </c>
    </row>
    <row r="690" spans="1:18" ht="58" x14ac:dyDescent="0.3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 s="9">
        <f t="shared" si="30"/>
        <v>42292.104780092588</v>
      </c>
      <c r="K690" s="11">
        <v>1442284253</v>
      </c>
      <c r="L690" s="9">
        <f t="shared" si="31"/>
        <v>42262.104780092588</v>
      </c>
      <c r="M690" t="b">
        <v>0</v>
      </c>
      <c r="N690">
        <v>36</v>
      </c>
      <c r="O690" t="b">
        <v>0</v>
      </c>
      <c r="P690" t="s">
        <v>8273</v>
      </c>
      <c r="Q690" t="s">
        <v>8275</v>
      </c>
      <c r="R690">
        <f t="shared" si="32"/>
        <v>2015</v>
      </c>
    </row>
    <row r="691" spans="1:18" ht="58" x14ac:dyDescent="0.3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 s="9">
        <f t="shared" si="30"/>
        <v>42712.207638888889</v>
      </c>
      <c r="K691" s="11">
        <v>1478016097</v>
      </c>
      <c r="L691" s="9">
        <f t="shared" si="31"/>
        <v>42675.66778935185</v>
      </c>
      <c r="M691" t="b">
        <v>0</v>
      </c>
      <c r="N691">
        <v>336</v>
      </c>
      <c r="O691" t="b">
        <v>0</v>
      </c>
      <c r="P691" t="s">
        <v>8273</v>
      </c>
      <c r="Q691" t="s">
        <v>8275</v>
      </c>
      <c r="R691">
        <f t="shared" si="32"/>
        <v>2016</v>
      </c>
    </row>
    <row r="692" spans="1:18" ht="29" x14ac:dyDescent="0.3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 s="9">
        <f t="shared" si="30"/>
        <v>42622.25</v>
      </c>
      <c r="K692" s="11">
        <v>1469718841</v>
      </c>
      <c r="L692" s="9">
        <f t="shared" si="31"/>
        <v>42579.634733796294</v>
      </c>
      <c r="M692" t="b">
        <v>0</v>
      </c>
      <c r="N692">
        <v>34</v>
      </c>
      <c r="O692" t="b">
        <v>0</v>
      </c>
      <c r="P692" t="s">
        <v>8273</v>
      </c>
      <c r="Q692" t="s">
        <v>8275</v>
      </c>
      <c r="R692">
        <f t="shared" si="32"/>
        <v>2016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 s="9">
        <f t="shared" si="30"/>
        <v>42186.028310185182</v>
      </c>
      <c r="K693" s="11">
        <v>1433292046</v>
      </c>
      <c r="L693" s="9">
        <f t="shared" si="31"/>
        <v>42158.028310185182</v>
      </c>
      <c r="M693" t="b">
        <v>0</v>
      </c>
      <c r="N693">
        <v>10</v>
      </c>
      <c r="O693" t="b">
        <v>0</v>
      </c>
      <c r="P693" t="s">
        <v>8273</v>
      </c>
      <c r="Q693" t="s">
        <v>8275</v>
      </c>
      <c r="R693">
        <f t="shared" si="32"/>
        <v>2015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 s="9">
        <f t="shared" si="30"/>
        <v>42726.37572916667</v>
      </c>
      <c r="K694" s="11">
        <v>1479805263</v>
      </c>
      <c r="L694" s="9">
        <f t="shared" si="31"/>
        <v>42696.37572916667</v>
      </c>
      <c r="M694" t="b">
        <v>0</v>
      </c>
      <c r="N694">
        <v>201</v>
      </c>
      <c r="O694" t="b">
        <v>0</v>
      </c>
      <c r="P694" t="s">
        <v>8273</v>
      </c>
      <c r="Q694" t="s">
        <v>8275</v>
      </c>
      <c r="R694">
        <f t="shared" si="32"/>
        <v>2016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 s="9">
        <f t="shared" si="30"/>
        <v>42124.808182870373</v>
      </c>
      <c r="K695" s="11">
        <v>1427829827</v>
      </c>
      <c r="L695" s="9">
        <f t="shared" si="31"/>
        <v>42094.808182870373</v>
      </c>
      <c r="M695" t="b">
        <v>0</v>
      </c>
      <c r="N695">
        <v>296</v>
      </c>
      <c r="O695" t="b">
        <v>0</v>
      </c>
      <c r="P695" t="s">
        <v>8273</v>
      </c>
      <c r="Q695" t="s">
        <v>8275</v>
      </c>
      <c r="R695">
        <f t="shared" si="32"/>
        <v>2015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 s="9">
        <f t="shared" si="30"/>
        <v>42767.663877314815</v>
      </c>
      <c r="K696" s="11">
        <v>1483372559</v>
      </c>
      <c r="L696" s="9">
        <f t="shared" si="31"/>
        <v>42737.663877314815</v>
      </c>
      <c r="M696" t="b">
        <v>0</v>
      </c>
      <c r="N696">
        <v>7</v>
      </c>
      <c r="O696" t="b">
        <v>0</v>
      </c>
      <c r="P696" t="s">
        <v>8273</v>
      </c>
      <c r="Q696" t="s">
        <v>8275</v>
      </c>
      <c r="R696">
        <f t="shared" si="32"/>
        <v>2017</v>
      </c>
    </row>
    <row r="697" spans="1:18" ht="58" x14ac:dyDescent="0.3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 s="9">
        <f t="shared" si="30"/>
        <v>41943.521064814813</v>
      </c>
      <c r="K697" s="11">
        <v>1412166620</v>
      </c>
      <c r="L697" s="9">
        <f t="shared" si="31"/>
        <v>41913.521064814813</v>
      </c>
      <c r="M697" t="b">
        <v>0</v>
      </c>
      <c r="N697">
        <v>7</v>
      </c>
      <c r="O697" t="b">
        <v>0</v>
      </c>
      <c r="P697" t="s">
        <v>8273</v>
      </c>
      <c r="Q697" t="s">
        <v>8275</v>
      </c>
      <c r="R697">
        <f t="shared" si="32"/>
        <v>2014</v>
      </c>
    </row>
    <row r="698" spans="1:18" ht="29" x14ac:dyDescent="0.3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 s="9">
        <f t="shared" si="30"/>
        <v>41845.927106481482</v>
      </c>
      <c r="K698" s="11">
        <v>1403734502</v>
      </c>
      <c r="L698" s="9">
        <f t="shared" si="31"/>
        <v>41815.927106481482</v>
      </c>
      <c r="M698" t="b">
        <v>0</v>
      </c>
      <c r="N698">
        <v>1</v>
      </c>
      <c r="O698" t="b">
        <v>0</v>
      </c>
      <c r="P698" t="s">
        <v>8273</v>
      </c>
      <c r="Q698" t="s">
        <v>8275</v>
      </c>
      <c r="R698">
        <f t="shared" si="32"/>
        <v>2014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 s="9">
        <f t="shared" si="30"/>
        <v>42403.523020833338</v>
      </c>
      <c r="K699" s="11">
        <v>1453206789</v>
      </c>
      <c r="L699" s="9">
        <f t="shared" si="31"/>
        <v>42388.523020833338</v>
      </c>
      <c r="M699" t="b">
        <v>0</v>
      </c>
      <c r="N699">
        <v>114</v>
      </c>
      <c r="O699" t="b">
        <v>0</v>
      </c>
      <c r="P699" t="s">
        <v>8273</v>
      </c>
      <c r="Q699" t="s">
        <v>8275</v>
      </c>
      <c r="R699">
        <f t="shared" si="32"/>
        <v>2016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 s="9">
        <f t="shared" si="30"/>
        <v>41900.083333333336</v>
      </c>
      <c r="K700" s="11">
        <v>1408141245</v>
      </c>
      <c r="L700" s="9">
        <f t="shared" si="31"/>
        <v>41866.931076388893</v>
      </c>
      <c r="M700" t="b">
        <v>0</v>
      </c>
      <c r="N700">
        <v>29</v>
      </c>
      <c r="O700" t="b">
        <v>0</v>
      </c>
      <c r="P700" t="s">
        <v>8273</v>
      </c>
      <c r="Q700" t="s">
        <v>8275</v>
      </c>
      <c r="R700">
        <f t="shared" si="32"/>
        <v>2014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 s="9">
        <f t="shared" si="30"/>
        <v>41600.666666666664</v>
      </c>
      <c r="K701" s="11">
        <v>1381923548</v>
      </c>
      <c r="L701" s="9">
        <f t="shared" si="31"/>
        <v>41563.485509259262</v>
      </c>
      <c r="M701" t="b">
        <v>0</v>
      </c>
      <c r="N701">
        <v>890</v>
      </c>
      <c r="O701" t="b">
        <v>0</v>
      </c>
      <c r="P701" t="s">
        <v>8273</v>
      </c>
      <c r="Q701" t="s">
        <v>8275</v>
      </c>
      <c r="R701">
        <f t="shared" si="32"/>
        <v>2013</v>
      </c>
    </row>
    <row r="702" spans="1:18" ht="58" x14ac:dyDescent="0.3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 s="9">
        <f t="shared" si="30"/>
        <v>42745.688437500001</v>
      </c>
      <c r="K702" s="11">
        <v>1481473881</v>
      </c>
      <c r="L702" s="9">
        <f t="shared" si="31"/>
        <v>42715.688437500001</v>
      </c>
      <c r="M702" t="b">
        <v>0</v>
      </c>
      <c r="N702">
        <v>31</v>
      </c>
      <c r="O702" t="b">
        <v>0</v>
      </c>
      <c r="P702" t="s">
        <v>8273</v>
      </c>
      <c r="Q702" t="s">
        <v>8275</v>
      </c>
      <c r="R702">
        <f t="shared" si="32"/>
        <v>2016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 s="9">
        <f t="shared" si="30"/>
        <v>41843.662962962961</v>
      </c>
      <c r="K703" s="11">
        <v>1403538880</v>
      </c>
      <c r="L703" s="9">
        <f t="shared" si="31"/>
        <v>41813.662962962961</v>
      </c>
      <c r="M703" t="b">
        <v>0</v>
      </c>
      <c r="N703">
        <v>21</v>
      </c>
      <c r="O703" t="b">
        <v>0</v>
      </c>
      <c r="P703" t="s">
        <v>8273</v>
      </c>
      <c r="Q703" t="s">
        <v>8275</v>
      </c>
      <c r="R703">
        <f t="shared" si="32"/>
        <v>2014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 s="9">
        <f t="shared" si="30"/>
        <v>42698.768368055556</v>
      </c>
      <c r="K704" s="11">
        <v>1477416387</v>
      </c>
      <c r="L704" s="9">
        <f t="shared" si="31"/>
        <v>42668.726701388892</v>
      </c>
      <c r="M704" t="b">
        <v>0</v>
      </c>
      <c r="N704">
        <v>37</v>
      </c>
      <c r="O704" t="b">
        <v>0</v>
      </c>
      <c r="P704" t="s">
        <v>8273</v>
      </c>
      <c r="Q704" t="s">
        <v>8275</v>
      </c>
      <c r="R704">
        <f t="shared" si="32"/>
        <v>2016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 s="9">
        <f t="shared" si="30"/>
        <v>42766.98055555555</v>
      </c>
      <c r="K705" s="11">
        <v>1481150949</v>
      </c>
      <c r="L705" s="9">
        <f t="shared" si="31"/>
        <v>42711.950798611113</v>
      </c>
      <c r="M705" t="b">
        <v>0</v>
      </c>
      <c r="N705">
        <v>7</v>
      </c>
      <c r="O705" t="b">
        <v>0</v>
      </c>
      <c r="P705" t="s">
        <v>8273</v>
      </c>
      <c r="Q705" t="s">
        <v>8275</v>
      </c>
      <c r="R705">
        <f t="shared" si="32"/>
        <v>2016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 s="9">
        <f t="shared" si="30"/>
        <v>42786.192916666667</v>
      </c>
      <c r="K706" s="11">
        <v>1482381468</v>
      </c>
      <c r="L706" s="9">
        <f t="shared" si="31"/>
        <v>42726.192916666667</v>
      </c>
      <c r="M706" t="b">
        <v>0</v>
      </c>
      <c r="N706">
        <v>4</v>
      </c>
      <c r="O706" t="b">
        <v>0</v>
      </c>
      <c r="P706" t="s">
        <v>8273</v>
      </c>
      <c r="Q706" t="s">
        <v>8275</v>
      </c>
      <c r="R706">
        <f t="shared" si="32"/>
        <v>2016</v>
      </c>
    </row>
    <row r="707" spans="1:18" ht="29" x14ac:dyDescent="0.3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 s="9">
        <f t="shared" ref="J707:J770" si="33">(I707/86400)+DATE(1970,1,1)</f>
        <v>42756.491643518515</v>
      </c>
      <c r="K707" s="11">
        <v>1482407278</v>
      </c>
      <c r="L707" s="9">
        <f t="shared" ref="L707:L770" si="34">(K707/86400)+DATE(1970,1,1)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t="s">
        <v>8275</v>
      </c>
      <c r="R707">
        <f t="shared" ref="R707:R770" si="35">YEAR(L707)</f>
        <v>2016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 s="9">
        <f t="shared" si="33"/>
        <v>42718.777083333334</v>
      </c>
      <c r="K708" s="11">
        <v>1478130783</v>
      </c>
      <c r="L708" s="9">
        <f t="shared" si="34"/>
        <v>42676.995173611111</v>
      </c>
      <c r="M708" t="b">
        <v>0</v>
      </c>
      <c r="N708">
        <v>0</v>
      </c>
      <c r="O708" t="b">
        <v>0</v>
      </c>
      <c r="P708" t="s">
        <v>8273</v>
      </c>
      <c r="Q708" t="s">
        <v>8275</v>
      </c>
      <c r="R708">
        <f t="shared" si="35"/>
        <v>2016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 s="9">
        <f t="shared" si="33"/>
        <v>42736.663506944446</v>
      </c>
      <c r="K709" s="11">
        <v>1479830127</v>
      </c>
      <c r="L709" s="9">
        <f t="shared" si="34"/>
        <v>42696.663506944446</v>
      </c>
      <c r="M709" t="b">
        <v>0</v>
      </c>
      <c r="N709">
        <v>456</v>
      </c>
      <c r="O709" t="b">
        <v>0</v>
      </c>
      <c r="P709" t="s">
        <v>8273</v>
      </c>
      <c r="Q709" t="s">
        <v>8275</v>
      </c>
      <c r="R709">
        <f t="shared" si="35"/>
        <v>2016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 s="9">
        <f t="shared" si="33"/>
        <v>41895.581018518518</v>
      </c>
      <c r="K710" s="11">
        <v>1405432600</v>
      </c>
      <c r="L710" s="9">
        <f t="shared" si="34"/>
        <v>41835.581018518518</v>
      </c>
      <c r="M710" t="b">
        <v>0</v>
      </c>
      <c r="N710">
        <v>369</v>
      </c>
      <c r="O710" t="b">
        <v>0</v>
      </c>
      <c r="P710" t="s">
        <v>8273</v>
      </c>
      <c r="Q710" t="s">
        <v>8275</v>
      </c>
      <c r="R710">
        <f t="shared" si="35"/>
        <v>2014</v>
      </c>
    </row>
    <row r="711" spans="1:18" ht="29" x14ac:dyDescent="0.3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 s="9">
        <f t="shared" si="33"/>
        <v>41978.041192129633</v>
      </c>
      <c r="K711" s="11">
        <v>1415149159</v>
      </c>
      <c r="L711" s="9">
        <f t="shared" si="34"/>
        <v>41948.041192129633</v>
      </c>
      <c r="M711" t="b">
        <v>0</v>
      </c>
      <c r="N711">
        <v>2</v>
      </c>
      <c r="O711" t="b">
        <v>0</v>
      </c>
      <c r="P711" t="s">
        <v>8273</v>
      </c>
      <c r="Q711" t="s">
        <v>8275</v>
      </c>
      <c r="R711">
        <f t="shared" si="35"/>
        <v>2014</v>
      </c>
    </row>
    <row r="712" spans="1:18" ht="29" x14ac:dyDescent="0.3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 s="9">
        <f t="shared" si="33"/>
        <v>41871.030555555553</v>
      </c>
      <c r="K712" s="11">
        <v>1405640302</v>
      </c>
      <c r="L712" s="9">
        <f t="shared" si="34"/>
        <v>41837.984976851854</v>
      </c>
      <c r="M712" t="b">
        <v>0</v>
      </c>
      <c r="N712">
        <v>0</v>
      </c>
      <c r="O712" t="b">
        <v>0</v>
      </c>
      <c r="P712" t="s">
        <v>8273</v>
      </c>
      <c r="Q712" t="s">
        <v>8275</v>
      </c>
      <c r="R712">
        <f t="shared" si="35"/>
        <v>2014</v>
      </c>
    </row>
    <row r="713" spans="1:18" ht="58" x14ac:dyDescent="0.3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 s="9">
        <f t="shared" si="33"/>
        <v>42718.500787037032</v>
      </c>
      <c r="K713" s="11">
        <v>1478257268</v>
      </c>
      <c r="L713" s="9">
        <f t="shared" si="34"/>
        <v>42678.459120370375</v>
      </c>
      <c r="M713" t="b">
        <v>0</v>
      </c>
      <c r="N713">
        <v>338</v>
      </c>
      <c r="O713" t="b">
        <v>0</v>
      </c>
      <c r="P713" t="s">
        <v>8273</v>
      </c>
      <c r="Q713" t="s">
        <v>8275</v>
      </c>
      <c r="R713">
        <f t="shared" si="35"/>
        <v>2016</v>
      </c>
    </row>
    <row r="714" spans="1:18" ht="58" x14ac:dyDescent="0.3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 s="9">
        <f t="shared" si="33"/>
        <v>42414.680925925924</v>
      </c>
      <c r="K714" s="11">
        <v>1452874832</v>
      </c>
      <c r="L714" s="9">
        <f t="shared" si="34"/>
        <v>42384.680925925924</v>
      </c>
      <c r="M714" t="b">
        <v>0</v>
      </c>
      <c r="N714">
        <v>4</v>
      </c>
      <c r="O714" t="b">
        <v>0</v>
      </c>
      <c r="P714" t="s">
        <v>8273</v>
      </c>
      <c r="Q714" t="s">
        <v>8275</v>
      </c>
      <c r="R714">
        <f t="shared" si="35"/>
        <v>2016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 s="9">
        <f t="shared" si="33"/>
        <v>42526.529305555552</v>
      </c>
      <c r="K715" s="11">
        <v>1462538532</v>
      </c>
      <c r="L715" s="9">
        <f t="shared" si="34"/>
        <v>42496.529305555552</v>
      </c>
      <c r="M715" t="b">
        <v>0</v>
      </c>
      <c r="N715">
        <v>1</v>
      </c>
      <c r="O715" t="b">
        <v>0</v>
      </c>
      <c r="P715" t="s">
        <v>8273</v>
      </c>
      <c r="Q715" t="s">
        <v>8275</v>
      </c>
      <c r="R715">
        <f t="shared" si="35"/>
        <v>2016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 s="9">
        <f t="shared" si="33"/>
        <v>42794.787986111114</v>
      </c>
      <c r="K716" s="11">
        <v>1483124082</v>
      </c>
      <c r="L716" s="9">
        <f t="shared" si="34"/>
        <v>42734.787986111114</v>
      </c>
      <c r="M716" t="b">
        <v>0</v>
      </c>
      <c r="N716">
        <v>28</v>
      </c>
      <c r="O716" t="b">
        <v>0</v>
      </c>
      <c r="P716" t="s">
        <v>8273</v>
      </c>
      <c r="Q716" t="s">
        <v>8275</v>
      </c>
      <c r="R716">
        <f t="shared" si="35"/>
        <v>2016</v>
      </c>
    </row>
    <row r="717" spans="1:18" ht="58" x14ac:dyDescent="0.3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 s="9">
        <f t="shared" si="33"/>
        <v>42313.132407407407</v>
      </c>
      <c r="K717" s="11">
        <v>1443233440</v>
      </c>
      <c r="L717" s="9">
        <f t="shared" si="34"/>
        <v>42273.090740740736</v>
      </c>
      <c r="M717" t="b">
        <v>0</v>
      </c>
      <c r="N717">
        <v>12</v>
      </c>
      <c r="O717" t="b">
        <v>0</v>
      </c>
      <c r="P717" t="s">
        <v>8273</v>
      </c>
      <c r="Q717" t="s">
        <v>8275</v>
      </c>
      <c r="R717">
        <f t="shared" si="35"/>
        <v>2015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 s="9">
        <f t="shared" si="33"/>
        <v>41974</v>
      </c>
      <c r="K718" s="11">
        <v>1414511307</v>
      </c>
      <c r="L718" s="9">
        <f t="shared" si="34"/>
        <v>41940.658645833333</v>
      </c>
      <c r="M718" t="b">
        <v>0</v>
      </c>
      <c r="N718">
        <v>16</v>
      </c>
      <c r="O718" t="b">
        <v>0</v>
      </c>
      <c r="P718" t="s">
        <v>8273</v>
      </c>
      <c r="Q718" t="s">
        <v>8275</v>
      </c>
      <c r="R718">
        <f t="shared" si="35"/>
        <v>2014</v>
      </c>
    </row>
    <row r="719" spans="1:18" x14ac:dyDescent="0.3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 s="9">
        <f t="shared" si="33"/>
        <v>41887.854189814811</v>
      </c>
      <c r="K719" s="11">
        <v>1407357002</v>
      </c>
      <c r="L719" s="9">
        <f t="shared" si="34"/>
        <v>41857.854189814811</v>
      </c>
      <c r="M719" t="b">
        <v>0</v>
      </c>
      <c r="N719">
        <v>4</v>
      </c>
      <c r="O719" t="b">
        <v>0</v>
      </c>
      <c r="P719" t="s">
        <v>8273</v>
      </c>
      <c r="Q719" t="s">
        <v>8275</v>
      </c>
      <c r="R719">
        <f t="shared" si="35"/>
        <v>2014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 s="9">
        <f t="shared" si="33"/>
        <v>42784.249305555553</v>
      </c>
      <c r="K720" s="11">
        <v>1484684247</v>
      </c>
      <c r="L720" s="9">
        <f t="shared" si="34"/>
        <v>42752.845451388886</v>
      </c>
      <c r="M720" t="b">
        <v>0</v>
      </c>
      <c r="N720">
        <v>4</v>
      </c>
      <c r="O720" t="b">
        <v>0</v>
      </c>
      <c r="P720" t="s">
        <v>8273</v>
      </c>
      <c r="Q720" t="s">
        <v>8275</v>
      </c>
      <c r="R720">
        <f t="shared" si="35"/>
        <v>2017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 s="9">
        <f t="shared" si="33"/>
        <v>42423.040231481486</v>
      </c>
      <c r="K721" s="11">
        <v>1454979476</v>
      </c>
      <c r="L721" s="9">
        <f t="shared" si="34"/>
        <v>42409.040231481486</v>
      </c>
      <c r="M721" t="b">
        <v>0</v>
      </c>
      <c r="N721">
        <v>10</v>
      </c>
      <c r="O721" t="b">
        <v>0</v>
      </c>
      <c r="P721" t="s">
        <v>8273</v>
      </c>
      <c r="Q721" t="s">
        <v>8275</v>
      </c>
      <c r="R721">
        <f t="shared" si="35"/>
        <v>2016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 s="9">
        <f t="shared" si="33"/>
        <v>40937.649201388893</v>
      </c>
      <c r="K722" s="11">
        <v>1325432091</v>
      </c>
      <c r="L722" s="9">
        <f t="shared" si="34"/>
        <v>40909.649201388893</v>
      </c>
      <c r="M722" t="b">
        <v>0</v>
      </c>
      <c r="N722">
        <v>41</v>
      </c>
      <c r="O722" t="b">
        <v>1</v>
      </c>
      <c r="P722" t="s">
        <v>8276</v>
      </c>
      <c r="Q722" t="s">
        <v>8277</v>
      </c>
      <c r="R722">
        <f t="shared" si="35"/>
        <v>2012</v>
      </c>
    </row>
    <row r="723" spans="1:18" ht="58" x14ac:dyDescent="0.3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 s="9">
        <f t="shared" si="33"/>
        <v>41852.571840277778</v>
      </c>
      <c r="K723" s="11">
        <v>1403012607</v>
      </c>
      <c r="L723" s="9">
        <f t="shared" si="34"/>
        <v>41807.571840277778</v>
      </c>
      <c r="M723" t="b">
        <v>0</v>
      </c>
      <c r="N723">
        <v>119</v>
      </c>
      <c r="O723" t="b">
        <v>1</v>
      </c>
      <c r="P723" t="s">
        <v>8276</v>
      </c>
      <c r="Q723" t="s">
        <v>8277</v>
      </c>
      <c r="R723">
        <f t="shared" si="35"/>
        <v>2014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 s="9">
        <f t="shared" si="33"/>
        <v>41007.76363425926</v>
      </c>
      <c r="K724" s="11">
        <v>1331320778</v>
      </c>
      <c r="L724" s="9">
        <f t="shared" si="34"/>
        <v>40977.805300925924</v>
      </c>
      <c r="M724" t="b">
        <v>0</v>
      </c>
      <c r="N724">
        <v>153</v>
      </c>
      <c r="O724" t="b">
        <v>1</v>
      </c>
      <c r="P724" t="s">
        <v>8276</v>
      </c>
      <c r="Q724" t="s">
        <v>8277</v>
      </c>
      <c r="R724">
        <f t="shared" si="35"/>
        <v>2012</v>
      </c>
    </row>
    <row r="725" spans="1:18" ht="29" x14ac:dyDescent="0.3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 s="9">
        <f t="shared" si="33"/>
        <v>42215.165972222225</v>
      </c>
      <c r="K725" s="11">
        <v>1435606549</v>
      </c>
      <c r="L725" s="9">
        <f t="shared" si="34"/>
        <v>42184.81653935185</v>
      </c>
      <c r="M725" t="b">
        <v>0</v>
      </c>
      <c r="N725">
        <v>100</v>
      </c>
      <c r="O725" t="b">
        <v>1</v>
      </c>
      <c r="P725" t="s">
        <v>8276</v>
      </c>
      <c r="Q725" t="s">
        <v>8277</v>
      </c>
      <c r="R725">
        <f t="shared" si="35"/>
        <v>2015</v>
      </c>
    </row>
    <row r="726" spans="1:18" ht="58" x14ac:dyDescent="0.3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 s="9">
        <f t="shared" si="33"/>
        <v>40724.638460648144</v>
      </c>
      <c r="K726" s="11">
        <v>1306855163</v>
      </c>
      <c r="L726" s="9">
        <f t="shared" si="34"/>
        <v>40694.638460648144</v>
      </c>
      <c r="M726" t="b">
        <v>0</v>
      </c>
      <c r="N726">
        <v>143</v>
      </c>
      <c r="O726" t="b">
        <v>1</v>
      </c>
      <c r="P726" t="s">
        <v>8276</v>
      </c>
      <c r="Q726" t="s">
        <v>8277</v>
      </c>
      <c r="R726">
        <f t="shared" si="35"/>
        <v>2011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 s="9">
        <f t="shared" si="33"/>
        <v>42351.626296296294</v>
      </c>
      <c r="K727" s="11">
        <v>1447426912</v>
      </c>
      <c r="L727" s="9">
        <f t="shared" si="34"/>
        <v>42321.626296296294</v>
      </c>
      <c r="M727" t="b">
        <v>0</v>
      </c>
      <c r="N727">
        <v>140</v>
      </c>
      <c r="O727" t="b">
        <v>1</v>
      </c>
      <c r="P727" t="s">
        <v>8276</v>
      </c>
      <c r="Q727" t="s">
        <v>8277</v>
      </c>
      <c r="R727">
        <f t="shared" si="35"/>
        <v>2015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 s="9">
        <f t="shared" si="33"/>
        <v>41376.042673611111</v>
      </c>
      <c r="K728" s="11">
        <v>1363136487</v>
      </c>
      <c r="L728" s="9">
        <f t="shared" si="34"/>
        <v>41346.042673611111</v>
      </c>
      <c r="M728" t="b">
        <v>0</v>
      </c>
      <c r="N728">
        <v>35</v>
      </c>
      <c r="O728" t="b">
        <v>1</v>
      </c>
      <c r="P728" t="s">
        <v>8276</v>
      </c>
      <c r="Q728" t="s">
        <v>8277</v>
      </c>
      <c r="R728">
        <f t="shared" si="35"/>
        <v>2013</v>
      </c>
    </row>
    <row r="729" spans="1:18" ht="58" x14ac:dyDescent="0.3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 s="9">
        <f t="shared" si="33"/>
        <v>41288.888888888891</v>
      </c>
      <c r="K729" s="11">
        <v>1354580949</v>
      </c>
      <c r="L729" s="9">
        <f t="shared" si="34"/>
        <v>41247.020243055558</v>
      </c>
      <c r="M729" t="b">
        <v>0</v>
      </c>
      <c r="N729">
        <v>149</v>
      </c>
      <c r="O729" t="b">
        <v>1</v>
      </c>
      <c r="P729" t="s">
        <v>8276</v>
      </c>
      <c r="Q729" t="s">
        <v>8277</v>
      </c>
      <c r="R729">
        <f t="shared" si="35"/>
        <v>2012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 s="9">
        <f t="shared" si="33"/>
        <v>40776.837465277778</v>
      </c>
      <c r="K730" s="11">
        <v>1310069157</v>
      </c>
      <c r="L730" s="9">
        <f t="shared" si="34"/>
        <v>40731.837465277778</v>
      </c>
      <c r="M730" t="b">
        <v>0</v>
      </c>
      <c r="N730">
        <v>130</v>
      </c>
      <c r="O730" t="b">
        <v>1</v>
      </c>
      <c r="P730" t="s">
        <v>8276</v>
      </c>
      <c r="Q730" t="s">
        <v>8277</v>
      </c>
      <c r="R730">
        <f t="shared" si="35"/>
        <v>2011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 s="9">
        <f t="shared" si="33"/>
        <v>41171.185891203706</v>
      </c>
      <c r="K731" s="11">
        <v>1342844861</v>
      </c>
      <c r="L731" s="9">
        <f t="shared" si="34"/>
        <v>41111.185891203706</v>
      </c>
      <c r="M731" t="b">
        <v>0</v>
      </c>
      <c r="N731">
        <v>120</v>
      </c>
      <c r="O731" t="b">
        <v>1</v>
      </c>
      <c r="P731" t="s">
        <v>8276</v>
      </c>
      <c r="Q731" t="s">
        <v>8277</v>
      </c>
      <c r="R731">
        <f t="shared" si="35"/>
        <v>2012</v>
      </c>
    </row>
    <row r="732" spans="1:18" ht="29" x14ac:dyDescent="0.3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 s="9">
        <f t="shared" si="33"/>
        <v>40884.745266203703</v>
      </c>
      <c r="K732" s="11">
        <v>1320688391</v>
      </c>
      <c r="L732" s="9">
        <f t="shared" si="34"/>
        <v>40854.745266203703</v>
      </c>
      <c r="M732" t="b">
        <v>0</v>
      </c>
      <c r="N732">
        <v>265</v>
      </c>
      <c r="O732" t="b">
        <v>1</v>
      </c>
      <c r="P732" t="s">
        <v>8276</v>
      </c>
      <c r="Q732" t="s">
        <v>8277</v>
      </c>
      <c r="R732">
        <f t="shared" si="35"/>
        <v>2011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 s="9">
        <f t="shared" si="33"/>
        <v>40930.25</v>
      </c>
      <c r="K733" s="11">
        <v>1322852747</v>
      </c>
      <c r="L733" s="9">
        <f t="shared" si="34"/>
        <v>40879.795682870368</v>
      </c>
      <c r="M733" t="b">
        <v>0</v>
      </c>
      <c r="N733">
        <v>71</v>
      </c>
      <c r="O733" t="b">
        <v>1</v>
      </c>
      <c r="P733" t="s">
        <v>8276</v>
      </c>
      <c r="Q733" t="s">
        <v>8277</v>
      </c>
      <c r="R733">
        <f t="shared" si="35"/>
        <v>2011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 s="9">
        <f t="shared" si="33"/>
        <v>41546.424317129626</v>
      </c>
      <c r="K734" s="11">
        <v>1375265461</v>
      </c>
      <c r="L734" s="9">
        <f t="shared" si="34"/>
        <v>41486.424317129626</v>
      </c>
      <c r="M734" t="b">
        <v>0</v>
      </c>
      <c r="N734">
        <v>13</v>
      </c>
      <c r="O734" t="b">
        <v>1</v>
      </c>
      <c r="P734" t="s">
        <v>8276</v>
      </c>
      <c r="Q734" t="s">
        <v>8277</v>
      </c>
      <c r="R734">
        <f t="shared" si="35"/>
        <v>2013</v>
      </c>
    </row>
    <row r="735" spans="1:18" ht="58" x14ac:dyDescent="0.3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 s="9">
        <f t="shared" si="33"/>
        <v>41628.420046296298</v>
      </c>
      <c r="K735" s="11">
        <v>1384941892</v>
      </c>
      <c r="L735" s="9">
        <f t="shared" si="34"/>
        <v>41598.420046296298</v>
      </c>
      <c r="M735" t="b">
        <v>0</v>
      </c>
      <c r="N735">
        <v>169</v>
      </c>
      <c r="O735" t="b">
        <v>1</v>
      </c>
      <c r="P735" t="s">
        <v>8276</v>
      </c>
      <c r="Q735" t="s">
        <v>8277</v>
      </c>
      <c r="R735">
        <f t="shared" si="35"/>
        <v>2013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 s="9">
        <f t="shared" si="33"/>
        <v>42133.208333333328</v>
      </c>
      <c r="K736" s="11">
        <v>1428465420</v>
      </c>
      <c r="L736" s="9">
        <f t="shared" si="34"/>
        <v>42102.164583333331</v>
      </c>
      <c r="M736" t="b">
        <v>0</v>
      </c>
      <c r="N736">
        <v>57</v>
      </c>
      <c r="O736" t="b">
        <v>1</v>
      </c>
      <c r="P736" t="s">
        <v>8276</v>
      </c>
      <c r="Q736" t="s">
        <v>8277</v>
      </c>
      <c r="R736">
        <f t="shared" si="35"/>
        <v>2015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 s="9">
        <f t="shared" si="33"/>
        <v>41977.027083333334</v>
      </c>
      <c r="K737" s="11">
        <v>1414975346</v>
      </c>
      <c r="L737" s="9">
        <f t="shared" si="34"/>
        <v>41946.029467592591</v>
      </c>
      <c r="M737" t="b">
        <v>0</v>
      </c>
      <c r="N737">
        <v>229</v>
      </c>
      <c r="O737" t="b">
        <v>1</v>
      </c>
      <c r="P737" t="s">
        <v>8276</v>
      </c>
      <c r="Q737" t="s">
        <v>8277</v>
      </c>
      <c r="R737">
        <f t="shared" si="35"/>
        <v>2014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 s="9">
        <f t="shared" si="33"/>
        <v>41599.207638888889</v>
      </c>
      <c r="K738" s="11">
        <v>1383327440</v>
      </c>
      <c r="L738" s="9">
        <f t="shared" si="34"/>
        <v>41579.734259259261</v>
      </c>
      <c r="M738" t="b">
        <v>0</v>
      </c>
      <c r="N738">
        <v>108</v>
      </c>
      <c r="O738" t="b">
        <v>1</v>
      </c>
      <c r="P738" t="s">
        <v>8276</v>
      </c>
      <c r="Q738" t="s">
        <v>8277</v>
      </c>
      <c r="R738">
        <f t="shared" si="35"/>
        <v>2013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 s="9">
        <f t="shared" si="33"/>
        <v>41684.833333333336</v>
      </c>
      <c r="K739" s="11">
        <v>1390890987</v>
      </c>
      <c r="L739" s="9">
        <f t="shared" si="34"/>
        <v>41667.275312500002</v>
      </c>
      <c r="M739" t="b">
        <v>0</v>
      </c>
      <c r="N739">
        <v>108</v>
      </c>
      <c r="O739" t="b">
        <v>1</v>
      </c>
      <c r="P739" t="s">
        <v>8276</v>
      </c>
      <c r="Q739" t="s">
        <v>8277</v>
      </c>
      <c r="R739">
        <f t="shared" si="35"/>
        <v>2014</v>
      </c>
    </row>
    <row r="740" spans="1:18" ht="29" x14ac:dyDescent="0.3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 s="9">
        <f t="shared" si="33"/>
        <v>41974.207638888889</v>
      </c>
      <c r="K740" s="11">
        <v>1414765794</v>
      </c>
      <c r="L740" s="9">
        <f t="shared" si="34"/>
        <v>41943.604097222225</v>
      </c>
      <c r="M740" t="b">
        <v>0</v>
      </c>
      <c r="N740">
        <v>41</v>
      </c>
      <c r="O740" t="b">
        <v>1</v>
      </c>
      <c r="P740" t="s">
        <v>8276</v>
      </c>
      <c r="Q740" t="s">
        <v>8277</v>
      </c>
      <c r="R740">
        <f t="shared" si="35"/>
        <v>2014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 s="9">
        <f t="shared" si="33"/>
        <v>41862.502650462964</v>
      </c>
      <c r="K741" s="11">
        <v>1404907429</v>
      </c>
      <c r="L741" s="9">
        <f t="shared" si="34"/>
        <v>41829.502650462964</v>
      </c>
      <c r="M741" t="b">
        <v>0</v>
      </c>
      <c r="N741">
        <v>139</v>
      </c>
      <c r="O741" t="b">
        <v>1</v>
      </c>
      <c r="P741" t="s">
        <v>8276</v>
      </c>
      <c r="Q741" t="s">
        <v>8277</v>
      </c>
      <c r="R741">
        <f t="shared" si="35"/>
        <v>2014</v>
      </c>
    </row>
    <row r="742" spans="1:18" ht="58" x14ac:dyDescent="0.3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 s="9">
        <f t="shared" si="33"/>
        <v>42176.146782407406</v>
      </c>
      <c r="K742" s="11">
        <v>1433647882</v>
      </c>
      <c r="L742" s="9">
        <f t="shared" si="34"/>
        <v>42162.146782407406</v>
      </c>
      <c r="M742" t="b">
        <v>0</v>
      </c>
      <c r="N742">
        <v>19</v>
      </c>
      <c r="O742" t="b">
        <v>1</v>
      </c>
      <c r="P742" t="s">
        <v>8276</v>
      </c>
      <c r="Q742" t="s">
        <v>8277</v>
      </c>
      <c r="R742">
        <f t="shared" si="35"/>
        <v>2015</v>
      </c>
    </row>
    <row r="743" spans="1:18" ht="29" x14ac:dyDescent="0.3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 s="9">
        <f t="shared" si="33"/>
        <v>41436.648217592592</v>
      </c>
      <c r="K743" s="11">
        <v>1367940806</v>
      </c>
      <c r="L743" s="9">
        <f t="shared" si="34"/>
        <v>41401.648217592592</v>
      </c>
      <c r="M743" t="b">
        <v>0</v>
      </c>
      <c r="N743">
        <v>94</v>
      </c>
      <c r="O743" t="b">
        <v>1</v>
      </c>
      <c r="P743" t="s">
        <v>8276</v>
      </c>
      <c r="Q743" t="s">
        <v>8277</v>
      </c>
      <c r="R743">
        <f t="shared" si="35"/>
        <v>2013</v>
      </c>
    </row>
    <row r="744" spans="1:18" ht="58" x14ac:dyDescent="0.3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 s="9">
        <f t="shared" si="33"/>
        <v>41719.876296296294</v>
      </c>
      <c r="K744" s="11">
        <v>1392847312</v>
      </c>
      <c r="L744" s="9">
        <f t="shared" si="34"/>
        <v>41689.917962962965</v>
      </c>
      <c r="M744" t="b">
        <v>0</v>
      </c>
      <c r="N744">
        <v>23</v>
      </c>
      <c r="O744" t="b">
        <v>1</v>
      </c>
      <c r="P744" t="s">
        <v>8276</v>
      </c>
      <c r="Q744" t="s">
        <v>8277</v>
      </c>
      <c r="R744">
        <f t="shared" si="35"/>
        <v>2014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 s="9">
        <f t="shared" si="33"/>
        <v>41015.875</v>
      </c>
      <c r="K745" s="11">
        <v>1332435685</v>
      </c>
      <c r="L745" s="9">
        <f t="shared" si="34"/>
        <v>40990.709317129629</v>
      </c>
      <c r="M745" t="b">
        <v>0</v>
      </c>
      <c r="N745">
        <v>15</v>
      </c>
      <c r="O745" t="b">
        <v>1</v>
      </c>
      <c r="P745" t="s">
        <v>8276</v>
      </c>
      <c r="Q745" t="s">
        <v>8277</v>
      </c>
      <c r="R745">
        <f t="shared" si="35"/>
        <v>2012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 s="9">
        <f t="shared" si="33"/>
        <v>41256.95721064815</v>
      </c>
      <c r="K746" s="11">
        <v>1352847503</v>
      </c>
      <c r="L746" s="9">
        <f t="shared" si="34"/>
        <v>41226.95721064815</v>
      </c>
      <c r="M746" t="b">
        <v>0</v>
      </c>
      <c r="N746">
        <v>62</v>
      </c>
      <c r="O746" t="b">
        <v>1</v>
      </c>
      <c r="P746" t="s">
        <v>8276</v>
      </c>
      <c r="Q746" t="s">
        <v>8277</v>
      </c>
      <c r="R746">
        <f t="shared" si="35"/>
        <v>2012</v>
      </c>
    </row>
    <row r="747" spans="1:18" ht="58" x14ac:dyDescent="0.3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 s="9">
        <f t="shared" si="33"/>
        <v>41397.572280092594</v>
      </c>
      <c r="K747" s="11">
        <v>1364996645</v>
      </c>
      <c r="L747" s="9">
        <f t="shared" si="34"/>
        <v>41367.572280092594</v>
      </c>
      <c r="M747" t="b">
        <v>0</v>
      </c>
      <c r="N747">
        <v>74</v>
      </c>
      <c r="O747" t="b">
        <v>1</v>
      </c>
      <c r="P747" t="s">
        <v>8276</v>
      </c>
      <c r="Q747" t="s">
        <v>8277</v>
      </c>
      <c r="R747">
        <f t="shared" si="35"/>
        <v>2013</v>
      </c>
    </row>
    <row r="748" spans="1:18" ht="29" x14ac:dyDescent="0.3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 s="9">
        <f t="shared" si="33"/>
        <v>41175.165972222225</v>
      </c>
      <c r="K748" s="11">
        <v>1346806909</v>
      </c>
      <c r="L748" s="9">
        <f t="shared" si="34"/>
        <v>41157.042928240742</v>
      </c>
      <c r="M748" t="b">
        <v>0</v>
      </c>
      <c r="N748">
        <v>97</v>
      </c>
      <c r="O748" t="b">
        <v>1</v>
      </c>
      <c r="P748" t="s">
        <v>8276</v>
      </c>
      <c r="Q748" t="s">
        <v>8277</v>
      </c>
      <c r="R748">
        <f t="shared" si="35"/>
        <v>2012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 s="9">
        <f t="shared" si="33"/>
        <v>42019.454166666663</v>
      </c>
      <c r="K749" s="11">
        <v>1418649019</v>
      </c>
      <c r="L749" s="9">
        <f t="shared" si="34"/>
        <v>41988.548831018517</v>
      </c>
      <c r="M749" t="b">
        <v>0</v>
      </c>
      <c r="N749">
        <v>55</v>
      </c>
      <c r="O749" t="b">
        <v>1</v>
      </c>
      <c r="P749" t="s">
        <v>8276</v>
      </c>
      <c r="Q749" t="s">
        <v>8277</v>
      </c>
      <c r="R749">
        <f t="shared" si="35"/>
        <v>2014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 s="9">
        <f t="shared" si="33"/>
        <v>41861.846828703703</v>
      </c>
      <c r="K750" s="11">
        <v>1405109966</v>
      </c>
      <c r="L750" s="9">
        <f t="shared" si="34"/>
        <v>41831.846828703703</v>
      </c>
      <c r="M750" t="b">
        <v>0</v>
      </c>
      <c r="N750">
        <v>44</v>
      </c>
      <c r="O750" t="b">
        <v>1</v>
      </c>
      <c r="P750" t="s">
        <v>8276</v>
      </c>
      <c r="Q750" t="s">
        <v>8277</v>
      </c>
      <c r="R750">
        <f t="shared" si="35"/>
        <v>2014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 s="9">
        <f t="shared" si="33"/>
        <v>42763.94131944445</v>
      </c>
      <c r="K751" s="11">
        <v>1483050930</v>
      </c>
      <c r="L751" s="9">
        <f t="shared" si="34"/>
        <v>42733.94131944445</v>
      </c>
      <c r="M751" t="b">
        <v>0</v>
      </c>
      <c r="N751">
        <v>110</v>
      </c>
      <c r="O751" t="b">
        <v>1</v>
      </c>
      <c r="P751" t="s">
        <v>8276</v>
      </c>
      <c r="Q751" t="s">
        <v>8277</v>
      </c>
      <c r="R751">
        <f t="shared" si="35"/>
        <v>2016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 s="9">
        <f t="shared" si="33"/>
        <v>41329.878148148149</v>
      </c>
      <c r="K752" s="11">
        <v>1359147872</v>
      </c>
      <c r="L752" s="9">
        <f t="shared" si="34"/>
        <v>41299.878148148149</v>
      </c>
      <c r="M752" t="b">
        <v>0</v>
      </c>
      <c r="N752">
        <v>59</v>
      </c>
      <c r="O752" t="b">
        <v>1</v>
      </c>
      <c r="P752" t="s">
        <v>8276</v>
      </c>
      <c r="Q752" t="s">
        <v>8277</v>
      </c>
      <c r="R752">
        <f t="shared" si="35"/>
        <v>2013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 s="9">
        <f t="shared" si="33"/>
        <v>40759.630497685182</v>
      </c>
      <c r="K753" s="11">
        <v>1308496075</v>
      </c>
      <c r="L753" s="9">
        <f t="shared" si="34"/>
        <v>40713.630497685182</v>
      </c>
      <c r="M753" t="b">
        <v>0</v>
      </c>
      <c r="N753">
        <v>62</v>
      </c>
      <c r="O753" t="b">
        <v>1</v>
      </c>
      <c r="P753" t="s">
        <v>8276</v>
      </c>
      <c r="Q753" t="s">
        <v>8277</v>
      </c>
      <c r="R753">
        <f t="shared" si="35"/>
        <v>2011</v>
      </c>
    </row>
    <row r="754" spans="1:18" ht="58" x14ac:dyDescent="0.3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 s="9">
        <f t="shared" si="33"/>
        <v>42659.458333333328</v>
      </c>
      <c r="K754" s="11">
        <v>1474884417</v>
      </c>
      <c r="L754" s="9">
        <f t="shared" si="34"/>
        <v>42639.421493055561</v>
      </c>
      <c r="M754" t="b">
        <v>0</v>
      </c>
      <c r="N754">
        <v>105</v>
      </c>
      <c r="O754" t="b">
        <v>1</v>
      </c>
      <c r="P754" t="s">
        <v>8276</v>
      </c>
      <c r="Q754" t="s">
        <v>8277</v>
      </c>
      <c r="R754">
        <f t="shared" si="35"/>
        <v>2016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 s="9">
        <f t="shared" si="33"/>
        <v>42049.590173611112</v>
      </c>
      <c r="K755" s="11">
        <v>1421330991</v>
      </c>
      <c r="L755" s="9">
        <f t="shared" si="34"/>
        <v>42019.590173611112</v>
      </c>
      <c r="M755" t="b">
        <v>0</v>
      </c>
      <c r="N755">
        <v>26</v>
      </c>
      <c r="O755" t="b">
        <v>1</v>
      </c>
      <c r="P755" t="s">
        <v>8276</v>
      </c>
      <c r="Q755" t="s">
        <v>8277</v>
      </c>
      <c r="R755">
        <f t="shared" si="35"/>
        <v>2015</v>
      </c>
    </row>
    <row r="756" spans="1:18" ht="58" x14ac:dyDescent="0.3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 s="9">
        <f t="shared" si="33"/>
        <v>41279.749085648145</v>
      </c>
      <c r="K756" s="11">
        <v>1354816721</v>
      </c>
      <c r="L756" s="9">
        <f t="shared" si="34"/>
        <v>41249.749085648145</v>
      </c>
      <c r="M756" t="b">
        <v>0</v>
      </c>
      <c r="N756">
        <v>49</v>
      </c>
      <c r="O756" t="b">
        <v>1</v>
      </c>
      <c r="P756" t="s">
        <v>8276</v>
      </c>
      <c r="Q756" t="s">
        <v>8277</v>
      </c>
      <c r="R756">
        <f t="shared" si="35"/>
        <v>2012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 s="9">
        <f t="shared" si="33"/>
        <v>41414.02847222222</v>
      </c>
      <c r="K757" s="11">
        <v>1366381877</v>
      </c>
      <c r="L757" s="9">
        <f t="shared" si="34"/>
        <v>41383.605057870373</v>
      </c>
      <c r="M757" t="b">
        <v>0</v>
      </c>
      <c r="N757">
        <v>68</v>
      </c>
      <c r="O757" t="b">
        <v>1</v>
      </c>
      <c r="P757" t="s">
        <v>8276</v>
      </c>
      <c r="Q757" t="s">
        <v>8277</v>
      </c>
      <c r="R757">
        <f t="shared" si="35"/>
        <v>2013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 s="9">
        <f t="shared" si="33"/>
        <v>40651.725219907406</v>
      </c>
      <c r="K758" s="11">
        <v>1297880659</v>
      </c>
      <c r="L758" s="9">
        <f t="shared" si="34"/>
        <v>40590.766886574071</v>
      </c>
      <c r="M758" t="b">
        <v>0</v>
      </c>
      <c r="N758">
        <v>22</v>
      </c>
      <c r="O758" t="b">
        <v>1</v>
      </c>
      <c r="P758" t="s">
        <v>8276</v>
      </c>
      <c r="Q758" t="s">
        <v>8277</v>
      </c>
      <c r="R758">
        <f t="shared" si="35"/>
        <v>2011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 s="9">
        <f t="shared" si="33"/>
        <v>41249.054560185185</v>
      </c>
      <c r="K759" s="11">
        <v>1353547114</v>
      </c>
      <c r="L759" s="9">
        <f t="shared" si="34"/>
        <v>41235.054560185185</v>
      </c>
      <c r="M759" t="b">
        <v>0</v>
      </c>
      <c r="N759">
        <v>18</v>
      </c>
      <c r="O759" t="b">
        <v>1</v>
      </c>
      <c r="P759" t="s">
        <v>8276</v>
      </c>
      <c r="Q759" t="s">
        <v>8277</v>
      </c>
      <c r="R759">
        <f t="shared" si="35"/>
        <v>2012</v>
      </c>
    </row>
    <row r="760" spans="1:18" ht="29" x14ac:dyDescent="0.3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 s="9">
        <f t="shared" si="33"/>
        <v>40459.836435185185</v>
      </c>
      <c r="K760" s="11">
        <v>1283976268</v>
      </c>
      <c r="L760" s="9">
        <f t="shared" si="34"/>
        <v>40429.836435185185</v>
      </c>
      <c r="M760" t="b">
        <v>0</v>
      </c>
      <c r="N760">
        <v>19</v>
      </c>
      <c r="O760" t="b">
        <v>1</v>
      </c>
      <c r="P760" t="s">
        <v>8276</v>
      </c>
      <c r="Q760" t="s">
        <v>8277</v>
      </c>
      <c r="R760">
        <f t="shared" si="35"/>
        <v>2010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 s="9">
        <f t="shared" si="33"/>
        <v>41829.330312500002</v>
      </c>
      <c r="K761" s="11">
        <v>1401436539</v>
      </c>
      <c r="L761" s="9">
        <f t="shared" si="34"/>
        <v>41789.330312500002</v>
      </c>
      <c r="M761" t="b">
        <v>0</v>
      </c>
      <c r="N761">
        <v>99</v>
      </c>
      <c r="O761" t="b">
        <v>1</v>
      </c>
      <c r="P761" t="s">
        <v>8276</v>
      </c>
      <c r="Q761" t="s">
        <v>8277</v>
      </c>
      <c r="R761">
        <f t="shared" si="35"/>
        <v>2014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 s="9">
        <f t="shared" si="33"/>
        <v>42700.805706018524</v>
      </c>
      <c r="K762" s="11">
        <v>1477592413</v>
      </c>
      <c r="L762" s="9">
        <f t="shared" si="34"/>
        <v>42670.764039351852</v>
      </c>
      <c r="M762" t="b">
        <v>0</v>
      </c>
      <c r="N762">
        <v>0</v>
      </c>
      <c r="O762" t="b">
        <v>0</v>
      </c>
      <c r="P762" t="s">
        <v>8276</v>
      </c>
      <c r="Q762" t="s">
        <v>8278</v>
      </c>
      <c r="R762">
        <f t="shared" si="35"/>
        <v>2016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 s="9">
        <f t="shared" si="33"/>
        <v>41672.751458333332</v>
      </c>
      <c r="K763" s="11">
        <v>1388772126</v>
      </c>
      <c r="L763" s="9">
        <f t="shared" si="34"/>
        <v>41642.751458333332</v>
      </c>
      <c r="M763" t="b">
        <v>0</v>
      </c>
      <c r="N763">
        <v>6</v>
      </c>
      <c r="O763" t="b">
        <v>0</v>
      </c>
      <c r="P763" t="s">
        <v>8276</v>
      </c>
      <c r="Q763" t="s">
        <v>8278</v>
      </c>
      <c r="R763">
        <f t="shared" si="35"/>
        <v>2014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 s="9">
        <f t="shared" si="33"/>
        <v>42708.25</v>
      </c>
      <c r="K764" s="11">
        <v>1479328570</v>
      </c>
      <c r="L764" s="9">
        <f t="shared" si="34"/>
        <v>42690.858449074076</v>
      </c>
      <c r="M764" t="b">
        <v>0</v>
      </c>
      <c r="N764">
        <v>0</v>
      </c>
      <c r="O764" t="b">
        <v>0</v>
      </c>
      <c r="P764" t="s">
        <v>8276</v>
      </c>
      <c r="Q764" t="s">
        <v>8278</v>
      </c>
      <c r="R764">
        <f t="shared" si="35"/>
        <v>2016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 s="9">
        <f t="shared" si="33"/>
        <v>41501.446851851855</v>
      </c>
      <c r="K765" s="11">
        <v>1373971408</v>
      </c>
      <c r="L765" s="9">
        <f t="shared" si="34"/>
        <v>41471.446851851855</v>
      </c>
      <c r="M765" t="b">
        <v>0</v>
      </c>
      <c r="N765">
        <v>1</v>
      </c>
      <c r="O765" t="b">
        <v>0</v>
      </c>
      <c r="P765" t="s">
        <v>8276</v>
      </c>
      <c r="Q765" t="s">
        <v>8278</v>
      </c>
      <c r="R765">
        <f t="shared" si="35"/>
        <v>2013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 s="9">
        <f t="shared" si="33"/>
        <v>42257.173159722224</v>
      </c>
      <c r="K766" s="11">
        <v>1439266161</v>
      </c>
      <c r="L766" s="9">
        <f t="shared" si="34"/>
        <v>42227.173159722224</v>
      </c>
      <c r="M766" t="b">
        <v>0</v>
      </c>
      <c r="N766">
        <v>0</v>
      </c>
      <c r="O766" t="b">
        <v>0</v>
      </c>
      <c r="P766" t="s">
        <v>8276</v>
      </c>
      <c r="Q766" t="s">
        <v>8278</v>
      </c>
      <c r="R766">
        <f t="shared" si="35"/>
        <v>2015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 s="9">
        <f t="shared" si="33"/>
        <v>41931.542638888888</v>
      </c>
      <c r="K767" s="11">
        <v>1411131684</v>
      </c>
      <c r="L767" s="9">
        <f t="shared" si="34"/>
        <v>41901.542638888888</v>
      </c>
      <c r="M767" t="b">
        <v>0</v>
      </c>
      <c r="N767">
        <v>44</v>
      </c>
      <c r="O767" t="b">
        <v>0</v>
      </c>
      <c r="P767" t="s">
        <v>8276</v>
      </c>
      <c r="Q767" t="s">
        <v>8278</v>
      </c>
      <c r="R767">
        <f t="shared" si="35"/>
        <v>2014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 s="9">
        <f t="shared" si="33"/>
        <v>42051.783368055556</v>
      </c>
      <c r="K768" s="11">
        <v>1421520483</v>
      </c>
      <c r="L768" s="9">
        <f t="shared" si="34"/>
        <v>42021.783368055556</v>
      </c>
      <c r="M768" t="b">
        <v>0</v>
      </c>
      <c r="N768">
        <v>0</v>
      </c>
      <c r="O768" t="b">
        <v>0</v>
      </c>
      <c r="P768" t="s">
        <v>8276</v>
      </c>
      <c r="Q768" t="s">
        <v>8278</v>
      </c>
      <c r="R768">
        <f t="shared" si="35"/>
        <v>2015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 s="9">
        <f t="shared" si="33"/>
        <v>42145.143634259264</v>
      </c>
      <c r="K769" s="11">
        <v>1429586810</v>
      </c>
      <c r="L769" s="9">
        <f t="shared" si="34"/>
        <v>42115.143634259264</v>
      </c>
      <c r="M769" t="b">
        <v>0</v>
      </c>
      <c r="N769">
        <v>3</v>
      </c>
      <c r="O769" t="b">
        <v>0</v>
      </c>
      <c r="P769" t="s">
        <v>8276</v>
      </c>
      <c r="Q769" t="s">
        <v>8278</v>
      </c>
      <c r="R769">
        <f t="shared" si="35"/>
        <v>2015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 s="9">
        <f t="shared" si="33"/>
        <v>41624.207060185188</v>
      </c>
      <c r="K770" s="11">
        <v>1384577890</v>
      </c>
      <c r="L770" s="9">
        <f t="shared" si="34"/>
        <v>41594.207060185188</v>
      </c>
      <c r="M770" t="b">
        <v>0</v>
      </c>
      <c r="N770">
        <v>0</v>
      </c>
      <c r="O770" t="b">
        <v>0</v>
      </c>
      <c r="P770" t="s">
        <v>8276</v>
      </c>
      <c r="Q770" t="s">
        <v>8278</v>
      </c>
      <c r="R770">
        <f t="shared" si="35"/>
        <v>2013</v>
      </c>
    </row>
    <row r="771" spans="1:18" ht="58" x14ac:dyDescent="0.3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 s="9">
        <f t="shared" ref="J771:J834" si="36">(I771/86400)+DATE(1970,1,1)</f>
        <v>41634.996458333335</v>
      </c>
      <c r="K771" s="11">
        <v>1385510094</v>
      </c>
      <c r="L771" s="9">
        <f t="shared" ref="L771:L834" si="37">(K771/86400)+DATE(1970,1,1)</f>
        <v>41604.996458333335</v>
      </c>
      <c r="M771" t="b">
        <v>0</v>
      </c>
      <c r="N771">
        <v>52</v>
      </c>
      <c r="O771" t="b">
        <v>0</v>
      </c>
      <c r="P771" t="s">
        <v>8276</v>
      </c>
      <c r="Q771" t="s">
        <v>8278</v>
      </c>
      <c r="R771">
        <f t="shared" ref="R771:R834" si="38">YEAR(L771)</f>
        <v>2013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 s="9">
        <f t="shared" si="36"/>
        <v>41329.9996412037</v>
      </c>
      <c r="K772" s="11">
        <v>1358294369</v>
      </c>
      <c r="L772" s="9">
        <f t="shared" si="37"/>
        <v>41289.9996412037</v>
      </c>
      <c r="M772" t="b">
        <v>0</v>
      </c>
      <c r="N772">
        <v>0</v>
      </c>
      <c r="O772" t="b">
        <v>0</v>
      </c>
      <c r="P772" t="s">
        <v>8276</v>
      </c>
      <c r="Q772" t="s">
        <v>8278</v>
      </c>
      <c r="R772">
        <f t="shared" si="38"/>
        <v>2013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 s="9">
        <f t="shared" si="36"/>
        <v>42399.824097222227</v>
      </c>
      <c r="K773" s="11">
        <v>1449863202</v>
      </c>
      <c r="L773" s="9">
        <f t="shared" si="37"/>
        <v>42349.824097222227</v>
      </c>
      <c r="M773" t="b">
        <v>0</v>
      </c>
      <c r="N773">
        <v>1</v>
      </c>
      <c r="O773" t="b">
        <v>0</v>
      </c>
      <c r="P773" t="s">
        <v>8276</v>
      </c>
      <c r="Q773" t="s">
        <v>8278</v>
      </c>
      <c r="R773">
        <f t="shared" si="38"/>
        <v>2015</v>
      </c>
    </row>
    <row r="774" spans="1:18" ht="58" x14ac:dyDescent="0.3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 s="9">
        <f t="shared" si="36"/>
        <v>40118.165972222225</v>
      </c>
      <c r="K774" s="11">
        <v>1252718519</v>
      </c>
      <c r="L774" s="9">
        <f t="shared" si="37"/>
        <v>40068.056932870371</v>
      </c>
      <c r="M774" t="b">
        <v>0</v>
      </c>
      <c r="N774">
        <v>1</v>
      </c>
      <c r="O774" t="b">
        <v>0</v>
      </c>
      <c r="P774" t="s">
        <v>8276</v>
      </c>
      <c r="Q774" t="s">
        <v>8278</v>
      </c>
      <c r="R774">
        <f t="shared" si="38"/>
        <v>2009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 s="9">
        <f t="shared" si="36"/>
        <v>42134.959027777775</v>
      </c>
      <c r="K775" s="11">
        <v>1428341985</v>
      </c>
      <c r="L775" s="9">
        <f t="shared" si="37"/>
        <v>42100.735937500001</v>
      </c>
      <c r="M775" t="b">
        <v>0</v>
      </c>
      <c r="N775">
        <v>2</v>
      </c>
      <c r="O775" t="b">
        <v>0</v>
      </c>
      <c r="P775" t="s">
        <v>8276</v>
      </c>
      <c r="Q775" t="s">
        <v>8278</v>
      </c>
      <c r="R775">
        <f t="shared" si="38"/>
        <v>2015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 s="9">
        <f t="shared" si="36"/>
        <v>41693.780300925922</v>
      </c>
      <c r="K776" s="11">
        <v>1390589018</v>
      </c>
      <c r="L776" s="9">
        <f t="shared" si="37"/>
        <v>41663.780300925922</v>
      </c>
      <c r="M776" t="b">
        <v>0</v>
      </c>
      <c r="N776">
        <v>9</v>
      </c>
      <c r="O776" t="b">
        <v>0</v>
      </c>
      <c r="P776" t="s">
        <v>8276</v>
      </c>
      <c r="Q776" t="s">
        <v>8278</v>
      </c>
      <c r="R776">
        <f t="shared" si="38"/>
        <v>2014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 s="9">
        <f t="shared" si="36"/>
        <v>40893.060127314813</v>
      </c>
      <c r="K777" s="11">
        <v>1321406795</v>
      </c>
      <c r="L777" s="9">
        <f t="shared" si="37"/>
        <v>40863.060127314813</v>
      </c>
      <c r="M777" t="b">
        <v>0</v>
      </c>
      <c r="N777">
        <v>5</v>
      </c>
      <c r="O777" t="b">
        <v>0</v>
      </c>
      <c r="P777" t="s">
        <v>8276</v>
      </c>
      <c r="Q777" t="s">
        <v>8278</v>
      </c>
      <c r="R777">
        <f t="shared" si="38"/>
        <v>2011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 s="9">
        <f t="shared" si="36"/>
        <v>42288.208333333328</v>
      </c>
      <c r="K778" s="11">
        <v>1441297645</v>
      </c>
      <c r="L778" s="9">
        <f t="shared" si="37"/>
        <v>42250.685706018514</v>
      </c>
      <c r="M778" t="b">
        <v>0</v>
      </c>
      <c r="N778">
        <v>57</v>
      </c>
      <c r="O778" t="b">
        <v>0</v>
      </c>
      <c r="P778" t="s">
        <v>8276</v>
      </c>
      <c r="Q778" t="s">
        <v>8278</v>
      </c>
      <c r="R778">
        <f t="shared" si="38"/>
        <v>2015</v>
      </c>
    </row>
    <row r="779" spans="1:18" ht="58" x14ac:dyDescent="0.3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 s="9">
        <f t="shared" si="36"/>
        <v>41486.981215277774</v>
      </c>
      <c r="K779" s="11">
        <v>1372721577</v>
      </c>
      <c r="L779" s="9">
        <f t="shared" si="37"/>
        <v>41456.981215277774</v>
      </c>
      <c r="M779" t="b">
        <v>0</v>
      </c>
      <c r="N779">
        <v>3</v>
      </c>
      <c r="O779" t="b">
        <v>0</v>
      </c>
      <c r="P779" t="s">
        <v>8276</v>
      </c>
      <c r="Q779" t="s">
        <v>8278</v>
      </c>
      <c r="R779">
        <f t="shared" si="38"/>
        <v>2013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 s="9">
        <f t="shared" si="36"/>
        <v>41759.702314814815</v>
      </c>
      <c r="K780" s="11">
        <v>1396284680</v>
      </c>
      <c r="L780" s="9">
        <f t="shared" si="37"/>
        <v>41729.702314814815</v>
      </c>
      <c r="M780" t="b">
        <v>0</v>
      </c>
      <c r="N780">
        <v>1</v>
      </c>
      <c r="O780" t="b">
        <v>0</v>
      </c>
      <c r="P780" t="s">
        <v>8276</v>
      </c>
      <c r="Q780" t="s">
        <v>8278</v>
      </c>
      <c r="R780">
        <f t="shared" si="38"/>
        <v>2014</v>
      </c>
    </row>
    <row r="781" spans="1:18" ht="58" x14ac:dyDescent="0.3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 s="9">
        <f t="shared" si="36"/>
        <v>40466.166666666664</v>
      </c>
      <c r="K781" s="11">
        <v>1284567905</v>
      </c>
      <c r="L781" s="9">
        <f t="shared" si="37"/>
        <v>40436.68408564815</v>
      </c>
      <c r="M781" t="b">
        <v>0</v>
      </c>
      <c r="N781">
        <v>6</v>
      </c>
      <c r="O781" t="b">
        <v>0</v>
      </c>
      <c r="P781" t="s">
        <v>8276</v>
      </c>
      <c r="Q781" t="s">
        <v>8278</v>
      </c>
      <c r="R781">
        <f t="shared" si="38"/>
        <v>2010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 s="9">
        <f t="shared" si="36"/>
        <v>40666.673900462964</v>
      </c>
      <c r="K782" s="11">
        <v>1301847025</v>
      </c>
      <c r="L782" s="9">
        <f t="shared" si="37"/>
        <v>40636.673900462964</v>
      </c>
      <c r="M782" t="b">
        <v>0</v>
      </c>
      <c r="N782">
        <v>27</v>
      </c>
      <c r="O782" t="b">
        <v>1</v>
      </c>
      <c r="P782" t="s">
        <v>8279</v>
      </c>
      <c r="Q782" t="s">
        <v>8280</v>
      </c>
      <c r="R782">
        <f t="shared" si="38"/>
        <v>2011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 s="9">
        <f t="shared" si="36"/>
        <v>41433.000856481478</v>
      </c>
      <c r="K783" s="11">
        <v>1368057674</v>
      </c>
      <c r="L783" s="9">
        <f t="shared" si="37"/>
        <v>41403.000856481478</v>
      </c>
      <c r="M783" t="b">
        <v>0</v>
      </c>
      <c r="N783">
        <v>25</v>
      </c>
      <c r="O783" t="b">
        <v>1</v>
      </c>
      <c r="P783" t="s">
        <v>8279</v>
      </c>
      <c r="Q783" t="s">
        <v>8280</v>
      </c>
      <c r="R783">
        <f t="shared" si="38"/>
        <v>2013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 s="9">
        <f t="shared" si="36"/>
        <v>41146.758125</v>
      </c>
      <c r="K784" s="11">
        <v>1343326302</v>
      </c>
      <c r="L784" s="9">
        <f t="shared" si="37"/>
        <v>41116.758125</v>
      </c>
      <c r="M784" t="b">
        <v>0</v>
      </c>
      <c r="N784">
        <v>14</v>
      </c>
      <c r="O784" t="b">
        <v>1</v>
      </c>
      <c r="P784" t="s">
        <v>8279</v>
      </c>
      <c r="Q784" t="s">
        <v>8280</v>
      </c>
      <c r="R784">
        <f t="shared" si="38"/>
        <v>2012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 s="9">
        <f t="shared" si="36"/>
        <v>41026.916666666664</v>
      </c>
      <c r="K785" s="11">
        <v>1332182049</v>
      </c>
      <c r="L785" s="9">
        <f t="shared" si="37"/>
        <v>40987.773715277777</v>
      </c>
      <c r="M785" t="b">
        <v>0</v>
      </c>
      <c r="N785">
        <v>35</v>
      </c>
      <c r="O785" t="b">
        <v>1</v>
      </c>
      <c r="P785" t="s">
        <v>8279</v>
      </c>
      <c r="Q785" t="s">
        <v>8280</v>
      </c>
      <c r="R785">
        <f t="shared" si="38"/>
        <v>2012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 s="9">
        <f t="shared" si="36"/>
        <v>41715.107858796298</v>
      </c>
      <c r="K786" s="11">
        <v>1391571319</v>
      </c>
      <c r="L786" s="9">
        <f t="shared" si="37"/>
        <v>41675.149525462963</v>
      </c>
      <c r="M786" t="b">
        <v>0</v>
      </c>
      <c r="N786">
        <v>10</v>
      </c>
      <c r="O786" t="b">
        <v>1</v>
      </c>
      <c r="P786" t="s">
        <v>8279</v>
      </c>
      <c r="Q786" t="s">
        <v>8280</v>
      </c>
      <c r="R786">
        <f t="shared" si="38"/>
        <v>2014</v>
      </c>
    </row>
    <row r="787" spans="1:18" ht="58" x14ac:dyDescent="0.3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 s="9">
        <f t="shared" si="36"/>
        <v>41333.593923611115</v>
      </c>
      <c r="K787" s="11">
        <v>1359468915</v>
      </c>
      <c r="L787" s="9">
        <f t="shared" si="37"/>
        <v>41303.593923611115</v>
      </c>
      <c r="M787" t="b">
        <v>0</v>
      </c>
      <c r="N787">
        <v>29</v>
      </c>
      <c r="O787" t="b">
        <v>1</v>
      </c>
      <c r="P787" t="s">
        <v>8279</v>
      </c>
      <c r="Q787" t="s">
        <v>8280</v>
      </c>
      <c r="R787">
        <f t="shared" si="38"/>
        <v>2013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 s="9">
        <f t="shared" si="36"/>
        <v>41040.657638888893</v>
      </c>
      <c r="K788" s="11">
        <v>1331774434</v>
      </c>
      <c r="L788" s="9">
        <f t="shared" si="37"/>
        <v>40983.055949074071</v>
      </c>
      <c r="M788" t="b">
        <v>0</v>
      </c>
      <c r="N788">
        <v>44</v>
      </c>
      <c r="O788" t="b">
        <v>1</v>
      </c>
      <c r="P788" t="s">
        <v>8279</v>
      </c>
      <c r="Q788" t="s">
        <v>8280</v>
      </c>
      <c r="R788">
        <f t="shared" si="38"/>
        <v>2012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 s="9">
        <f t="shared" si="36"/>
        <v>41579.627615740741</v>
      </c>
      <c r="K789" s="11">
        <v>1380726226</v>
      </c>
      <c r="L789" s="9">
        <f t="shared" si="37"/>
        <v>41549.627615740741</v>
      </c>
      <c r="M789" t="b">
        <v>0</v>
      </c>
      <c r="N789">
        <v>17</v>
      </c>
      <c r="O789" t="b">
        <v>1</v>
      </c>
      <c r="P789" t="s">
        <v>8279</v>
      </c>
      <c r="Q789" t="s">
        <v>8280</v>
      </c>
      <c r="R789">
        <f t="shared" si="38"/>
        <v>2013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 s="9">
        <f t="shared" si="36"/>
        <v>41097.165972222225</v>
      </c>
      <c r="K790" s="11">
        <v>1338336588</v>
      </c>
      <c r="L790" s="9">
        <f t="shared" si="37"/>
        <v>41059.006805555553</v>
      </c>
      <c r="M790" t="b">
        <v>0</v>
      </c>
      <c r="N790">
        <v>34</v>
      </c>
      <c r="O790" t="b">
        <v>1</v>
      </c>
      <c r="P790" t="s">
        <v>8279</v>
      </c>
      <c r="Q790" t="s">
        <v>8280</v>
      </c>
      <c r="R790">
        <f t="shared" si="38"/>
        <v>2012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 s="9">
        <f t="shared" si="36"/>
        <v>41295.332638888889</v>
      </c>
      <c r="K791" s="11">
        <v>1357187280</v>
      </c>
      <c r="L791" s="9">
        <f t="shared" si="37"/>
        <v>41277.186111111107</v>
      </c>
      <c r="M791" t="b">
        <v>0</v>
      </c>
      <c r="N791">
        <v>14</v>
      </c>
      <c r="O791" t="b">
        <v>1</v>
      </c>
      <c r="P791" t="s">
        <v>8279</v>
      </c>
      <c r="Q791" t="s">
        <v>8280</v>
      </c>
      <c r="R791">
        <f t="shared" si="38"/>
        <v>2013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 s="9">
        <f t="shared" si="36"/>
        <v>41306.047905092593</v>
      </c>
      <c r="K792" s="11">
        <v>1357088939</v>
      </c>
      <c r="L792" s="9">
        <f t="shared" si="37"/>
        <v>41276.047905092593</v>
      </c>
      <c r="M792" t="b">
        <v>0</v>
      </c>
      <c r="N792">
        <v>156</v>
      </c>
      <c r="O792" t="b">
        <v>1</v>
      </c>
      <c r="P792" t="s">
        <v>8279</v>
      </c>
      <c r="Q792" t="s">
        <v>8280</v>
      </c>
      <c r="R792">
        <f t="shared" si="38"/>
        <v>2013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 s="9">
        <f t="shared" si="36"/>
        <v>41591.249305555553</v>
      </c>
      <c r="K793" s="11">
        <v>1381430646</v>
      </c>
      <c r="L793" s="9">
        <f t="shared" si="37"/>
        <v>41557.780624999999</v>
      </c>
      <c r="M793" t="b">
        <v>0</v>
      </c>
      <c r="N793">
        <v>128</v>
      </c>
      <c r="O793" t="b">
        <v>1</v>
      </c>
      <c r="P793" t="s">
        <v>8279</v>
      </c>
      <c r="Q793" t="s">
        <v>8280</v>
      </c>
      <c r="R793">
        <f t="shared" si="38"/>
        <v>2013</v>
      </c>
    </row>
    <row r="794" spans="1:18" ht="29" x14ac:dyDescent="0.3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 s="9">
        <f t="shared" si="36"/>
        <v>41585.915312500001</v>
      </c>
      <c r="K794" s="11">
        <v>1381265883</v>
      </c>
      <c r="L794" s="9">
        <f t="shared" si="37"/>
        <v>41555.87364583333</v>
      </c>
      <c r="M794" t="b">
        <v>0</v>
      </c>
      <c r="N794">
        <v>60</v>
      </c>
      <c r="O794" t="b">
        <v>1</v>
      </c>
      <c r="P794" t="s">
        <v>8279</v>
      </c>
      <c r="Q794" t="s">
        <v>8280</v>
      </c>
      <c r="R794">
        <f t="shared" si="38"/>
        <v>2013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 s="9">
        <f t="shared" si="36"/>
        <v>41458.207638888889</v>
      </c>
      <c r="K795" s="11">
        <v>1371491244</v>
      </c>
      <c r="L795" s="9">
        <f t="shared" si="37"/>
        <v>41442.741249999999</v>
      </c>
      <c r="M795" t="b">
        <v>0</v>
      </c>
      <c r="N795">
        <v>32</v>
      </c>
      <c r="O795" t="b">
        <v>1</v>
      </c>
      <c r="P795" t="s">
        <v>8279</v>
      </c>
      <c r="Q795" t="s">
        <v>8280</v>
      </c>
      <c r="R795">
        <f t="shared" si="38"/>
        <v>2013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 s="9">
        <f t="shared" si="36"/>
        <v>40791.712500000001</v>
      </c>
      <c r="K796" s="11">
        <v>1310438737</v>
      </c>
      <c r="L796" s="9">
        <f t="shared" si="37"/>
        <v>40736.115011574075</v>
      </c>
      <c r="M796" t="b">
        <v>0</v>
      </c>
      <c r="N796">
        <v>53</v>
      </c>
      <c r="O796" t="b">
        <v>1</v>
      </c>
      <c r="P796" t="s">
        <v>8279</v>
      </c>
      <c r="Q796" t="s">
        <v>8280</v>
      </c>
      <c r="R796">
        <f t="shared" si="38"/>
        <v>2011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 s="9">
        <f t="shared" si="36"/>
        <v>41006.207638888889</v>
      </c>
      <c r="K797" s="11">
        <v>1330094566</v>
      </c>
      <c r="L797" s="9">
        <f t="shared" si="37"/>
        <v>40963.613032407404</v>
      </c>
      <c r="M797" t="b">
        <v>0</v>
      </c>
      <c r="N797">
        <v>184</v>
      </c>
      <c r="O797" t="b">
        <v>1</v>
      </c>
      <c r="P797" t="s">
        <v>8279</v>
      </c>
      <c r="Q797" t="s">
        <v>8280</v>
      </c>
      <c r="R797">
        <f t="shared" si="38"/>
        <v>2012</v>
      </c>
    </row>
    <row r="798" spans="1:18" ht="58" x14ac:dyDescent="0.3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 s="9">
        <f t="shared" si="36"/>
        <v>41532.881944444445</v>
      </c>
      <c r="K798" s="11">
        <v>1376687485</v>
      </c>
      <c r="L798" s="9">
        <f t="shared" si="37"/>
        <v>41502.882928240739</v>
      </c>
      <c r="M798" t="b">
        <v>0</v>
      </c>
      <c r="N798">
        <v>90</v>
      </c>
      <c r="O798" t="b">
        <v>1</v>
      </c>
      <c r="P798" t="s">
        <v>8279</v>
      </c>
      <c r="Q798" t="s">
        <v>8280</v>
      </c>
      <c r="R798">
        <f t="shared" si="38"/>
        <v>2013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 s="9">
        <f t="shared" si="36"/>
        <v>41028.166666666664</v>
      </c>
      <c r="K799" s="11">
        <v>1332978688</v>
      </c>
      <c r="L799" s="9">
        <f t="shared" si="37"/>
        <v>40996.994074074071</v>
      </c>
      <c r="M799" t="b">
        <v>0</v>
      </c>
      <c r="N799">
        <v>71</v>
      </c>
      <c r="O799" t="b">
        <v>1</v>
      </c>
      <c r="P799" t="s">
        <v>8279</v>
      </c>
      <c r="Q799" t="s">
        <v>8280</v>
      </c>
      <c r="R799">
        <f t="shared" si="38"/>
        <v>2012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 s="9">
        <f t="shared" si="36"/>
        <v>41912.590127314819</v>
      </c>
      <c r="K800" s="11">
        <v>1409494187</v>
      </c>
      <c r="L800" s="9">
        <f t="shared" si="37"/>
        <v>41882.590127314819</v>
      </c>
      <c r="M800" t="b">
        <v>0</v>
      </c>
      <c r="N800">
        <v>87</v>
      </c>
      <c r="O800" t="b">
        <v>1</v>
      </c>
      <c r="P800" t="s">
        <v>8279</v>
      </c>
      <c r="Q800" t="s">
        <v>8280</v>
      </c>
      <c r="R800">
        <f t="shared" si="38"/>
        <v>2014</v>
      </c>
    </row>
    <row r="801" spans="1:18" ht="58" x14ac:dyDescent="0.3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 s="9">
        <f t="shared" si="36"/>
        <v>41026.667199074072</v>
      </c>
      <c r="K801" s="11">
        <v>1332950446</v>
      </c>
      <c r="L801" s="9">
        <f t="shared" si="37"/>
        <v>40996.667199074072</v>
      </c>
      <c r="M801" t="b">
        <v>0</v>
      </c>
      <c r="N801">
        <v>28</v>
      </c>
      <c r="O801" t="b">
        <v>1</v>
      </c>
      <c r="P801" t="s">
        <v>8279</v>
      </c>
      <c r="Q801" t="s">
        <v>8280</v>
      </c>
      <c r="R801">
        <f t="shared" si="38"/>
        <v>2012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 s="9">
        <f t="shared" si="36"/>
        <v>41893.433495370373</v>
      </c>
      <c r="K802" s="11">
        <v>1407839054</v>
      </c>
      <c r="L802" s="9">
        <f t="shared" si="37"/>
        <v>41863.433495370373</v>
      </c>
      <c r="M802" t="b">
        <v>0</v>
      </c>
      <c r="N802">
        <v>56</v>
      </c>
      <c r="O802" t="b">
        <v>1</v>
      </c>
      <c r="P802" t="s">
        <v>8279</v>
      </c>
      <c r="Q802" t="s">
        <v>8280</v>
      </c>
      <c r="R802">
        <f t="shared" si="38"/>
        <v>2014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 s="9">
        <f t="shared" si="36"/>
        <v>40725.795370370368</v>
      </c>
      <c r="K803" s="11">
        <v>1306955120</v>
      </c>
      <c r="L803" s="9">
        <f t="shared" si="37"/>
        <v>40695.795370370368</v>
      </c>
      <c r="M803" t="b">
        <v>0</v>
      </c>
      <c r="N803">
        <v>51</v>
      </c>
      <c r="O803" t="b">
        <v>1</v>
      </c>
      <c r="P803" t="s">
        <v>8279</v>
      </c>
      <c r="Q803" t="s">
        <v>8280</v>
      </c>
      <c r="R803">
        <f t="shared" si="38"/>
        <v>2011</v>
      </c>
    </row>
    <row r="804" spans="1:18" ht="58" x14ac:dyDescent="0.3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 s="9">
        <f t="shared" si="36"/>
        <v>41169.170138888891</v>
      </c>
      <c r="K804" s="11">
        <v>1343867524</v>
      </c>
      <c r="L804" s="9">
        <f t="shared" si="37"/>
        <v>41123.022268518514</v>
      </c>
      <c r="M804" t="b">
        <v>0</v>
      </c>
      <c r="N804">
        <v>75</v>
      </c>
      <c r="O804" t="b">
        <v>1</v>
      </c>
      <c r="P804" t="s">
        <v>8279</v>
      </c>
      <c r="Q804" t="s">
        <v>8280</v>
      </c>
      <c r="R804">
        <f t="shared" si="38"/>
        <v>2012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 s="9">
        <f t="shared" si="36"/>
        <v>40692.041666666664</v>
      </c>
      <c r="K805" s="11">
        <v>1304376478</v>
      </c>
      <c r="L805" s="9">
        <f t="shared" si="37"/>
        <v>40665.949976851851</v>
      </c>
      <c r="M805" t="b">
        <v>0</v>
      </c>
      <c r="N805">
        <v>38</v>
      </c>
      <c r="O805" t="b">
        <v>1</v>
      </c>
      <c r="P805" t="s">
        <v>8279</v>
      </c>
      <c r="Q805" t="s">
        <v>8280</v>
      </c>
      <c r="R805">
        <f t="shared" si="38"/>
        <v>2011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 s="9">
        <f t="shared" si="36"/>
        <v>40747.165972222225</v>
      </c>
      <c r="K806" s="11">
        <v>1309919526</v>
      </c>
      <c r="L806" s="9">
        <f t="shared" si="37"/>
        <v>40730.105624999997</v>
      </c>
      <c r="M806" t="b">
        <v>0</v>
      </c>
      <c r="N806">
        <v>18</v>
      </c>
      <c r="O806" t="b">
        <v>1</v>
      </c>
      <c r="P806" t="s">
        <v>8279</v>
      </c>
      <c r="Q806" t="s">
        <v>8280</v>
      </c>
      <c r="R806">
        <f t="shared" si="38"/>
        <v>2011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 s="9">
        <f t="shared" si="36"/>
        <v>40740.958333333336</v>
      </c>
      <c r="K807" s="11">
        <v>1306525512</v>
      </c>
      <c r="L807" s="9">
        <f t="shared" si="37"/>
        <v>40690.823055555556</v>
      </c>
      <c r="M807" t="b">
        <v>0</v>
      </c>
      <c r="N807">
        <v>54</v>
      </c>
      <c r="O807" t="b">
        <v>1</v>
      </c>
      <c r="P807" t="s">
        <v>8279</v>
      </c>
      <c r="Q807" t="s">
        <v>8280</v>
      </c>
      <c r="R807">
        <f t="shared" si="38"/>
        <v>2011</v>
      </c>
    </row>
    <row r="808" spans="1:18" x14ac:dyDescent="0.3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 s="9">
        <f t="shared" si="36"/>
        <v>40793.691423611112</v>
      </c>
      <c r="K808" s="11">
        <v>1312821339</v>
      </c>
      <c r="L808" s="9">
        <f t="shared" si="37"/>
        <v>40763.691423611112</v>
      </c>
      <c r="M808" t="b">
        <v>0</v>
      </c>
      <c r="N808">
        <v>71</v>
      </c>
      <c r="O808" t="b">
        <v>1</v>
      </c>
      <c r="P808" t="s">
        <v>8279</v>
      </c>
      <c r="Q808" t="s">
        <v>8280</v>
      </c>
      <c r="R808">
        <f t="shared" si="38"/>
        <v>2011</v>
      </c>
    </row>
    <row r="809" spans="1:18" ht="29" x14ac:dyDescent="0.3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 s="9">
        <f t="shared" si="36"/>
        <v>42795.083333333328</v>
      </c>
      <c r="K809" s="11">
        <v>1485270311</v>
      </c>
      <c r="L809" s="9">
        <f t="shared" si="37"/>
        <v>42759.628599537042</v>
      </c>
      <c r="M809" t="b">
        <v>0</v>
      </c>
      <c r="N809">
        <v>57</v>
      </c>
      <c r="O809" t="b">
        <v>1</v>
      </c>
      <c r="P809" t="s">
        <v>8279</v>
      </c>
      <c r="Q809" t="s">
        <v>8280</v>
      </c>
      <c r="R809">
        <f t="shared" si="38"/>
        <v>2017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 s="9">
        <f t="shared" si="36"/>
        <v>41995.207638888889</v>
      </c>
      <c r="K810" s="11">
        <v>1416363886</v>
      </c>
      <c r="L810" s="9">
        <f t="shared" si="37"/>
        <v>41962.100532407407</v>
      </c>
      <c r="M810" t="b">
        <v>0</v>
      </c>
      <c r="N810">
        <v>43</v>
      </c>
      <c r="O810" t="b">
        <v>1</v>
      </c>
      <c r="P810" t="s">
        <v>8279</v>
      </c>
      <c r="Q810" t="s">
        <v>8280</v>
      </c>
      <c r="R810">
        <f t="shared" si="38"/>
        <v>2014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 s="9">
        <f t="shared" si="36"/>
        <v>41658.833680555559</v>
      </c>
      <c r="K811" s="11">
        <v>1387569630</v>
      </c>
      <c r="L811" s="9">
        <f t="shared" si="37"/>
        <v>41628.833680555559</v>
      </c>
      <c r="M811" t="b">
        <v>0</v>
      </c>
      <c r="N811">
        <v>52</v>
      </c>
      <c r="O811" t="b">
        <v>1</v>
      </c>
      <c r="P811" t="s">
        <v>8279</v>
      </c>
      <c r="Q811" t="s">
        <v>8280</v>
      </c>
      <c r="R811">
        <f t="shared" si="38"/>
        <v>2013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 s="9">
        <f t="shared" si="36"/>
        <v>41153.056273148148</v>
      </c>
      <c r="K812" s="11">
        <v>1343870462</v>
      </c>
      <c r="L812" s="9">
        <f t="shared" si="37"/>
        <v>41123.056273148148</v>
      </c>
      <c r="M812" t="b">
        <v>0</v>
      </c>
      <c r="N812">
        <v>27</v>
      </c>
      <c r="O812" t="b">
        <v>1</v>
      </c>
      <c r="P812" t="s">
        <v>8279</v>
      </c>
      <c r="Q812" t="s">
        <v>8280</v>
      </c>
      <c r="R812">
        <f t="shared" si="38"/>
        <v>2012</v>
      </c>
    </row>
    <row r="813" spans="1:18" ht="29" x14ac:dyDescent="0.3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 s="9">
        <f t="shared" si="36"/>
        <v>41465.702777777777</v>
      </c>
      <c r="K813" s="11">
        <v>1371569202</v>
      </c>
      <c r="L813" s="9">
        <f t="shared" si="37"/>
        <v>41443.643541666665</v>
      </c>
      <c r="M813" t="b">
        <v>0</v>
      </c>
      <c r="N813">
        <v>12</v>
      </c>
      <c r="O813" t="b">
        <v>1</v>
      </c>
      <c r="P813" t="s">
        <v>8279</v>
      </c>
      <c r="Q813" t="s">
        <v>8280</v>
      </c>
      <c r="R813">
        <f t="shared" si="38"/>
        <v>2013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 s="9">
        <f t="shared" si="36"/>
        <v>41334.581944444442</v>
      </c>
      <c r="K814" s="11">
        <v>1357604752</v>
      </c>
      <c r="L814" s="9">
        <f t="shared" si="37"/>
        <v>41282.017962962964</v>
      </c>
      <c r="M814" t="b">
        <v>0</v>
      </c>
      <c r="N814">
        <v>33</v>
      </c>
      <c r="O814" t="b">
        <v>1</v>
      </c>
      <c r="P814" t="s">
        <v>8279</v>
      </c>
      <c r="Q814" t="s">
        <v>8280</v>
      </c>
      <c r="R814">
        <f t="shared" si="38"/>
        <v>2013</v>
      </c>
    </row>
    <row r="815" spans="1:18" ht="29" x14ac:dyDescent="0.3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 s="9">
        <f t="shared" si="36"/>
        <v>41110.960243055553</v>
      </c>
      <c r="K815" s="11">
        <v>1340233365</v>
      </c>
      <c r="L815" s="9">
        <f t="shared" si="37"/>
        <v>41080.960243055553</v>
      </c>
      <c r="M815" t="b">
        <v>0</v>
      </c>
      <c r="N815">
        <v>96</v>
      </c>
      <c r="O815" t="b">
        <v>1</v>
      </c>
      <c r="P815" t="s">
        <v>8279</v>
      </c>
      <c r="Q815" t="s">
        <v>8280</v>
      </c>
      <c r="R815">
        <f t="shared" si="38"/>
        <v>2012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 s="9">
        <f t="shared" si="36"/>
        <v>40694.75277777778</v>
      </c>
      <c r="K816" s="11">
        <v>1305568201</v>
      </c>
      <c r="L816" s="9">
        <f t="shared" si="37"/>
        <v>40679.743067129632</v>
      </c>
      <c r="M816" t="b">
        <v>0</v>
      </c>
      <c r="N816">
        <v>28</v>
      </c>
      <c r="O816" t="b">
        <v>1</v>
      </c>
      <c r="P816" t="s">
        <v>8279</v>
      </c>
      <c r="Q816" t="s">
        <v>8280</v>
      </c>
      <c r="R816">
        <f t="shared" si="38"/>
        <v>2011</v>
      </c>
    </row>
    <row r="817" spans="1:18" ht="29" x14ac:dyDescent="0.3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 s="9">
        <f t="shared" si="36"/>
        <v>41944.917858796296</v>
      </c>
      <c r="K817" s="11">
        <v>1412287303</v>
      </c>
      <c r="L817" s="9">
        <f t="shared" si="37"/>
        <v>41914.917858796296</v>
      </c>
      <c r="M817" t="b">
        <v>0</v>
      </c>
      <c r="N817">
        <v>43</v>
      </c>
      <c r="O817" t="b">
        <v>1</v>
      </c>
      <c r="P817" t="s">
        <v>8279</v>
      </c>
      <c r="Q817" t="s">
        <v>8280</v>
      </c>
      <c r="R817">
        <f t="shared" si="38"/>
        <v>2014</v>
      </c>
    </row>
    <row r="818" spans="1:18" ht="29" x14ac:dyDescent="0.3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 s="9">
        <f t="shared" si="36"/>
        <v>41373.270833333336</v>
      </c>
      <c r="K818" s="11">
        <v>1362776043</v>
      </c>
      <c r="L818" s="9">
        <f t="shared" si="37"/>
        <v>41341.870868055557</v>
      </c>
      <c r="M818" t="b">
        <v>0</v>
      </c>
      <c r="N818">
        <v>205</v>
      </c>
      <c r="O818" t="b">
        <v>1</v>
      </c>
      <c r="P818" t="s">
        <v>8279</v>
      </c>
      <c r="Q818" t="s">
        <v>8280</v>
      </c>
      <c r="R818">
        <f t="shared" si="38"/>
        <v>2013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 s="9">
        <f t="shared" si="36"/>
        <v>40979.207638888889</v>
      </c>
      <c r="K819" s="11">
        <v>1326810211</v>
      </c>
      <c r="L819" s="9">
        <f t="shared" si="37"/>
        <v>40925.599664351852</v>
      </c>
      <c r="M819" t="b">
        <v>0</v>
      </c>
      <c r="N819">
        <v>23</v>
      </c>
      <c r="O819" t="b">
        <v>1</v>
      </c>
      <c r="P819" t="s">
        <v>8279</v>
      </c>
      <c r="Q819" t="s">
        <v>8280</v>
      </c>
      <c r="R819">
        <f t="shared" si="38"/>
        <v>2012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 s="9">
        <f t="shared" si="36"/>
        <v>41128.709027777775</v>
      </c>
      <c r="K820" s="11">
        <v>1343682681</v>
      </c>
      <c r="L820" s="9">
        <f t="shared" si="37"/>
        <v>41120.882881944446</v>
      </c>
      <c r="M820" t="b">
        <v>0</v>
      </c>
      <c r="N820">
        <v>19</v>
      </c>
      <c r="O820" t="b">
        <v>1</v>
      </c>
      <c r="P820" t="s">
        <v>8279</v>
      </c>
      <c r="Q820" t="s">
        <v>8280</v>
      </c>
      <c r="R820">
        <f t="shared" si="38"/>
        <v>2012</v>
      </c>
    </row>
    <row r="821" spans="1:18" ht="29" x14ac:dyDescent="0.3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 s="9">
        <f t="shared" si="36"/>
        <v>41629.197222222225</v>
      </c>
      <c r="K821" s="11">
        <v>1386806254</v>
      </c>
      <c r="L821" s="9">
        <f t="shared" si="37"/>
        <v>41619.998310185183</v>
      </c>
      <c r="M821" t="b">
        <v>0</v>
      </c>
      <c r="N821">
        <v>14</v>
      </c>
      <c r="O821" t="b">
        <v>1</v>
      </c>
      <c r="P821" t="s">
        <v>8279</v>
      </c>
      <c r="Q821" t="s">
        <v>8280</v>
      </c>
      <c r="R821">
        <f t="shared" si="38"/>
        <v>2013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 s="9">
        <f t="shared" si="36"/>
        <v>41799.208333333336</v>
      </c>
      <c r="K822" s="11">
        <v>1399666342</v>
      </c>
      <c r="L822" s="9">
        <f t="shared" si="37"/>
        <v>41768.841921296298</v>
      </c>
      <c r="M822" t="b">
        <v>0</v>
      </c>
      <c r="N822">
        <v>38</v>
      </c>
      <c r="O822" t="b">
        <v>1</v>
      </c>
      <c r="P822" t="s">
        <v>8279</v>
      </c>
      <c r="Q822" t="s">
        <v>8280</v>
      </c>
      <c r="R822">
        <f t="shared" si="38"/>
        <v>2014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 s="9">
        <f t="shared" si="36"/>
        <v>42128.167361111111</v>
      </c>
      <c r="K823" s="11">
        <v>1427753265</v>
      </c>
      <c r="L823" s="9">
        <f t="shared" si="37"/>
        <v>42093.922048611115</v>
      </c>
      <c r="M823" t="b">
        <v>0</v>
      </c>
      <c r="N823">
        <v>78</v>
      </c>
      <c r="O823" t="b">
        <v>1</v>
      </c>
      <c r="P823" t="s">
        <v>8279</v>
      </c>
      <c r="Q823" t="s">
        <v>8280</v>
      </c>
      <c r="R823">
        <f t="shared" si="38"/>
        <v>2015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 s="9">
        <f t="shared" si="36"/>
        <v>41187.947337962964</v>
      </c>
      <c r="K824" s="11">
        <v>1346885050</v>
      </c>
      <c r="L824" s="9">
        <f t="shared" si="37"/>
        <v>41157.947337962964</v>
      </c>
      <c r="M824" t="b">
        <v>0</v>
      </c>
      <c r="N824">
        <v>69</v>
      </c>
      <c r="O824" t="b">
        <v>1</v>
      </c>
      <c r="P824" t="s">
        <v>8279</v>
      </c>
      <c r="Q824" t="s">
        <v>8280</v>
      </c>
      <c r="R824">
        <f t="shared" si="38"/>
        <v>2012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 s="9">
        <f t="shared" si="36"/>
        <v>42085.931157407409</v>
      </c>
      <c r="K825" s="11">
        <v>1424474452</v>
      </c>
      <c r="L825" s="9">
        <f t="shared" si="37"/>
        <v>42055.972824074073</v>
      </c>
      <c r="M825" t="b">
        <v>0</v>
      </c>
      <c r="N825">
        <v>33</v>
      </c>
      <c r="O825" t="b">
        <v>1</v>
      </c>
      <c r="P825" t="s">
        <v>8279</v>
      </c>
      <c r="Q825" t="s">
        <v>8280</v>
      </c>
      <c r="R825">
        <f t="shared" si="38"/>
        <v>2015</v>
      </c>
    </row>
    <row r="826" spans="1:18" ht="58" x14ac:dyDescent="0.3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 s="9">
        <f t="shared" si="36"/>
        <v>40286.290972222225</v>
      </c>
      <c r="K826" s="11">
        <v>1268459318</v>
      </c>
      <c r="L826" s="9">
        <f t="shared" si="37"/>
        <v>40250.242106481484</v>
      </c>
      <c r="M826" t="b">
        <v>0</v>
      </c>
      <c r="N826">
        <v>54</v>
      </c>
      <c r="O826" t="b">
        <v>1</v>
      </c>
      <c r="P826" t="s">
        <v>8279</v>
      </c>
      <c r="Q826" t="s">
        <v>8280</v>
      </c>
      <c r="R826">
        <f t="shared" si="38"/>
        <v>2010</v>
      </c>
    </row>
    <row r="827" spans="1:18" ht="29" x14ac:dyDescent="0.3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 s="9">
        <f t="shared" si="36"/>
        <v>41211.306527777779</v>
      </c>
      <c r="K827" s="11">
        <v>1349335284</v>
      </c>
      <c r="L827" s="9">
        <f t="shared" si="37"/>
        <v>41186.306527777779</v>
      </c>
      <c r="M827" t="b">
        <v>0</v>
      </c>
      <c r="N827">
        <v>99</v>
      </c>
      <c r="O827" t="b">
        <v>1</v>
      </c>
      <c r="P827" t="s">
        <v>8279</v>
      </c>
      <c r="Q827" t="s">
        <v>8280</v>
      </c>
      <c r="R827">
        <f t="shared" si="38"/>
        <v>2012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 s="9">
        <f t="shared" si="36"/>
        <v>40993.996874999997</v>
      </c>
      <c r="K828" s="11">
        <v>1330908930</v>
      </c>
      <c r="L828" s="9">
        <f t="shared" si="37"/>
        <v>40973.038541666669</v>
      </c>
      <c r="M828" t="b">
        <v>0</v>
      </c>
      <c r="N828">
        <v>49</v>
      </c>
      <c r="O828" t="b">
        <v>1</v>
      </c>
      <c r="P828" t="s">
        <v>8279</v>
      </c>
      <c r="Q828" t="s">
        <v>8280</v>
      </c>
      <c r="R828">
        <f t="shared" si="38"/>
        <v>2012</v>
      </c>
    </row>
    <row r="829" spans="1:18" ht="58" x14ac:dyDescent="0.3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 s="9">
        <f t="shared" si="36"/>
        <v>40953.825694444444</v>
      </c>
      <c r="K829" s="11">
        <v>1326972107</v>
      </c>
      <c r="L829" s="9">
        <f t="shared" si="37"/>
        <v>40927.473460648151</v>
      </c>
      <c r="M829" t="b">
        <v>0</v>
      </c>
      <c r="N829">
        <v>11</v>
      </c>
      <c r="O829" t="b">
        <v>1</v>
      </c>
      <c r="P829" t="s">
        <v>8279</v>
      </c>
      <c r="Q829" t="s">
        <v>8280</v>
      </c>
      <c r="R829">
        <f t="shared" si="38"/>
        <v>2012</v>
      </c>
    </row>
    <row r="830" spans="1:18" ht="58" x14ac:dyDescent="0.3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 s="9">
        <f t="shared" si="36"/>
        <v>41085.683333333334</v>
      </c>
      <c r="K830" s="11">
        <v>1339549982</v>
      </c>
      <c r="L830" s="9">
        <f t="shared" si="37"/>
        <v>41073.050717592589</v>
      </c>
      <c r="M830" t="b">
        <v>0</v>
      </c>
      <c r="N830">
        <v>38</v>
      </c>
      <c r="O830" t="b">
        <v>1</v>
      </c>
      <c r="P830" t="s">
        <v>8279</v>
      </c>
      <c r="Q830" t="s">
        <v>8280</v>
      </c>
      <c r="R830">
        <f t="shared" si="38"/>
        <v>2012</v>
      </c>
    </row>
    <row r="831" spans="1:18" ht="58" x14ac:dyDescent="0.3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 s="9">
        <f t="shared" si="36"/>
        <v>42564.801388888889</v>
      </c>
      <c r="K831" s="11">
        <v>1463253240</v>
      </c>
      <c r="L831" s="9">
        <f t="shared" si="37"/>
        <v>42504.801388888889</v>
      </c>
      <c r="M831" t="b">
        <v>0</v>
      </c>
      <c r="N831">
        <v>16</v>
      </c>
      <c r="O831" t="b">
        <v>1</v>
      </c>
      <c r="P831" t="s">
        <v>8279</v>
      </c>
      <c r="Q831" t="s">
        <v>8280</v>
      </c>
      <c r="R831">
        <f t="shared" si="38"/>
        <v>2016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 s="9">
        <f t="shared" si="36"/>
        <v>41355.484085648146</v>
      </c>
      <c r="K832" s="11">
        <v>1361363825</v>
      </c>
      <c r="L832" s="9">
        <f t="shared" si="37"/>
        <v>41325.525752314818</v>
      </c>
      <c r="M832" t="b">
        <v>0</v>
      </c>
      <c r="N832">
        <v>32</v>
      </c>
      <c r="O832" t="b">
        <v>1</v>
      </c>
      <c r="P832" t="s">
        <v>8279</v>
      </c>
      <c r="Q832" t="s">
        <v>8280</v>
      </c>
      <c r="R832">
        <f t="shared" si="38"/>
        <v>2013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 s="9">
        <f t="shared" si="36"/>
        <v>41026.646921296298</v>
      </c>
      <c r="K833" s="11">
        <v>1332948694</v>
      </c>
      <c r="L833" s="9">
        <f t="shared" si="37"/>
        <v>40996.646921296298</v>
      </c>
      <c r="M833" t="b">
        <v>0</v>
      </c>
      <c r="N833">
        <v>20</v>
      </c>
      <c r="O833" t="b">
        <v>1</v>
      </c>
      <c r="P833" t="s">
        <v>8279</v>
      </c>
      <c r="Q833" t="s">
        <v>8280</v>
      </c>
      <c r="R833">
        <f t="shared" si="38"/>
        <v>2012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 s="9">
        <f t="shared" si="36"/>
        <v>40929.342361111107</v>
      </c>
      <c r="K834" s="11">
        <v>1321978335</v>
      </c>
      <c r="L834" s="9">
        <f t="shared" si="37"/>
        <v>40869.675173611111</v>
      </c>
      <c r="M834" t="b">
        <v>0</v>
      </c>
      <c r="N834">
        <v>154</v>
      </c>
      <c r="O834" t="b">
        <v>1</v>
      </c>
      <c r="P834" t="s">
        <v>8279</v>
      </c>
      <c r="Q834" t="s">
        <v>8280</v>
      </c>
      <c r="R834">
        <f t="shared" si="38"/>
        <v>2011</v>
      </c>
    </row>
    <row r="835" spans="1:18" x14ac:dyDescent="0.3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 s="9">
        <f t="shared" ref="J835:J898" si="39">(I835/86400)+DATE(1970,1,1)</f>
        <v>41748.878182870372</v>
      </c>
      <c r="K835" s="11">
        <v>1395349475</v>
      </c>
      <c r="L835" s="9">
        <f t="shared" ref="L835:L898" si="40">(K835/86400)+DATE(1970,1,1)</f>
        <v>41718.878182870372</v>
      </c>
      <c r="M835" t="b">
        <v>0</v>
      </c>
      <c r="N835">
        <v>41</v>
      </c>
      <c r="O835" t="b">
        <v>1</v>
      </c>
      <c r="P835" t="s">
        <v>8279</v>
      </c>
      <c r="Q835" t="s">
        <v>8280</v>
      </c>
      <c r="R835">
        <f t="shared" ref="R835:R898" si="41">YEAR(L835)</f>
        <v>2014</v>
      </c>
    </row>
    <row r="836" spans="1:18" ht="58" x14ac:dyDescent="0.3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 s="9">
        <f t="shared" si="39"/>
        <v>41456.165972222225</v>
      </c>
      <c r="K836" s="11">
        <v>1369770292</v>
      </c>
      <c r="L836" s="9">
        <f t="shared" si="40"/>
        <v>41422.822824074072</v>
      </c>
      <c r="M836" t="b">
        <v>0</v>
      </c>
      <c r="N836">
        <v>75</v>
      </c>
      <c r="O836" t="b">
        <v>1</v>
      </c>
      <c r="P836" t="s">
        <v>8279</v>
      </c>
      <c r="Q836" t="s">
        <v>8280</v>
      </c>
      <c r="R836">
        <f t="shared" si="41"/>
        <v>2013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 s="9">
        <f t="shared" si="39"/>
        <v>41048.125</v>
      </c>
      <c r="K837" s="11">
        <v>1333709958</v>
      </c>
      <c r="L837" s="9">
        <f t="shared" si="40"/>
        <v>41005.45784722222</v>
      </c>
      <c r="M837" t="b">
        <v>0</v>
      </c>
      <c r="N837">
        <v>40</v>
      </c>
      <c r="O837" t="b">
        <v>1</v>
      </c>
      <c r="P837" t="s">
        <v>8279</v>
      </c>
      <c r="Q837" t="s">
        <v>8280</v>
      </c>
      <c r="R837">
        <f t="shared" si="41"/>
        <v>2012</v>
      </c>
    </row>
    <row r="838" spans="1:18" x14ac:dyDescent="0.3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 s="9">
        <f t="shared" si="39"/>
        <v>41554.056921296295</v>
      </c>
      <c r="K838" s="11">
        <v>1378516918</v>
      </c>
      <c r="L838" s="9">
        <f t="shared" si="40"/>
        <v>41524.056921296295</v>
      </c>
      <c r="M838" t="b">
        <v>0</v>
      </c>
      <c r="N838">
        <v>46</v>
      </c>
      <c r="O838" t="b">
        <v>1</v>
      </c>
      <c r="P838" t="s">
        <v>8279</v>
      </c>
      <c r="Q838" t="s">
        <v>8280</v>
      </c>
      <c r="R838">
        <f t="shared" si="41"/>
        <v>2013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 s="9">
        <f t="shared" si="39"/>
        <v>41760.998402777775</v>
      </c>
      <c r="K839" s="11">
        <v>1396396662</v>
      </c>
      <c r="L839" s="9">
        <f t="shared" si="40"/>
        <v>41730.998402777775</v>
      </c>
      <c r="M839" t="b">
        <v>0</v>
      </c>
      <c r="N839">
        <v>62</v>
      </c>
      <c r="O839" t="b">
        <v>1</v>
      </c>
      <c r="P839" t="s">
        <v>8279</v>
      </c>
      <c r="Q839" t="s">
        <v>8280</v>
      </c>
      <c r="R839">
        <f t="shared" si="41"/>
        <v>2014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 s="9">
        <f t="shared" si="39"/>
        <v>40925.897974537038</v>
      </c>
      <c r="K840" s="11">
        <v>1324243985</v>
      </c>
      <c r="L840" s="9">
        <f t="shared" si="40"/>
        <v>40895.897974537038</v>
      </c>
      <c r="M840" t="b">
        <v>0</v>
      </c>
      <c r="N840">
        <v>61</v>
      </c>
      <c r="O840" t="b">
        <v>1</v>
      </c>
      <c r="P840" t="s">
        <v>8279</v>
      </c>
      <c r="Q840" t="s">
        <v>8280</v>
      </c>
      <c r="R840">
        <f t="shared" si="41"/>
        <v>2011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 s="9">
        <f t="shared" si="39"/>
        <v>41174.763379629629</v>
      </c>
      <c r="K841" s="11">
        <v>1345745956</v>
      </c>
      <c r="L841" s="9">
        <f t="shared" si="40"/>
        <v>41144.763379629629</v>
      </c>
      <c r="M841" t="b">
        <v>0</v>
      </c>
      <c r="N841">
        <v>96</v>
      </c>
      <c r="O841" t="b">
        <v>1</v>
      </c>
      <c r="P841" t="s">
        <v>8279</v>
      </c>
      <c r="Q841" t="s">
        <v>8280</v>
      </c>
      <c r="R841">
        <f t="shared" si="41"/>
        <v>2012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 s="9">
        <f t="shared" si="39"/>
        <v>42637.226701388892</v>
      </c>
      <c r="K842" s="11">
        <v>1472102787</v>
      </c>
      <c r="L842" s="9">
        <f t="shared" si="40"/>
        <v>42607.226701388892</v>
      </c>
      <c r="M842" t="b">
        <v>0</v>
      </c>
      <c r="N842">
        <v>190</v>
      </c>
      <c r="O842" t="b">
        <v>1</v>
      </c>
      <c r="P842" t="s">
        <v>8279</v>
      </c>
      <c r="Q842" t="s">
        <v>8281</v>
      </c>
      <c r="R842">
        <f t="shared" si="41"/>
        <v>2016</v>
      </c>
    </row>
    <row r="843" spans="1:18" ht="58" x14ac:dyDescent="0.3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 s="9">
        <f t="shared" si="39"/>
        <v>41953.880358796298</v>
      </c>
      <c r="K843" s="11">
        <v>1413058063</v>
      </c>
      <c r="L843" s="9">
        <f t="shared" si="40"/>
        <v>41923.838692129633</v>
      </c>
      <c r="M843" t="b">
        <v>1</v>
      </c>
      <c r="N843">
        <v>94</v>
      </c>
      <c r="O843" t="b">
        <v>1</v>
      </c>
      <c r="P843" t="s">
        <v>8279</v>
      </c>
      <c r="Q843" t="s">
        <v>8281</v>
      </c>
      <c r="R843">
        <f t="shared" si="41"/>
        <v>2014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 s="9">
        <f t="shared" si="39"/>
        <v>41561.165972222225</v>
      </c>
      <c r="K844" s="11">
        <v>1378735983</v>
      </c>
      <c r="L844" s="9">
        <f t="shared" si="40"/>
        <v>41526.59239583333</v>
      </c>
      <c r="M844" t="b">
        <v>1</v>
      </c>
      <c r="N844">
        <v>39</v>
      </c>
      <c r="O844" t="b">
        <v>1</v>
      </c>
      <c r="P844" t="s">
        <v>8279</v>
      </c>
      <c r="Q844" t="s">
        <v>8281</v>
      </c>
      <c r="R844">
        <f t="shared" si="41"/>
        <v>2013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 s="9">
        <f t="shared" si="39"/>
        <v>42712.333333333328</v>
      </c>
      <c r="K845" s="11">
        <v>1479708680</v>
      </c>
      <c r="L845" s="9">
        <f t="shared" si="40"/>
        <v>42695.257870370369</v>
      </c>
      <c r="M845" t="b">
        <v>0</v>
      </c>
      <c r="N845">
        <v>127</v>
      </c>
      <c r="O845" t="b">
        <v>1</v>
      </c>
      <c r="P845" t="s">
        <v>8279</v>
      </c>
      <c r="Q845" t="s">
        <v>8281</v>
      </c>
      <c r="R845">
        <f t="shared" si="41"/>
        <v>2016</v>
      </c>
    </row>
    <row r="846" spans="1:18" ht="58" x14ac:dyDescent="0.3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 s="9">
        <f t="shared" si="39"/>
        <v>41944.207638888889</v>
      </c>
      <c r="K846" s="11">
        <v>1411489552</v>
      </c>
      <c r="L846" s="9">
        <f t="shared" si="40"/>
        <v>41905.684629629628</v>
      </c>
      <c r="M846" t="b">
        <v>1</v>
      </c>
      <c r="N846">
        <v>159</v>
      </c>
      <c r="O846" t="b">
        <v>1</v>
      </c>
      <c r="P846" t="s">
        <v>8279</v>
      </c>
      <c r="Q846" t="s">
        <v>8281</v>
      </c>
      <c r="R846">
        <f t="shared" si="41"/>
        <v>2014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 s="9">
        <f t="shared" si="39"/>
        <v>42618.165972222225</v>
      </c>
      <c r="K847" s="11">
        <v>1469595396</v>
      </c>
      <c r="L847" s="9">
        <f t="shared" si="40"/>
        <v>42578.205972222218</v>
      </c>
      <c r="M847" t="b">
        <v>0</v>
      </c>
      <c r="N847">
        <v>177</v>
      </c>
      <c r="O847" t="b">
        <v>1</v>
      </c>
      <c r="P847" t="s">
        <v>8279</v>
      </c>
      <c r="Q847" t="s">
        <v>8281</v>
      </c>
      <c r="R847">
        <f t="shared" si="41"/>
        <v>2016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 s="9">
        <f t="shared" si="39"/>
        <v>41708.583333333336</v>
      </c>
      <c r="K848" s="11">
        <v>1393233855</v>
      </c>
      <c r="L848" s="9">
        <f t="shared" si="40"/>
        <v>41694.391840277778</v>
      </c>
      <c r="M848" t="b">
        <v>0</v>
      </c>
      <c r="N848">
        <v>47</v>
      </c>
      <c r="O848" t="b">
        <v>1</v>
      </c>
      <c r="P848" t="s">
        <v>8279</v>
      </c>
      <c r="Q848" t="s">
        <v>8281</v>
      </c>
      <c r="R848">
        <f t="shared" si="41"/>
        <v>2014</v>
      </c>
    </row>
    <row r="849" spans="1:18" ht="29" x14ac:dyDescent="0.3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 s="9">
        <f t="shared" si="39"/>
        <v>42195.798333333332</v>
      </c>
      <c r="K849" s="11">
        <v>1433963376</v>
      </c>
      <c r="L849" s="9">
        <f t="shared" si="40"/>
        <v>42165.798333333332</v>
      </c>
      <c r="M849" t="b">
        <v>0</v>
      </c>
      <c r="N849">
        <v>1</v>
      </c>
      <c r="O849" t="b">
        <v>1</v>
      </c>
      <c r="P849" t="s">
        <v>8279</v>
      </c>
      <c r="Q849" t="s">
        <v>8281</v>
      </c>
      <c r="R849">
        <f t="shared" si="41"/>
        <v>2015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 s="9">
        <f t="shared" si="39"/>
        <v>42108.792048611111</v>
      </c>
      <c r="K850" s="11">
        <v>1426446033</v>
      </c>
      <c r="L850" s="9">
        <f t="shared" si="40"/>
        <v>42078.792048611111</v>
      </c>
      <c r="M850" t="b">
        <v>0</v>
      </c>
      <c r="N850">
        <v>16</v>
      </c>
      <c r="O850" t="b">
        <v>1</v>
      </c>
      <c r="P850" t="s">
        <v>8279</v>
      </c>
      <c r="Q850" t="s">
        <v>8281</v>
      </c>
      <c r="R850">
        <f t="shared" si="41"/>
        <v>2015</v>
      </c>
    </row>
    <row r="851" spans="1:18" ht="58" x14ac:dyDescent="0.3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 s="9">
        <f t="shared" si="39"/>
        <v>42079.107222222221</v>
      </c>
      <c r="K851" s="11">
        <v>1424057664</v>
      </c>
      <c r="L851" s="9">
        <f t="shared" si="40"/>
        <v>42051.148888888885</v>
      </c>
      <c r="M851" t="b">
        <v>0</v>
      </c>
      <c r="N851">
        <v>115</v>
      </c>
      <c r="O851" t="b">
        <v>1</v>
      </c>
      <c r="P851" t="s">
        <v>8279</v>
      </c>
      <c r="Q851" t="s">
        <v>8281</v>
      </c>
      <c r="R851">
        <f t="shared" si="41"/>
        <v>2015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 s="9">
        <f t="shared" si="39"/>
        <v>42485.207638888889</v>
      </c>
      <c r="K852" s="11">
        <v>1458762717</v>
      </c>
      <c r="L852" s="9">
        <f t="shared" si="40"/>
        <v>42452.827743055561</v>
      </c>
      <c r="M852" t="b">
        <v>0</v>
      </c>
      <c r="N852">
        <v>133</v>
      </c>
      <c r="O852" t="b">
        <v>1</v>
      </c>
      <c r="P852" t="s">
        <v>8279</v>
      </c>
      <c r="Q852" t="s">
        <v>8281</v>
      </c>
      <c r="R852">
        <f t="shared" si="41"/>
        <v>2016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 s="9">
        <f t="shared" si="39"/>
        <v>42582.822916666672</v>
      </c>
      <c r="K853" s="11">
        <v>1464815253</v>
      </c>
      <c r="L853" s="9">
        <f t="shared" si="40"/>
        <v>42522.880243055552</v>
      </c>
      <c r="M853" t="b">
        <v>0</v>
      </c>
      <c r="N853">
        <v>70</v>
      </c>
      <c r="O853" t="b">
        <v>1</v>
      </c>
      <c r="P853" t="s">
        <v>8279</v>
      </c>
      <c r="Q853" t="s">
        <v>8281</v>
      </c>
      <c r="R853">
        <f t="shared" si="41"/>
        <v>2016</v>
      </c>
    </row>
    <row r="854" spans="1:18" ht="29" x14ac:dyDescent="0.3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 s="9">
        <f t="shared" si="39"/>
        <v>42667.875</v>
      </c>
      <c r="K854" s="11">
        <v>1476386395</v>
      </c>
      <c r="L854" s="9">
        <f t="shared" si="40"/>
        <v>42656.805497685185</v>
      </c>
      <c r="M854" t="b">
        <v>0</v>
      </c>
      <c r="N854">
        <v>62</v>
      </c>
      <c r="O854" t="b">
        <v>1</v>
      </c>
      <c r="P854" t="s">
        <v>8279</v>
      </c>
      <c r="Q854" t="s">
        <v>8281</v>
      </c>
      <c r="R854">
        <f t="shared" si="41"/>
        <v>2016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 s="9">
        <f t="shared" si="39"/>
        <v>42051.832280092596</v>
      </c>
      <c r="K855" s="11">
        <v>1421524709</v>
      </c>
      <c r="L855" s="9">
        <f t="shared" si="40"/>
        <v>42021.832280092596</v>
      </c>
      <c r="M855" t="b">
        <v>0</v>
      </c>
      <c r="N855">
        <v>10</v>
      </c>
      <c r="O855" t="b">
        <v>1</v>
      </c>
      <c r="P855" t="s">
        <v>8279</v>
      </c>
      <c r="Q855" t="s">
        <v>8281</v>
      </c>
      <c r="R855">
        <f t="shared" si="41"/>
        <v>2015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 s="9">
        <f t="shared" si="39"/>
        <v>42732.212337962963</v>
      </c>
      <c r="K856" s="11">
        <v>1480309546</v>
      </c>
      <c r="L856" s="9">
        <f t="shared" si="40"/>
        <v>42702.212337962963</v>
      </c>
      <c r="M856" t="b">
        <v>0</v>
      </c>
      <c r="N856">
        <v>499</v>
      </c>
      <c r="O856" t="b">
        <v>1</v>
      </c>
      <c r="P856" t="s">
        <v>8279</v>
      </c>
      <c r="Q856" t="s">
        <v>8281</v>
      </c>
      <c r="R856">
        <f t="shared" si="41"/>
        <v>2016</v>
      </c>
    </row>
    <row r="857" spans="1:18" ht="29" x14ac:dyDescent="0.3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 s="9">
        <f t="shared" si="39"/>
        <v>42575.125196759254</v>
      </c>
      <c r="K857" s="11">
        <v>1466737217</v>
      </c>
      <c r="L857" s="9">
        <f t="shared" si="40"/>
        <v>42545.125196759254</v>
      </c>
      <c r="M857" t="b">
        <v>0</v>
      </c>
      <c r="N857">
        <v>47</v>
      </c>
      <c r="O857" t="b">
        <v>1</v>
      </c>
      <c r="P857" t="s">
        <v>8279</v>
      </c>
      <c r="Q857" t="s">
        <v>8281</v>
      </c>
      <c r="R857">
        <f t="shared" si="41"/>
        <v>2016</v>
      </c>
    </row>
    <row r="858" spans="1:18" ht="58" x14ac:dyDescent="0.3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 s="9">
        <f t="shared" si="39"/>
        <v>42668.791666666672</v>
      </c>
      <c r="K858" s="11">
        <v>1472282956</v>
      </c>
      <c r="L858" s="9">
        <f t="shared" si="40"/>
        <v>42609.311990740738</v>
      </c>
      <c r="M858" t="b">
        <v>0</v>
      </c>
      <c r="N858">
        <v>28</v>
      </c>
      <c r="O858" t="b">
        <v>1</v>
      </c>
      <c r="P858" t="s">
        <v>8279</v>
      </c>
      <c r="Q858" t="s">
        <v>8281</v>
      </c>
      <c r="R858">
        <f t="shared" si="41"/>
        <v>2016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 s="9">
        <f t="shared" si="39"/>
        <v>42333.623043981483</v>
      </c>
      <c r="K859" s="11">
        <v>1444831031</v>
      </c>
      <c r="L859" s="9">
        <f t="shared" si="40"/>
        <v>42291.581377314811</v>
      </c>
      <c r="M859" t="b">
        <v>0</v>
      </c>
      <c r="N859">
        <v>24</v>
      </c>
      <c r="O859" t="b">
        <v>1</v>
      </c>
      <c r="P859" t="s">
        <v>8279</v>
      </c>
      <c r="Q859" t="s">
        <v>8281</v>
      </c>
      <c r="R859">
        <f t="shared" si="41"/>
        <v>2015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 s="9">
        <f t="shared" si="39"/>
        <v>42109.957638888889</v>
      </c>
      <c r="K860" s="11">
        <v>1426528418</v>
      </c>
      <c r="L860" s="9">
        <f t="shared" si="40"/>
        <v>42079.745578703703</v>
      </c>
      <c r="M860" t="b">
        <v>0</v>
      </c>
      <c r="N860">
        <v>76</v>
      </c>
      <c r="O860" t="b">
        <v>1</v>
      </c>
      <c r="P860" t="s">
        <v>8279</v>
      </c>
      <c r="Q860" t="s">
        <v>8281</v>
      </c>
      <c r="R860">
        <f t="shared" si="41"/>
        <v>2015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 s="9">
        <f t="shared" si="39"/>
        <v>42159</v>
      </c>
      <c r="K861" s="11">
        <v>1430768468</v>
      </c>
      <c r="L861" s="9">
        <f t="shared" si="40"/>
        <v>42128.820231481484</v>
      </c>
      <c r="M861" t="b">
        <v>0</v>
      </c>
      <c r="N861">
        <v>98</v>
      </c>
      <c r="O861" t="b">
        <v>1</v>
      </c>
      <c r="P861" t="s">
        <v>8279</v>
      </c>
      <c r="Q861" t="s">
        <v>8281</v>
      </c>
      <c r="R861">
        <f t="shared" si="41"/>
        <v>2015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 s="9">
        <f t="shared" si="39"/>
        <v>41600.524456018517</v>
      </c>
      <c r="K862" s="11">
        <v>1382528113</v>
      </c>
      <c r="L862" s="9">
        <f t="shared" si="40"/>
        <v>41570.482789351852</v>
      </c>
      <c r="M862" t="b">
        <v>0</v>
      </c>
      <c r="N862">
        <v>48</v>
      </c>
      <c r="O862" t="b">
        <v>0</v>
      </c>
      <c r="P862" t="s">
        <v>8279</v>
      </c>
      <c r="Q862" t="s">
        <v>8282</v>
      </c>
      <c r="R862">
        <f t="shared" si="41"/>
        <v>2013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 s="9">
        <f t="shared" si="39"/>
        <v>42629.965324074074</v>
      </c>
      <c r="K863" s="11">
        <v>1471475404</v>
      </c>
      <c r="L863" s="9">
        <f t="shared" si="40"/>
        <v>42599.965324074074</v>
      </c>
      <c r="M863" t="b">
        <v>0</v>
      </c>
      <c r="N863">
        <v>2</v>
      </c>
      <c r="O863" t="b">
        <v>0</v>
      </c>
      <c r="P863" t="s">
        <v>8279</v>
      </c>
      <c r="Q863" t="s">
        <v>8282</v>
      </c>
      <c r="R863">
        <f t="shared" si="41"/>
        <v>2016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 s="9">
        <f t="shared" si="39"/>
        <v>41589.596620370372</v>
      </c>
      <c r="K864" s="11">
        <v>1381583948</v>
      </c>
      <c r="L864" s="9">
        <f t="shared" si="40"/>
        <v>41559.5549537037</v>
      </c>
      <c r="M864" t="b">
        <v>0</v>
      </c>
      <c r="N864">
        <v>4</v>
      </c>
      <c r="O864" t="b">
        <v>0</v>
      </c>
      <c r="P864" t="s">
        <v>8279</v>
      </c>
      <c r="Q864" t="s">
        <v>8282</v>
      </c>
      <c r="R864">
        <f t="shared" si="41"/>
        <v>2013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 s="9">
        <f t="shared" si="39"/>
        <v>40951.117662037039</v>
      </c>
      <c r="K865" s="11">
        <v>1326422966</v>
      </c>
      <c r="L865" s="9">
        <f t="shared" si="40"/>
        <v>40921.117662037039</v>
      </c>
      <c r="M865" t="b">
        <v>0</v>
      </c>
      <c r="N865">
        <v>5</v>
      </c>
      <c r="O865" t="b">
        <v>0</v>
      </c>
      <c r="P865" t="s">
        <v>8279</v>
      </c>
      <c r="Q865" t="s">
        <v>8282</v>
      </c>
      <c r="R865">
        <f t="shared" si="41"/>
        <v>2012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 s="9">
        <f t="shared" si="39"/>
        <v>41563.415972222225</v>
      </c>
      <c r="K866" s="11">
        <v>1379990038</v>
      </c>
      <c r="L866" s="9">
        <f t="shared" si="40"/>
        <v>41541.106921296298</v>
      </c>
      <c r="M866" t="b">
        <v>0</v>
      </c>
      <c r="N866">
        <v>79</v>
      </c>
      <c r="O866" t="b">
        <v>0</v>
      </c>
      <c r="P866" t="s">
        <v>8279</v>
      </c>
      <c r="Q866" t="s">
        <v>8282</v>
      </c>
      <c r="R866">
        <f t="shared" si="41"/>
        <v>2013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 s="9">
        <f t="shared" si="39"/>
        <v>41290.773113425923</v>
      </c>
      <c r="K867" s="11">
        <v>1353177197</v>
      </c>
      <c r="L867" s="9">
        <f t="shared" si="40"/>
        <v>41230.773113425923</v>
      </c>
      <c r="M867" t="b">
        <v>0</v>
      </c>
      <c r="N867">
        <v>2</v>
      </c>
      <c r="O867" t="b">
        <v>0</v>
      </c>
      <c r="P867" t="s">
        <v>8279</v>
      </c>
      <c r="Q867" t="s">
        <v>8282</v>
      </c>
      <c r="R867">
        <f t="shared" si="41"/>
        <v>2012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 s="9">
        <f t="shared" si="39"/>
        <v>42063.631944444445</v>
      </c>
      <c r="K868" s="11">
        <v>1421853518</v>
      </c>
      <c r="L868" s="9">
        <f t="shared" si="40"/>
        <v>42025.637939814813</v>
      </c>
      <c r="M868" t="b">
        <v>0</v>
      </c>
      <c r="N868">
        <v>11</v>
      </c>
      <c r="O868" t="b">
        <v>0</v>
      </c>
      <c r="P868" t="s">
        <v>8279</v>
      </c>
      <c r="Q868" t="s">
        <v>8282</v>
      </c>
      <c r="R868">
        <f t="shared" si="41"/>
        <v>2015</v>
      </c>
    </row>
    <row r="869" spans="1:18" ht="58" x14ac:dyDescent="0.3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 s="9">
        <f t="shared" si="39"/>
        <v>40148.207638888889</v>
      </c>
      <c r="K869" s="11">
        <v>1254450706</v>
      </c>
      <c r="L869" s="9">
        <f t="shared" si="40"/>
        <v>40088.105393518519</v>
      </c>
      <c r="M869" t="b">
        <v>0</v>
      </c>
      <c r="N869">
        <v>11</v>
      </c>
      <c r="O869" t="b">
        <v>0</v>
      </c>
      <c r="P869" t="s">
        <v>8279</v>
      </c>
      <c r="Q869" t="s">
        <v>8282</v>
      </c>
      <c r="R869">
        <f t="shared" si="41"/>
        <v>2009</v>
      </c>
    </row>
    <row r="870" spans="1:18" ht="58" x14ac:dyDescent="0.3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 s="9">
        <f t="shared" si="39"/>
        <v>41646.027754629627</v>
      </c>
      <c r="K870" s="11">
        <v>1386463198</v>
      </c>
      <c r="L870" s="9">
        <f t="shared" si="40"/>
        <v>41616.027754629627</v>
      </c>
      <c r="M870" t="b">
        <v>0</v>
      </c>
      <c r="N870">
        <v>1</v>
      </c>
      <c r="O870" t="b">
        <v>0</v>
      </c>
      <c r="P870" t="s">
        <v>8279</v>
      </c>
      <c r="Q870" t="s">
        <v>8282</v>
      </c>
      <c r="R870">
        <f t="shared" si="41"/>
        <v>2013</v>
      </c>
    </row>
    <row r="871" spans="1:18" ht="58" x14ac:dyDescent="0.3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 s="9">
        <f t="shared" si="39"/>
        <v>41372.803900462961</v>
      </c>
      <c r="K871" s="11">
        <v>1362860257</v>
      </c>
      <c r="L871" s="9">
        <f t="shared" si="40"/>
        <v>41342.845567129625</v>
      </c>
      <c r="M871" t="b">
        <v>0</v>
      </c>
      <c r="N871">
        <v>3</v>
      </c>
      <c r="O871" t="b">
        <v>0</v>
      </c>
      <c r="P871" t="s">
        <v>8279</v>
      </c>
      <c r="Q871" t="s">
        <v>8282</v>
      </c>
      <c r="R871">
        <f t="shared" si="41"/>
        <v>2013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 s="9">
        <f t="shared" si="39"/>
        <v>41518.022256944445</v>
      </c>
      <c r="K872" s="11">
        <v>1375403523</v>
      </c>
      <c r="L872" s="9">
        <f t="shared" si="40"/>
        <v>41488.022256944445</v>
      </c>
      <c r="M872" t="b">
        <v>0</v>
      </c>
      <c r="N872">
        <v>5</v>
      </c>
      <c r="O872" t="b">
        <v>0</v>
      </c>
      <c r="P872" t="s">
        <v>8279</v>
      </c>
      <c r="Q872" t="s">
        <v>8282</v>
      </c>
      <c r="R872">
        <f t="shared" si="41"/>
        <v>2013</v>
      </c>
    </row>
    <row r="873" spans="1:18" ht="43.5" x14ac:dyDescent="0.3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 s="9">
        <f t="shared" si="39"/>
        <v>41607.602951388893</v>
      </c>
      <c r="K873" s="11">
        <v>1383139695</v>
      </c>
      <c r="L873" s="9">
        <f t="shared" si="40"/>
        <v>41577.561284722222</v>
      </c>
      <c r="M873" t="b">
        <v>0</v>
      </c>
      <c r="N873">
        <v>12</v>
      </c>
      <c r="O873" t="b">
        <v>0</v>
      </c>
      <c r="P873" t="s">
        <v>8279</v>
      </c>
      <c r="Q873" t="s">
        <v>8282</v>
      </c>
      <c r="R873">
        <f t="shared" si="41"/>
        <v>2013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 s="9">
        <f t="shared" si="39"/>
        <v>40612.825543981482</v>
      </c>
      <c r="K874" s="11">
        <v>1295898527</v>
      </c>
      <c r="L874" s="9">
        <f t="shared" si="40"/>
        <v>40567.825543981482</v>
      </c>
      <c r="M874" t="b">
        <v>0</v>
      </c>
      <c r="N874">
        <v>2</v>
      </c>
      <c r="O874" t="b">
        <v>0</v>
      </c>
      <c r="P874" t="s">
        <v>8279</v>
      </c>
      <c r="Q874" t="s">
        <v>8282</v>
      </c>
      <c r="R874">
        <f t="shared" si="41"/>
        <v>2011</v>
      </c>
    </row>
    <row r="875" spans="1:18" ht="29" x14ac:dyDescent="0.3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 s="9">
        <f t="shared" si="39"/>
        <v>41224.208796296298</v>
      </c>
      <c r="K875" s="11">
        <v>1349150440</v>
      </c>
      <c r="L875" s="9">
        <f t="shared" si="40"/>
        <v>41184.167129629626</v>
      </c>
      <c r="M875" t="b">
        <v>0</v>
      </c>
      <c r="N875">
        <v>5</v>
      </c>
      <c r="O875" t="b">
        <v>0</v>
      </c>
      <c r="P875" t="s">
        <v>8279</v>
      </c>
      <c r="Q875" t="s">
        <v>8282</v>
      </c>
      <c r="R875">
        <f t="shared" si="41"/>
        <v>2012</v>
      </c>
    </row>
    <row r="876" spans="1:18" ht="58" x14ac:dyDescent="0.3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 s="9">
        <f t="shared" si="39"/>
        <v>41398.583726851852</v>
      </c>
      <c r="K876" s="11">
        <v>1365084034</v>
      </c>
      <c r="L876" s="9">
        <f t="shared" si="40"/>
        <v>41368.583726851852</v>
      </c>
      <c r="M876" t="b">
        <v>0</v>
      </c>
      <c r="N876">
        <v>21</v>
      </c>
      <c r="O876" t="b">
        <v>0</v>
      </c>
      <c r="P876" t="s">
        <v>8279</v>
      </c>
      <c r="Q876" t="s">
        <v>8282</v>
      </c>
      <c r="R876">
        <f t="shared" si="41"/>
        <v>2013</v>
      </c>
    </row>
    <row r="877" spans="1:18" ht="58" x14ac:dyDescent="0.3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 s="9">
        <f t="shared" si="39"/>
        <v>42268.723738425921</v>
      </c>
      <c r="K877" s="11">
        <v>1441128131</v>
      </c>
      <c r="L877" s="9">
        <f t="shared" si="40"/>
        <v>42248.723738425921</v>
      </c>
      <c r="M877" t="b">
        <v>0</v>
      </c>
      <c r="N877">
        <v>0</v>
      </c>
      <c r="O877" t="b">
        <v>0</v>
      </c>
      <c r="P877" t="s">
        <v>8279</v>
      </c>
      <c r="Q877" t="s">
        <v>8282</v>
      </c>
      <c r="R877">
        <f t="shared" si="41"/>
        <v>2015</v>
      </c>
    </row>
    <row r="878" spans="1:18" ht="29" x14ac:dyDescent="0.3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 s="9">
        <f t="shared" si="39"/>
        <v>41309.496840277774</v>
      </c>
      <c r="K878" s="11">
        <v>1357127727</v>
      </c>
      <c r="L878" s="9">
        <f t="shared" si="40"/>
        <v>41276.496840277774</v>
      </c>
      <c r="M878" t="b">
        <v>0</v>
      </c>
      <c r="N878">
        <v>45</v>
      </c>
      <c r="O878" t="b">
        <v>0</v>
      </c>
      <c r="P878" t="s">
        <v>8279</v>
      </c>
      <c r="Q878" t="s">
        <v>8282</v>
      </c>
      <c r="R878">
        <f t="shared" si="41"/>
        <v>2013</v>
      </c>
    </row>
    <row r="879" spans="1:18" ht="58" x14ac:dyDescent="0.3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 s="9">
        <f t="shared" si="39"/>
        <v>41627.788888888885</v>
      </c>
      <c r="K879" s="11">
        <v>1384887360</v>
      </c>
      <c r="L879" s="9">
        <f t="shared" si="40"/>
        <v>41597.788888888885</v>
      </c>
      <c r="M879" t="b">
        <v>0</v>
      </c>
      <c r="N879">
        <v>29</v>
      </c>
      <c r="O879" t="b">
        <v>0</v>
      </c>
      <c r="P879" t="s">
        <v>8279</v>
      </c>
      <c r="Q879" t="s">
        <v>8282</v>
      </c>
      <c r="R879">
        <f t="shared" si="41"/>
        <v>2013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 s="9">
        <f t="shared" si="39"/>
        <v>40535.232916666668</v>
      </c>
      <c r="K880" s="11">
        <v>1290490524</v>
      </c>
      <c r="L880" s="9">
        <f t="shared" si="40"/>
        <v>40505.232916666668</v>
      </c>
      <c r="M880" t="b">
        <v>0</v>
      </c>
      <c r="N880">
        <v>2</v>
      </c>
      <c r="O880" t="b">
        <v>0</v>
      </c>
      <c r="P880" t="s">
        <v>8279</v>
      </c>
      <c r="Q880" t="s">
        <v>8282</v>
      </c>
      <c r="R880">
        <f t="shared" si="41"/>
        <v>2010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 s="9">
        <f t="shared" si="39"/>
        <v>41058.829918981479</v>
      </c>
      <c r="K881" s="11">
        <v>1336506905</v>
      </c>
      <c r="L881" s="9">
        <f t="shared" si="40"/>
        <v>41037.829918981479</v>
      </c>
      <c r="M881" t="b">
        <v>0</v>
      </c>
      <c r="N881">
        <v>30</v>
      </c>
      <c r="O881" t="b">
        <v>0</v>
      </c>
      <c r="P881" t="s">
        <v>8279</v>
      </c>
      <c r="Q881" t="s">
        <v>8282</v>
      </c>
      <c r="R881">
        <f t="shared" si="41"/>
        <v>2012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 s="9">
        <f t="shared" si="39"/>
        <v>41212.32104166667</v>
      </c>
      <c r="K882" s="11">
        <v>1348731738</v>
      </c>
      <c r="L882" s="9">
        <f t="shared" si="40"/>
        <v>41179.32104166667</v>
      </c>
      <c r="M882" t="b">
        <v>0</v>
      </c>
      <c r="N882">
        <v>8</v>
      </c>
      <c r="O882" t="b">
        <v>0</v>
      </c>
      <c r="P882" t="s">
        <v>8279</v>
      </c>
      <c r="Q882" t="s">
        <v>8283</v>
      </c>
      <c r="R882">
        <f t="shared" si="41"/>
        <v>2012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 s="9">
        <f t="shared" si="39"/>
        <v>40922.25099537037</v>
      </c>
      <c r="K883" s="11">
        <v>1322632886</v>
      </c>
      <c r="L883" s="9">
        <f t="shared" si="40"/>
        <v>40877.25099537037</v>
      </c>
      <c r="M883" t="b">
        <v>0</v>
      </c>
      <c r="N883">
        <v>1</v>
      </c>
      <c r="O883" t="b">
        <v>0</v>
      </c>
      <c r="P883" t="s">
        <v>8279</v>
      </c>
      <c r="Q883" t="s">
        <v>8283</v>
      </c>
      <c r="R883">
        <f t="shared" si="41"/>
        <v>2011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 s="9">
        <f t="shared" si="39"/>
        <v>40792.860532407409</v>
      </c>
      <c r="K884" s="11">
        <v>1312490350</v>
      </c>
      <c r="L884" s="9">
        <f t="shared" si="40"/>
        <v>40759.860532407409</v>
      </c>
      <c r="M884" t="b">
        <v>0</v>
      </c>
      <c r="N884">
        <v>14</v>
      </c>
      <c r="O884" t="b">
        <v>0</v>
      </c>
      <c r="P884" t="s">
        <v>8279</v>
      </c>
      <c r="Q884" t="s">
        <v>8283</v>
      </c>
      <c r="R884">
        <f t="shared" si="41"/>
        <v>2011</v>
      </c>
    </row>
    <row r="885" spans="1:18" ht="58" x14ac:dyDescent="0.3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 s="9">
        <f t="shared" si="39"/>
        <v>42431.935590277775</v>
      </c>
      <c r="K885" s="11">
        <v>1451773635</v>
      </c>
      <c r="L885" s="9">
        <f t="shared" si="40"/>
        <v>42371.935590277775</v>
      </c>
      <c r="M885" t="b">
        <v>0</v>
      </c>
      <c r="N885">
        <v>24</v>
      </c>
      <c r="O885" t="b">
        <v>0</v>
      </c>
      <c r="P885" t="s">
        <v>8279</v>
      </c>
      <c r="Q885" t="s">
        <v>8283</v>
      </c>
      <c r="R885">
        <f t="shared" si="41"/>
        <v>2016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 s="9">
        <f t="shared" si="39"/>
        <v>41041.104861111111</v>
      </c>
      <c r="K886" s="11">
        <v>1331666146</v>
      </c>
      <c r="L886" s="9">
        <f t="shared" si="40"/>
        <v>40981.802615740744</v>
      </c>
      <c r="M886" t="b">
        <v>0</v>
      </c>
      <c r="N886">
        <v>2</v>
      </c>
      <c r="O886" t="b">
        <v>0</v>
      </c>
      <c r="P886" t="s">
        <v>8279</v>
      </c>
      <c r="Q886" t="s">
        <v>8283</v>
      </c>
      <c r="R886">
        <f t="shared" si="41"/>
        <v>2012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 s="9">
        <f t="shared" si="39"/>
        <v>42734.941099537042</v>
      </c>
      <c r="K887" s="11">
        <v>1481322911</v>
      </c>
      <c r="L887" s="9">
        <f t="shared" si="40"/>
        <v>42713.941099537042</v>
      </c>
      <c r="M887" t="b">
        <v>0</v>
      </c>
      <c r="N887">
        <v>21</v>
      </c>
      <c r="O887" t="b">
        <v>0</v>
      </c>
      <c r="P887" t="s">
        <v>8279</v>
      </c>
      <c r="Q887" t="s">
        <v>8283</v>
      </c>
      <c r="R887">
        <f t="shared" si="41"/>
        <v>2016</v>
      </c>
    </row>
    <row r="888" spans="1:18" ht="58" x14ac:dyDescent="0.3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 s="9">
        <f t="shared" si="39"/>
        <v>42628.870520833334</v>
      </c>
      <c r="K888" s="11">
        <v>1471812813</v>
      </c>
      <c r="L888" s="9">
        <f t="shared" si="40"/>
        <v>42603.870520833334</v>
      </c>
      <c r="M888" t="b">
        <v>0</v>
      </c>
      <c r="N888">
        <v>7</v>
      </c>
      <c r="O888" t="b">
        <v>0</v>
      </c>
      <c r="P888" t="s">
        <v>8279</v>
      </c>
      <c r="Q888" t="s">
        <v>8283</v>
      </c>
      <c r="R888">
        <f t="shared" si="41"/>
        <v>2016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 s="9">
        <f t="shared" si="39"/>
        <v>41056.958969907406</v>
      </c>
      <c r="K889" s="11">
        <v>1335567655</v>
      </c>
      <c r="L889" s="9">
        <f t="shared" si="40"/>
        <v>41026.958969907406</v>
      </c>
      <c r="M889" t="b">
        <v>0</v>
      </c>
      <c r="N889">
        <v>0</v>
      </c>
      <c r="O889" t="b">
        <v>0</v>
      </c>
      <c r="P889" t="s">
        <v>8279</v>
      </c>
      <c r="Q889" t="s">
        <v>8283</v>
      </c>
      <c r="R889">
        <f t="shared" si="41"/>
        <v>2012</v>
      </c>
    </row>
    <row r="890" spans="1:18" ht="58" x14ac:dyDescent="0.3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 s="9">
        <f t="shared" si="39"/>
        <v>40787.25</v>
      </c>
      <c r="K890" s="11">
        <v>1311789885</v>
      </c>
      <c r="L890" s="9">
        <f t="shared" si="40"/>
        <v>40751.753298611111</v>
      </c>
      <c r="M890" t="b">
        <v>0</v>
      </c>
      <c r="N890">
        <v>4</v>
      </c>
      <c r="O890" t="b">
        <v>0</v>
      </c>
      <c r="P890" t="s">
        <v>8279</v>
      </c>
      <c r="Q890" t="s">
        <v>8283</v>
      </c>
      <c r="R890">
        <f t="shared" si="41"/>
        <v>2011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 s="9">
        <f t="shared" si="39"/>
        <v>41917.784062500003</v>
      </c>
      <c r="K891" s="11">
        <v>1409942943</v>
      </c>
      <c r="L891" s="9">
        <f t="shared" si="40"/>
        <v>41887.784062500003</v>
      </c>
      <c r="M891" t="b">
        <v>0</v>
      </c>
      <c r="N891">
        <v>32</v>
      </c>
      <c r="O891" t="b">
        <v>0</v>
      </c>
      <c r="P891" t="s">
        <v>8279</v>
      </c>
      <c r="Q891" t="s">
        <v>8283</v>
      </c>
      <c r="R891">
        <f t="shared" si="41"/>
        <v>2014</v>
      </c>
    </row>
    <row r="892" spans="1:18" ht="58" x14ac:dyDescent="0.3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 s="9">
        <f t="shared" si="39"/>
        <v>41599.740497685183</v>
      </c>
      <c r="K892" s="11">
        <v>1382460379</v>
      </c>
      <c r="L892" s="9">
        <f t="shared" si="40"/>
        <v>41569.698831018519</v>
      </c>
      <c r="M892" t="b">
        <v>0</v>
      </c>
      <c r="N892">
        <v>4</v>
      </c>
      <c r="O892" t="b">
        <v>0</v>
      </c>
      <c r="P892" t="s">
        <v>8279</v>
      </c>
      <c r="Q892" t="s">
        <v>8283</v>
      </c>
      <c r="R892">
        <f t="shared" si="41"/>
        <v>2013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 s="9">
        <f t="shared" si="39"/>
        <v>41872.031597222223</v>
      </c>
      <c r="K893" s="11">
        <v>1405989930</v>
      </c>
      <c r="L893" s="9">
        <f t="shared" si="40"/>
        <v>41842.031597222223</v>
      </c>
      <c r="M893" t="b">
        <v>0</v>
      </c>
      <c r="N893">
        <v>9</v>
      </c>
      <c r="O893" t="b">
        <v>0</v>
      </c>
      <c r="P893" t="s">
        <v>8279</v>
      </c>
      <c r="Q893" t="s">
        <v>8283</v>
      </c>
      <c r="R893">
        <f t="shared" si="41"/>
        <v>2014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 s="9">
        <f t="shared" si="39"/>
        <v>40391.166666666664</v>
      </c>
      <c r="K894" s="11">
        <v>1273121283</v>
      </c>
      <c r="L894" s="9">
        <f t="shared" si="40"/>
        <v>40304.20003472222</v>
      </c>
      <c r="M894" t="b">
        <v>0</v>
      </c>
      <c r="N894">
        <v>17</v>
      </c>
      <c r="O894" t="b">
        <v>0</v>
      </c>
      <c r="P894" t="s">
        <v>8279</v>
      </c>
      <c r="Q894" t="s">
        <v>8283</v>
      </c>
      <c r="R894">
        <f t="shared" si="41"/>
        <v>2010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 s="9">
        <f t="shared" si="39"/>
        <v>42095.856053240743</v>
      </c>
      <c r="K895" s="11">
        <v>1425331963</v>
      </c>
      <c r="L895" s="9">
        <f t="shared" si="40"/>
        <v>42065.897719907407</v>
      </c>
      <c r="M895" t="b">
        <v>0</v>
      </c>
      <c r="N895">
        <v>5</v>
      </c>
      <c r="O895" t="b">
        <v>0</v>
      </c>
      <c r="P895" t="s">
        <v>8279</v>
      </c>
      <c r="Q895" t="s">
        <v>8283</v>
      </c>
      <c r="R895">
        <f t="shared" si="41"/>
        <v>2015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9">
        <f t="shared" si="39"/>
        <v>42526.98159722222</v>
      </c>
      <c r="K896" s="11">
        <v>1462577610</v>
      </c>
      <c r="L896" s="9">
        <f t="shared" si="40"/>
        <v>42496.98159722222</v>
      </c>
      <c r="M896" t="b">
        <v>0</v>
      </c>
      <c r="N896">
        <v>53</v>
      </c>
      <c r="O896" t="b">
        <v>0</v>
      </c>
      <c r="P896" t="s">
        <v>8279</v>
      </c>
      <c r="Q896" t="s">
        <v>8283</v>
      </c>
      <c r="R896">
        <f t="shared" si="41"/>
        <v>2016</v>
      </c>
    </row>
    <row r="897" spans="1:18" ht="58" x14ac:dyDescent="0.3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 s="9">
        <f t="shared" si="39"/>
        <v>40476.127650462964</v>
      </c>
      <c r="K897" s="11">
        <v>1284087829</v>
      </c>
      <c r="L897" s="9">
        <f t="shared" si="40"/>
        <v>40431.127650462964</v>
      </c>
      <c r="M897" t="b">
        <v>0</v>
      </c>
      <c r="N897">
        <v>7</v>
      </c>
      <c r="O897" t="b">
        <v>0</v>
      </c>
      <c r="P897" t="s">
        <v>8279</v>
      </c>
      <c r="Q897" t="s">
        <v>8283</v>
      </c>
      <c r="R897">
        <f t="shared" si="41"/>
        <v>2010</v>
      </c>
    </row>
    <row r="898" spans="1:18" ht="58" x14ac:dyDescent="0.3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 s="9">
        <f t="shared" si="39"/>
        <v>42244.166666666672</v>
      </c>
      <c r="K898" s="11">
        <v>1438549026</v>
      </c>
      <c r="L898" s="9">
        <f t="shared" si="40"/>
        <v>42218.872986111106</v>
      </c>
      <c r="M898" t="b">
        <v>0</v>
      </c>
      <c r="N898">
        <v>72</v>
      </c>
      <c r="O898" t="b">
        <v>0</v>
      </c>
      <c r="P898" t="s">
        <v>8279</v>
      </c>
      <c r="Q898" t="s">
        <v>8283</v>
      </c>
      <c r="R898">
        <f t="shared" si="41"/>
        <v>2015</v>
      </c>
    </row>
    <row r="899" spans="1:18" ht="43.5" x14ac:dyDescent="0.3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 s="9">
        <f t="shared" ref="J899:J962" si="42">(I899/86400)+DATE(1970,1,1)</f>
        <v>41241.730416666665</v>
      </c>
      <c r="K899" s="11">
        <v>1351528308</v>
      </c>
      <c r="L899" s="9">
        <f t="shared" ref="L899:L962" si="43">(K899/86400)+DATE(1970,1,1)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t="s">
        <v>8283</v>
      </c>
      <c r="R899">
        <f t="shared" ref="R899:R962" si="44">YEAR(L899)</f>
        <v>2012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 s="9">
        <f t="shared" si="42"/>
        <v>40923.758217592593</v>
      </c>
      <c r="K900" s="11">
        <v>1322763110</v>
      </c>
      <c r="L900" s="9">
        <f t="shared" si="43"/>
        <v>40878.758217592593</v>
      </c>
      <c r="M900" t="b">
        <v>0</v>
      </c>
      <c r="N900">
        <v>2</v>
      </c>
      <c r="O900" t="b">
        <v>0</v>
      </c>
      <c r="P900" t="s">
        <v>8279</v>
      </c>
      <c r="Q900" t="s">
        <v>8283</v>
      </c>
      <c r="R900">
        <f t="shared" si="44"/>
        <v>2011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 s="9">
        <f t="shared" si="42"/>
        <v>40691.099097222221</v>
      </c>
      <c r="K901" s="11">
        <v>1302661362</v>
      </c>
      <c r="L901" s="9">
        <f t="shared" si="43"/>
        <v>40646.099097222221</v>
      </c>
      <c r="M901" t="b">
        <v>0</v>
      </c>
      <c r="N901">
        <v>8</v>
      </c>
      <c r="O901" t="b">
        <v>0</v>
      </c>
      <c r="P901" t="s">
        <v>8279</v>
      </c>
      <c r="Q901" t="s">
        <v>8283</v>
      </c>
      <c r="R901">
        <f t="shared" si="44"/>
        <v>2011</v>
      </c>
    </row>
    <row r="902" spans="1:18" ht="29" x14ac:dyDescent="0.3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 s="9">
        <f t="shared" si="42"/>
        <v>42459.807893518519</v>
      </c>
      <c r="K902" s="11">
        <v>1456777402</v>
      </c>
      <c r="L902" s="9">
        <f t="shared" si="43"/>
        <v>42429.84956018519</v>
      </c>
      <c r="M902" t="b">
        <v>0</v>
      </c>
      <c r="N902">
        <v>2</v>
      </c>
      <c r="O902" t="b">
        <v>0</v>
      </c>
      <c r="P902" t="s">
        <v>8279</v>
      </c>
      <c r="Q902" t="s">
        <v>8282</v>
      </c>
      <c r="R902">
        <f t="shared" si="44"/>
        <v>2016</v>
      </c>
    </row>
    <row r="903" spans="1:18" ht="58" x14ac:dyDescent="0.3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 s="9">
        <f t="shared" si="42"/>
        <v>40337.799305555556</v>
      </c>
      <c r="K903" s="11">
        <v>1272050914</v>
      </c>
      <c r="L903" s="9">
        <f t="shared" si="43"/>
        <v>40291.81150462963</v>
      </c>
      <c r="M903" t="b">
        <v>0</v>
      </c>
      <c r="N903">
        <v>0</v>
      </c>
      <c r="O903" t="b">
        <v>0</v>
      </c>
      <c r="P903" t="s">
        <v>8279</v>
      </c>
      <c r="Q903" t="s">
        <v>8282</v>
      </c>
      <c r="R903">
        <f t="shared" si="44"/>
        <v>2010</v>
      </c>
    </row>
    <row r="904" spans="1:18" ht="58" x14ac:dyDescent="0.3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 s="9">
        <f t="shared" si="42"/>
        <v>41881.645833333336</v>
      </c>
      <c r="K904" s="11">
        <v>1404947422</v>
      </c>
      <c r="L904" s="9">
        <f t="shared" si="43"/>
        <v>41829.965532407405</v>
      </c>
      <c r="M904" t="b">
        <v>0</v>
      </c>
      <c r="N904">
        <v>3</v>
      </c>
      <c r="O904" t="b">
        <v>0</v>
      </c>
      <c r="P904" t="s">
        <v>8279</v>
      </c>
      <c r="Q904" t="s">
        <v>8282</v>
      </c>
      <c r="R904">
        <f t="shared" si="44"/>
        <v>2014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 s="9">
        <f t="shared" si="42"/>
        <v>41175.100694444445</v>
      </c>
      <c r="K905" s="11">
        <v>1346180780</v>
      </c>
      <c r="L905" s="9">
        <f t="shared" si="43"/>
        <v>41149.796064814815</v>
      </c>
      <c r="M905" t="b">
        <v>0</v>
      </c>
      <c r="N905">
        <v>4</v>
      </c>
      <c r="O905" t="b">
        <v>0</v>
      </c>
      <c r="P905" t="s">
        <v>8279</v>
      </c>
      <c r="Q905" t="s">
        <v>8282</v>
      </c>
      <c r="R905">
        <f t="shared" si="44"/>
        <v>2012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 s="9">
        <f t="shared" si="42"/>
        <v>42372.080289351856</v>
      </c>
      <c r="K906" s="11">
        <v>1449194137</v>
      </c>
      <c r="L906" s="9">
        <f t="shared" si="43"/>
        <v>42342.080289351856</v>
      </c>
      <c r="M906" t="b">
        <v>0</v>
      </c>
      <c r="N906">
        <v>3</v>
      </c>
      <c r="O906" t="b">
        <v>0</v>
      </c>
      <c r="P906" t="s">
        <v>8279</v>
      </c>
      <c r="Q906" t="s">
        <v>8282</v>
      </c>
      <c r="R906">
        <f t="shared" si="44"/>
        <v>2015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 s="9">
        <f t="shared" si="42"/>
        <v>40567.239884259259</v>
      </c>
      <c r="K907" s="11">
        <v>1290663926</v>
      </c>
      <c r="L907" s="9">
        <f t="shared" si="43"/>
        <v>40507.239884259259</v>
      </c>
      <c r="M907" t="b">
        <v>0</v>
      </c>
      <c r="N907">
        <v>6</v>
      </c>
      <c r="O907" t="b">
        <v>0</v>
      </c>
      <c r="P907" t="s">
        <v>8279</v>
      </c>
      <c r="Q907" t="s">
        <v>8282</v>
      </c>
      <c r="R907">
        <f t="shared" si="44"/>
        <v>2010</v>
      </c>
    </row>
    <row r="908" spans="1:18" ht="29" x14ac:dyDescent="0.3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 s="9">
        <f t="shared" si="42"/>
        <v>41711.148032407407</v>
      </c>
      <c r="K908" s="11">
        <v>1392093190</v>
      </c>
      <c r="L908" s="9">
        <f t="shared" si="43"/>
        <v>41681.189699074072</v>
      </c>
      <c r="M908" t="b">
        <v>0</v>
      </c>
      <c r="N908">
        <v>0</v>
      </c>
      <c r="O908" t="b">
        <v>0</v>
      </c>
      <c r="P908" t="s">
        <v>8279</v>
      </c>
      <c r="Q908" t="s">
        <v>8282</v>
      </c>
      <c r="R908">
        <f t="shared" si="44"/>
        <v>2014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 s="9">
        <f t="shared" si="42"/>
        <v>40797.192395833335</v>
      </c>
      <c r="K909" s="11">
        <v>1313123823</v>
      </c>
      <c r="L909" s="9">
        <f t="shared" si="43"/>
        <v>40767.192395833335</v>
      </c>
      <c r="M909" t="b">
        <v>0</v>
      </c>
      <c r="N909">
        <v>0</v>
      </c>
      <c r="O909" t="b">
        <v>0</v>
      </c>
      <c r="P909" t="s">
        <v>8279</v>
      </c>
      <c r="Q909" t="s">
        <v>8282</v>
      </c>
      <c r="R909">
        <f t="shared" si="44"/>
        <v>2011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 s="9">
        <f t="shared" si="42"/>
        <v>40386.207638888889</v>
      </c>
      <c r="K910" s="11">
        <v>1276283655</v>
      </c>
      <c r="L910" s="9">
        <f t="shared" si="43"/>
        <v>40340.801562499997</v>
      </c>
      <c r="M910" t="b">
        <v>0</v>
      </c>
      <c r="N910">
        <v>0</v>
      </c>
      <c r="O910" t="b">
        <v>0</v>
      </c>
      <c r="P910" t="s">
        <v>8279</v>
      </c>
      <c r="Q910" t="s">
        <v>8282</v>
      </c>
      <c r="R910">
        <f t="shared" si="44"/>
        <v>2010</v>
      </c>
    </row>
    <row r="911" spans="1:18" ht="58" x14ac:dyDescent="0.3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 s="9">
        <f t="shared" si="42"/>
        <v>41113.166666666664</v>
      </c>
      <c r="K911" s="11">
        <v>1340296440</v>
      </c>
      <c r="L911" s="9">
        <f t="shared" si="43"/>
        <v>41081.69027777778</v>
      </c>
      <c r="M911" t="b">
        <v>0</v>
      </c>
      <c r="N911">
        <v>8</v>
      </c>
      <c r="O911" t="b">
        <v>0</v>
      </c>
      <c r="P911" t="s">
        <v>8279</v>
      </c>
      <c r="Q911" t="s">
        <v>8282</v>
      </c>
      <c r="R911">
        <f t="shared" si="44"/>
        <v>2012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 s="9">
        <f t="shared" si="42"/>
        <v>42797.545358796298</v>
      </c>
      <c r="K912" s="11">
        <v>1483362319</v>
      </c>
      <c r="L912" s="9">
        <f t="shared" si="43"/>
        <v>42737.545358796298</v>
      </c>
      <c r="M912" t="b">
        <v>0</v>
      </c>
      <c r="N912">
        <v>5</v>
      </c>
      <c r="O912" t="b">
        <v>0</v>
      </c>
      <c r="P912" t="s">
        <v>8279</v>
      </c>
      <c r="Q912" t="s">
        <v>8282</v>
      </c>
      <c r="R912">
        <f t="shared" si="44"/>
        <v>2017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 s="9">
        <f t="shared" si="42"/>
        <v>41663.005150462966</v>
      </c>
      <c r="K913" s="11">
        <v>1388707645</v>
      </c>
      <c r="L913" s="9">
        <f t="shared" si="43"/>
        <v>41642.005150462966</v>
      </c>
      <c r="M913" t="b">
        <v>0</v>
      </c>
      <c r="N913">
        <v>0</v>
      </c>
      <c r="O913" t="b">
        <v>0</v>
      </c>
      <c r="P913" t="s">
        <v>8279</v>
      </c>
      <c r="Q913" t="s">
        <v>8282</v>
      </c>
      <c r="R913">
        <f t="shared" si="44"/>
        <v>2014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 s="9">
        <f t="shared" si="42"/>
        <v>41254.151006944448</v>
      </c>
      <c r="K914" s="11">
        <v>1350009447</v>
      </c>
      <c r="L914" s="9">
        <f t="shared" si="43"/>
        <v>41194.109340277777</v>
      </c>
      <c r="M914" t="b">
        <v>0</v>
      </c>
      <c r="N914">
        <v>2</v>
      </c>
      <c r="O914" t="b">
        <v>0</v>
      </c>
      <c r="P914" t="s">
        <v>8279</v>
      </c>
      <c r="Q914" t="s">
        <v>8282</v>
      </c>
      <c r="R914">
        <f t="shared" si="44"/>
        <v>2012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 s="9">
        <f t="shared" si="42"/>
        <v>41034.139108796298</v>
      </c>
      <c r="K915" s="11">
        <v>1333596019</v>
      </c>
      <c r="L915" s="9">
        <f t="shared" si="43"/>
        <v>41004.139108796298</v>
      </c>
      <c r="M915" t="b">
        <v>0</v>
      </c>
      <c r="N915">
        <v>24</v>
      </c>
      <c r="O915" t="b">
        <v>0</v>
      </c>
      <c r="P915" t="s">
        <v>8279</v>
      </c>
      <c r="Q915" t="s">
        <v>8282</v>
      </c>
      <c r="R915">
        <f t="shared" si="44"/>
        <v>2012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 s="9">
        <f t="shared" si="42"/>
        <v>41146.763275462959</v>
      </c>
      <c r="K916" s="11">
        <v>1343326747</v>
      </c>
      <c r="L916" s="9">
        <f t="shared" si="43"/>
        <v>41116.763275462959</v>
      </c>
      <c r="M916" t="b">
        <v>0</v>
      </c>
      <c r="N916">
        <v>0</v>
      </c>
      <c r="O916" t="b">
        <v>0</v>
      </c>
      <c r="P916" t="s">
        <v>8279</v>
      </c>
      <c r="Q916" t="s">
        <v>8282</v>
      </c>
      <c r="R916">
        <f t="shared" si="44"/>
        <v>2012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 s="9">
        <f t="shared" si="42"/>
        <v>40969.207638888889</v>
      </c>
      <c r="K917" s="11">
        <v>1327853914</v>
      </c>
      <c r="L917" s="9">
        <f t="shared" si="43"/>
        <v>40937.679560185185</v>
      </c>
      <c r="M917" t="b">
        <v>0</v>
      </c>
      <c r="N917">
        <v>9</v>
      </c>
      <c r="O917" t="b">
        <v>0</v>
      </c>
      <c r="P917" t="s">
        <v>8279</v>
      </c>
      <c r="Q917" t="s">
        <v>8282</v>
      </c>
      <c r="R917">
        <f t="shared" si="44"/>
        <v>2012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 s="9">
        <f t="shared" si="42"/>
        <v>40473.208333333336</v>
      </c>
      <c r="K918" s="11">
        <v>1284409734</v>
      </c>
      <c r="L918" s="9">
        <f t="shared" si="43"/>
        <v>40434.853402777779</v>
      </c>
      <c r="M918" t="b">
        <v>0</v>
      </c>
      <c r="N918">
        <v>0</v>
      </c>
      <c r="O918" t="b">
        <v>0</v>
      </c>
      <c r="P918" t="s">
        <v>8279</v>
      </c>
      <c r="Q918" t="s">
        <v>8282</v>
      </c>
      <c r="R918">
        <f t="shared" si="44"/>
        <v>2010</v>
      </c>
    </row>
    <row r="919" spans="1:18" ht="58" x14ac:dyDescent="0.3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 s="9">
        <f t="shared" si="42"/>
        <v>41834.104166666664</v>
      </c>
      <c r="K919" s="11">
        <v>1402612730</v>
      </c>
      <c r="L919" s="9">
        <f t="shared" si="43"/>
        <v>41802.94363425926</v>
      </c>
      <c r="M919" t="b">
        <v>0</v>
      </c>
      <c r="N919">
        <v>1</v>
      </c>
      <c r="O919" t="b">
        <v>0</v>
      </c>
      <c r="P919" t="s">
        <v>8279</v>
      </c>
      <c r="Q919" t="s">
        <v>8282</v>
      </c>
      <c r="R919">
        <f t="shared" si="44"/>
        <v>2014</v>
      </c>
    </row>
    <row r="920" spans="1:18" ht="58" x14ac:dyDescent="0.3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 s="9">
        <f t="shared" si="42"/>
        <v>41974.957881944443</v>
      </c>
      <c r="K920" s="11">
        <v>1414879161</v>
      </c>
      <c r="L920" s="9">
        <f t="shared" si="43"/>
        <v>41944.916215277779</v>
      </c>
      <c r="M920" t="b">
        <v>0</v>
      </c>
      <c r="N920">
        <v>10</v>
      </c>
      <c r="O920" t="b">
        <v>0</v>
      </c>
      <c r="P920" t="s">
        <v>8279</v>
      </c>
      <c r="Q920" t="s">
        <v>8282</v>
      </c>
      <c r="R920">
        <f t="shared" si="44"/>
        <v>2014</v>
      </c>
    </row>
    <row r="921" spans="1:18" x14ac:dyDescent="0.3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 s="9">
        <f t="shared" si="42"/>
        <v>41262.641724537039</v>
      </c>
      <c r="K921" s="11">
        <v>1352906645</v>
      </c>
      <c r="L921" s="9">
        <f t="shared" si="43"/>
        <v>41227.641724537039</v>
      </c>
      <c r="M921" t="b">
        <v>0</v>
      </c>
      <c r="N921">
        <v>1</v>
      </c>
      <c r="O921" t="b">
        <v>0</v>
      </c>
      <c r="P921" t="s">
        <v>8279</v>
      </c>
      <c r="Q921" t="s">
        <v>8282</v>
      </c>
      <c r="R921">
        <f t="shared" si="44"/>
        <v>2012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 s="9">
        <f t="shared" si="42"/>
        <v>41592.713217592594</v>
      </c>
      <c r="K922" s="11">
        <v>1381853222</v>
      </c>
      <c r="L922" s="9">
        <f t="shared" si="43"/>
        <v>41562.671550925923</v>
      </c>
      <c r="M922" t="b">
        <v>0</v>
      </c>
      <c r="N922">
        <v>0</v>
      </c>
      <c r="O922" t="b">
        <v>0</v>
      </c>
      <c r="P922" t="s">
        <v>8279</v>
      </c>
      <c r="Q922" t="s">
        <v>8282</v>
      </c>
      <c r="R922">
        <f t="shared" si="44"/>
        <v>2013</v>
      </c>
    </row>
    <row r="923" spans="1:18" ht="58" x14ac:dyDescent="0.3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 s="9">
        <f t="shared" si="42"/>
        <v>40889.212685185186</v>
      </c>
      <c r="K923" s="11">
        <v>1320033976</v>
      </c>
      <c r="L923" s="9">
        <f t="shared" si="43"/>
        <v>40847.171018518522</v>
      </c>
      <c r="M923" t="b">
        <v>0</v>
      </c>
      <c r="N923">
        <v>20</v>
      </c>
      <c r="O923" t="b">
        <v>0</v>
      </c>
      <c r="P923" t="s">
        <v>8279</v>
      </c>
      <c r="Q923" t="s">
        <v>8282</v>
      </c>
      <c r="R923">
        <f t="shared" si="44"/>
        <v>2011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 s="9">
        <f t="shared" si="42"/>
        <v>41913.530011574076</v>
      </c>
      <c r="K924" s="11">
        <v>1409143393</v>
      </c>
      <c r="L924" s="9">
        <f t="shared" si="43"/>
        <v>41878.530011574076</v>
      </c>
      <c r="M924" t="b">
        <v>0</v>
      </c>
      <c r="N924">
        <v>30</v>
      </c>
      <c r="O924" t="b">
        <v>0</v>
      </c>
      <c r="P924" t="s">
        <v>8279</v>
      </c>
      <c r="Q924" t="s">
        <v>8282</v>
      </c>
      <c r="R924">
        <f t="shared" si="44"/>
        <v>2014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 s="9">
        <f t="shared" si="42"/>
        <v>41965.001423611116</v>
      </c>
      <c r="K925" s="11">
        <v>1414018923</v>
      </c>
      <c r="L925" s="9">
        <f t="shared" si="43"/>
        <v>41934.959756944445</v>
      </c>
      <c r="M925" t="b">
        <v>0</v>
      </c>
      <c r="N925">
        <v>6</v>
      </c>
      <c r="O925" t="b">
        <v>0</v>
      </c>
      <c r="P925" t="s">
        <v>8279</v>
      </c>
      <c r="Q925" t="s">
        <v>8282</v>
      </c>
      <c r="R925">
        <f t="shared" si="44"/>
        <v>2014</v>
      </c>
    </row>
    <row r="926" spans="1:18" ht="43.5" x14ac:dyDescent="0.3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 s="9">
        <f t="shared" si="42"/>
        <v>41318.942928240736</v>
      </c>
      <c r="K926" s="11">
        <v>1358203069</v>
      </c>
      <c r="L926" s="9">
        <f t="shared" si="43"/>
        <v>41288.942928240736</v>
      </c>
      <c r="M926" t="b">
        <v>0</v>
      </c>
      <c r="N926">
        <v>15</v>
      </c>
      <c r="O926" t="b">
        <v>0</v>
      </c>
      <c r="P926" t="s">
        <v>8279</v>
      </c>
      <c r="Q926" t="s">
        <v>8282</v>
      </c>
      <c r="R926">
        <f t="shared" si="44"/>
        <v>2013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 s="9">
        <f t="shared" si="42"/>
        <v>41605.922581018516</v>
      </c>
      <c r="K927" s="11">
        <v>1382994511</v>
      </c>
      <c r="L927" s="9">
        <f t="shared" si="43"/>
        <v>41575.880914351852</v>
      </c>
      <c r="M927" t="b">
        <v>0</v>
      </c>
      <c r="N927">
        <v>5</v>
      </c>
      <c r="O927" t="b">
        <v>0</v>
      </c>
      <c r="P927" t="s">
        <v>8279</v>
      </c>
      <c r="Q927" t="s">
        <v>8282</v>
      </c>
      <c r="R927">
        <f t="shared" si="44"/>
        <v>2013</v>
      </c>
    </row>
    <row r="928" spans="1:18" ht="58" x14ac:dyDescent="0.3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 s="9">
        <f t="shared" si="42"/>
        <v>40367.944444444445</v>
      </c>
      <c r="K928" s="11">
        <v>1276043330</v>
      </c>
      <c r="L928" s="9">
        <f t="shared" si="43"/>
        <v>40338.02002314815</v>
      </c>
      <c r="M928" t="b">
        <v>0</v>
      </c>
      <c r="N928">
        <v>0</v>
      </c>
      <c r="O928" t="b">
        <v>0</v>
      </c>
      <c r="P928" t="s">
        <v>8279</v>
      </c>
      <c r="Q928" t="s">
        <v>8282</v>
      </c>
      <c r="R928">
        <f t="shared" si="44"/>
        <v>2010</v>
      </c>
    </row>
    <row r="929" spans="1:18" ht="29" x14ac:dyDescent="0.3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 s="9">
        <f t="shared" si="42"/>
        <v>41043.822858796295</v>
      </c>
      <c r="K929" s="11">
        <v>1334432695</v>
      </c>
      <c r="L929" s="9">
        <f t="shared" si="43"/>
        <v>41013.822858796295</v>
      </c>
      <c r="M929" t="b">
        <v>0</v>
      </c>
      <c r="N929">
        <v>0</v>
      </c>
      <c r="O929" t="b">
        <v>0</v>
      </c>
      <c r="P929" t="s">
        <v>8279</v>
      </c>
      <c r="Q929" t="s">
        <v>8282</v>
      </c>
      <c r="R929">
        <f t="shared" si="44"/>
        <v>2012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 s="9">
        <f t="shared" si="42"/>
        <v>41231</v>
      </c>
      <c r="K930" s="11">
        <v>1348864913</v>
      </c>
      <c r="L930" s="9">
        <f t="shared" si="43"/>
        <v>41180.86241898148</v>
      </c>
      <c r="M930" t="b">
        <v>0</v>
      </c>
      <c r="N930">
        <v>28</v>
      </c>
      <c r="O930" t="b">
        <v>0</v>
      </c>
      <c r="P930" t="s">
        <v>8279</v>
      </c>
      <c r="Q930" t="s">
        <v>8282</v>
      </c>
      <c r="R930">
        <f t="shared" si="44"/>
        <v>2012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 s="9">
        <f t="shared" si="42"/>
        <v>41008.196400462963</v>
      </c>
      <c r="K931" s="11">
        <v>1331358169</v>
      </c>
      <c r="L931" s="9">
        <f t="shared" si="43"/>
        <v>40978.238067129627</v>
      </c>
      <c r="M931" t="b">
        <v>0</v>
      </c>
      <c r="N931">
        <v>0</v>
      </c>
      <c r="O931" t="b">
        <v>0</v>
      </c>
      <c r="P931" t="s">
        <v>8279</v>
      </c>
      <c r="Q931" t="s">
        <v>8282</v>
      </c>
      <c r="R931">
        <f t="shared" si="44"/>
        <v>2012</v>
      </c>
    </row>
    <row r="932" spans="1:18" ht="58" x14ac:dyDescent="0.3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 s="9">
        <f t="shared" si="42"/>
        <v>40354.897222222222</v>
      </c>
      <c r="K932" s="11">
        <v>1273874306</v>
      </c>
      <c r="L932" s="9">
        <f t="shared" si="43"/>
        <v>40312.915578703702</v>
      </c>
      <c r="M932" t="b">
        <v>0</v>
      </c>
      <c r="N932">
        <v>5</v>
      </c>
      <c r="O932" t="b">
        <v>0</v>
      </c>
      <c r="P932" t="s">
        <v>8279</v>
      </c>
      <c r="Q932" t="s">
        <v>8282</v>
      </c>
      <c r="R932">
        <f t="shared" si="44"/>
        <v>2010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 s="9">
        <f t="shared" si="42"/>
        <v>41714.916666666664</v>
      </c>
      <c r="K933" s="11">
        <v>1392021502</v>
      </c>
      <c r="L933" s="9">
        <f t="shared" si="43"/>
        <v>41680.359976851854</v>
      </c>
      <c r="M933" t="b">
        <v>0</v>
      </c>
      <c r="N933">
        <v>7</v>
      </c>
      <c r="O933" t="b">
        <v>0</v>
      </c>
      <c r="P933" t="s">
        <v>8279</v>
      </c>
      <c r="Q933" t="s">
        <v>8282</v>
      </c>
      <c r="R933">
        <f t="shared" si="44"/>
        <v>2014</v>
      </c>
    </row>
    <row r="934" spans="1:18" ht="29" x14ac:dyDescent="0.3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 s="9">
        <f t="shared" si="42"/>
        <v>41355.927604166667</v>
      </c>
      <c r="K934" s="11">
        <v>1360106145</v>
      </c>
      <c r="L934" s="9">
        <f t="shared" si="43"/>
        <v>41310.969270833331</v>
      </c>
      <c r="M934" t="b">
        <v>0</v>
      </c>
      <c r="N934">
        <v>30</v>
      </c>
      <c r="O934" t="b">
        <v>0</v>
      </c>
      <c r="P934" t="s">
        <v>8279</v>
      </c>
      <c r="Q934" t="s">
        <v>8282</v>
      </c>
      <c r="R934">
        <f t="shared" si="44"/>
        <v>2013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 s="9">
        <f t="shared" si="42"/>
        <v>41771.169085648144</v>
      </c>
      <c r="K935" s="11">
        <v>1394683409</v>
      </c>
      <c r="L935" s="9">
        <f t="shared" si="43"/>
        <v>41711.169085648144</v>
      </c>
      <c r="M935" t="b">
        <v>0</v>
      </c>
      <c r="N935">
        <v>2</v>
      </c>
      <c r="O935" t="b">
        <v>0</v>
      </c>
      <c r="P935" t="s">
        <v>8279</v>
      </c>
      <c r="Q935" t="s">
        <v>8282</v>
      </c>
      <c r="R935">
        <f t="shared" si="44"/>
        <v>2014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 s="9">
        <f t="shared" si="42"/>
        <v>41763.25</v>
      </c>
      <c r="K936" s="11">
        <v>1396633284</v>
      </c>
      <c r="L936" s="9">
        <f t="shared" si="43"/>
        <v>41733.737083333333</v>
      </c>
      <c r="M936" t="b">
        <v>0</v>
      </c>
      <c r="N936">
        <v>30</v>
      </c>
      <c r="O936" t="b">
        <v>0</v>
      </c>
      <c r="P936" t="s">
        <v>8279</v>
      </c>
      <c r="Q936" t="s">
        <v>8282</v>
      </c>
      <c r="R936">
        <f t="shared" si="44"/>
        <v>2014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 s="9">
        <f t="shared" si="42"/>
        <v>42398.333668981482</v>
      </c>
      <c r="K937" s="11">
        <v>1451462429</v>
      </c>
      <c r="L937" s="9">
        <f t="shared" si="43"/>
        <v>42368.333668981482</v>
      </c>
      <c r="M937" t="b">
        <v>0</v>
      </c>
      <c r="N937">
        <v>2</v>
      </c>
      <c r="O937" t="b">
        <v>0</v>
      </c>
      <c r="P937" t="s">
        <v>8279</v>
      </c>
      <c r="Q937" t="s">
        <v>8282</v>
      </c>
      <c r="R937">
        <f t="shared" si="44"/>
        <v>2015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 s="9">
        <f t="shared" si="42"/>
        <v>40926.833333333336</v>
      </c>
      <c r="K938" s="11">
        <v>1323131689</v>
      </c>
      <c r="L938" s="9">
        <f t="shared" si="43"/>
        <v>40883.024178240739</v>
      </c>
      <c r="M938" t="b">
        <v>0</v>
      </c>
      <c r="N938">
        <v>0</v>
      </c>
      <c r="O938" t="b">
        <v>0</v>
      </c>
      <c r="P938" t="s">
        <v>8279</v>
      </c>
      <c r="Q938" t="s">
        <v>8282</v>
      </c>
      <c r="R938">
        <f t="shared" si="44"/>
        <v>2011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 s="9">
        <f t="shared" si="42"/>
        <v>41581.839780092589</v>
      </c>
      <c r="K939" s="11">
        <v>1380913757</v>
      </c>
      <c r="L939" s="9">
        <f t="shared" si="43"/>
        <v>41551.798113425924</v>
      </c>
      <c r="M939" t="b">
        <v>0</v>
      </c>
      <c r="N939">
        <v>2</v>
      </c>
      <c r="O939" t="b">
        <v>0</v>
      </c>
      <c r="P939" t="s">
        <v>8279</v>
      </c>
      <c r="Q939" t="s">
        <v>8282</v>
      </c>
      <c r="R939">
        <f t="shared" si="44"/>
        <v>2013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 s="9">
        <f t="shared" si="42"/>
        <v>41154.479722222226</v>
      </c>
      <c r="K940" s="11">
        <v>1343993448</v>
      </c>
      <c r="L940" s="9">
        <f t="shared" si="43"/>
        <v>41124.479722222226</v>
      </c>
      <c r="M940" t="b">
        <v>0</v>
      </c>
      <c r="N940">
        <v>1</v>
      </c>
      <c r="O940" t="b">
        <v>0</v>
      </c>
      <c r="P940" t="s">
        <v>8279</v>
      </c>
      <c r="Q940" t="s">
        <v>8282</v>
      </c>
      <c r="R940">
        <f t="shared" si="44"/>
        <v>2012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 s="9">
        <f t="shared" si="42"/>
        <v>41455.831944444442</v>
      </c>
      <c r="K941" s="11">
        <v>1369246738</v>
      </c>
      <c r="L941" s="9">
        <f t="shared" si="43"/>
        <v>41416.763171296298</v>
      </c>
      <c r="M941" t="b">
        <v>0</v>
      </c>
      <c r="N941">
        <v>2</v>
      </c>
      <c r="O941" t="b">
        <v>0</v>
      </c>
      <c r="P941" t="s">
        <v>8279</v>
      </c>
      <c r="Q941" t="s">
        <v>8282</v>
      </c>
      <c r="R941">
        <f t="shared" si="44"/>
        <v>2013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 s="9">
        <f t="shared" si="42"/>
        <v>42227.008402777778</v>
      </c>
      <c r="K942" s="11">
        <v>1435363926</v>
      </c>
      <c r="L942" s="9">
        <f t="shared" si="43"/>
        <v>42182.008402777778</v>
      </c>
      <c r="M942" t="b">
        <v>0</v>
      </c>
      <c r="N942">
        <v>14</v>
      </c>
      <c r="O942" t="b">
        <v>0</v>
      </c>
      <c r="P942" t="s">
        <v>8273</v>
      </c>
      <c r="Q942" t="s">
        <v>8275</v>
      </c>
      <c r="R942">
        <f t="shared" si="44"/>
        <v>2015</v>
      </c>
    </row>
    <row r="943" spans="1:18" ht="58" x14ac:dyDescent="0.3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 s="9">
        <f t="shared" si="42"/>
        <v>42776.096585648149</v>
      </c>
      <c r="K943" s="11">
        <v>1484101145</v>
      </c>
      <c r="L943" s="9">
        <f t="shared" si="43"/>
        <v>42746.096585648149</v>
      </c>
      <c r="M943" t="b">
        <v>0</v>
      </c>
      <c r="N943">
        <v>31</v>
      </c>
      <c r="O943" t="b">
        <v>0</v>
      </c>
      <c r="P943" t="s">
        <v>8273</v>
      </c>
      <c r="Q943" t="s">
        <v>8275</v>
      </c>
      <c r="R943">
        <f t="shared" si="44"/>
        <v>2017</v>
      </c>
    </row>
    <row r="944" spans="1:18" ht="58" x14ac:dyDescent="0.3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 s="9">
        <f t="shared" si="42"/>
        <v>42418.843287037038</v>
      </c>
      <c r="K944" s="11">
        <v>1452716060</v>
      </c>
      <c r="L944" s="9">
        <f t="shared" si="43"/>
        <v>42382.843287037038</v>
      </c>
      <c r="M944" t="b">
        <v>0</v>
      </c>
      <c r="N944">
        <v>16</v>
      </c>
      <c r="O944" t="b">
        <v>0</v>
      </c>
      <c r="P944" t="s">
        <v>8273</v>
      </c>
      <c r="Q944" t="s">
        <v>8275</v>
      </c>
      <c r="R944">
        <f t="shared" si="44"/>
        <v>2016</v>
      </c>
    </row>
    <row r="945" spans="1:18" ht="29" x14ac:dyDescent="0.3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 s="9">
        <f t="shared" si="42"/>
        <v>42703.709548611107</v>
      </c>
      <c r="K945" s="11">
        <v>1477843305</v>
      </c>
      <c r="L945" s="9">
        <f t="shared" si="43"/>
        <v>42673.66788194445</v>
      </c>
      <c r="M945" t="b">
        <v>0</v>
      </c>
      <c r="N945">
        <v>12</v>
      </c>
      <c r="O945" t="b">
        <v>0</v>
      </c>
      <c r="P945" t="s">
        <v>8273</v>
      </c>
      <c r="Q945" t="s">
        <v>8275</v>
      </c>
      <c r="R945">
        <f t="shared" si="44"/>
        <v>2016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 s="9">
        <f t="shared" si="42"/>
        <v>42478.583333333328</v>
      </c>
      <c r="K946" s="11">
        <v>1458050450</v>
      </c>
      <c r="L946" s="9">
        <f t="shared" si="43"/>
        <v>42444.583912037036</v>
      </c>
      <c r="M946" t="b">
        <v>0</v>
      </c>
      <c r="N946">
        <v>96</v>
      </c>
      <c r="O946" t="b">
        <v>0</v>
      </c>
      <c r="P946" t="s">
        <v>8273</v>
      </c>
      <c r="Q946" t="s">
        <v>8275</v>
      </c>
      <c r="R946">
        <f t="shared" si="44"/>
        <v>2016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 s="9">
        <f t="shared" si="42"/>
        <v>42784.999305555553</v>
      </c>
      <c r="K947" s="11">
        <v>1482958626</v>
      </c>
      <c r="L947" s="9">
        <f t="shared" si="43"/>
        <v>42732.872986111106</v>
      </c>
      <c r="M947" t="b">
        <v>0</v>
      </c>
      <c r="N947">
        <v>16</v>
      </c>
      <c r="O947" t="b">
        <v>0</v>
      </c>
      <c r="P947" t="s">
        <v>8273</v>
      </c>
      <c r="Q947" t="s">
        <v>8275</v>
      </c>
      <c r="R947">
        <f t="shared" si="44"/>
        <v>2016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 s="9">
        <f t="shared" si="42"/>
        <v>42622.750555555554</v>
      </c>
      <c r="K948" s="11">
        <v>1470852048</v>
      </c>
      <c r="L948" s="9">
        <f t="shared" si="43"/>
        <v>42592.750555555554</v>
      </c>
      <c r="M948" t="b">
        <v>0</v>
      </c>
      <c r="N948">
        <v>5</v>
      </c>
      <c r="O948" t="b">
        <v>0</v>
      </c>
      <c r="P948" t="s">
        <v>8273</v>
      </c>
      <c r="Q948" t="s">
        <v>8275</v>
      </c>
      <c r="R948">
        <f t="shared" si="44"/>
        <v>2016</v>
      </c>
    </row>
    <row r="949" spans="1:18" ht="58" x14ac:dyDescent="0.3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 s="9">
        <f t="shared" si="42"/>
        <v>42551.781319444446</v>
      </c>
      <c r="K949" s="11">
        <v>1462128306</v>
      </c>
      <c r="L949" s="9">
        <f t="shared" si="43"/>
        <v>42491.781319444446</v>
      </c>
      <c r="M949" t="b">
        <v>0</v>
      </c>
      <c r="N949">
        <v>0</v>
      </c>
      <c r="O949" t="b">
        <v>0</v>
      </c>
      <c r="P949" t="s">
        <v>8273</v>
      </c>
      <c r="Q949" t="s">
        <v>8275</v>
      </c>
      <c r="R949">
        <f t="shared" si="44"/>
        <v>2016</v>
      </c>
    </row>
    <row r="950" spans="1:18" ht="58" x14ac:dyDescent="0.3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 s="9">
        <f t="shared" si="42"/>
        <v>42441.828287037039</v>
      </c>
      <c r="K950" s="11">
        <v>1455220364</v>
      </c>
      <c r="L950" s="9">
        <f t="shared" si="43"/>
        <v>42411.828287037039</v>
      </c>
      <c r="M950" t="b">
        <v>0</v>
      </c>
      <c r="N950">
        <v>8</v>
      </c>
      <c r="O950" t="b">
        <v>0</v>
      </c>
      <c r="P950" t="s">
        <v>8273</v>
      </c>
      <c r="Q950" t="s">
        <v>8275</v>
      </c>
      <c r="R950">
        <f t="shared" si="44"/>
        <v>2016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 s="9">
        <f t="shared" si="42"/>
        <v>42421.043703703705</v>
      </c>
      <c r="K951" s="11">
        <v>1450832576</v>
      </c>
      <c r="L951" s="9">
        <f t="shared" si="43"/>
        <v>42361.043703703705</v>
      </c>
      <c r="M951" t="b">
        <v>0</v>
      </c>
      <c r="N951">
        <v>7</v>
      </c>
      <c r="O951" t="b">
        <v>0</v>
      </c>
      <c r="P951" t="s">
        <v>8273</v>
      </c>
      <c r="Q951" t="s">
        <v>8275</v>
      </c>
      <c r="R951">
        <f t="shared" si="44"/>
        <v>2015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 s="9">
        <f t="shared" si="42"/>
        <v>42386.750706018516</v>
      </c>
      <c r="K952" s="11">
        <v>1450461661</v>
      </c>
      <c r="L952" s="9">
        <f t="shared" si="43"/>
        <v>42356.750706018516</v>
      </c>
      <c r="M952" t="b">
        <v>0</v>
      </c>
      <c r="N952">
        <v>24</v>
      </c>
      <c r="O952" t="b">
        <v>0</v>
      </c>
      <c r="P952" t="s">
        <v>8273</v>
      </c>
      <c r="Q952" t="s">
        <v>8275</v>
      </c>
      <c r="R952">
        <f t="shared" si="44"/>
        <v>2015</v>
      </c>
    </row>
    <row r="953" spans="1:18" x14ac:dyDescent="0.3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 s="9">
        <f t="shared" si="42"/>
        <v>42525.653611111113</v>
      </c>
      <c r="K953" s="11">
        <v>1461166872</v>
      </c>
      <c r="L953" s="9">
        <f t="shared" si="43"/>
        <v>42480.653611111113</v>
      </c>
      <c r="M953" t="b">
        <v>0</v>
      </c>
      <c r="N953">
        <v>121</v>
      </c>
      <c r="O953" t="b">
        <v>0</v>
      </c>
      <c r="P953" t="s">
        <v>8273</v>
      </c>
      <c r="Q953" t="s">
        <v>8275</v>
      </c>
      <c r="R953">
        <f t="shared" si="44"/>
        <v>2016</v>
      </c>
    </row>
    <row r="954" spans="1:18" ht="29" x14ac:dyDescent="0.3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 s="9">
        <f t="shared" si="42"/>
        <v>42692.655231481476</v>
      </c>
      <c r="K954" s="11">
        <v>1476888212</v>
      </c>
      <c r="L954" s="9">
        <f t="shared" si="43"/>
        <v>42662.613564814819</v>
      </c>
      <c r="M954" t="b">
        <v>0</v>
      </c>
      <c r="N954">
        <v>196</v>
      </c>
      <c r="O954" t="b">
        <v>0</v>
      </c>
      <c r="P954" t="s">
        <v>8273</v>
      </c>
      <c r="Q954" t="s">
        <v>8275</v>
      </c>
      <c r="R954">
        <f t="shared" si="44"/>
        <v>2016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 s="9">
        <f t="shared" si="42"/>
        <v>42029.164340277777</v>
      </c>
      <c r="K955" s="11">
        <v>1419566199</v>
      </c>
      <c r="L955" s="9">
        <f t="shared" si="43"/>
        <v>41999.164340277777</v>
      </c>
      <c r="M955" t="b">
        <v>0</v>
      </c>
      <c r="N955">
        <v>5</v>
      </c>
      <c r="O955" t="b">
        <v>0</v>
      </c>
      <c r="P955" t="s">
        <v>8273</v>
      </c>
      <c r="Q955" t="s">
        <v>8275</v>
      </c>
      <c r="R955">
        <f t="shared" si="44"/>
        <v>2014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 s="9">
        <f t="shared" si="42"/>
        <v>42236.833784722221</v>
      </c>
      <c r="K956" s="11">
        <v>1436472039</v>
      </c>
      <c r="L956" s="9">
        <f t="shared" si="43"/>
        <v>42194.833784722221</v>
      </c>
      <c r="M956" t="b">
        <v>0</v>
      </c>
      <c r="N956">
        <v>73</v>
      </c>
      <c r="O956" t="b">
        <v>0</v>
      </c>
      <c r="P956" t="s">
        <v>8273</v>
      </c>
      <c r="Q956" t="s">
        <v>8275</v>
      </c>
      <c r="R956">
        <f t="shared" si="44"/>
        <v>2015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 s="9">
        <f t="shared" si="42"/>
        <v>42626.295138888891</v>
      </c>
      <c r="K957" s="11">
        <v>1470294300</v>
      </c>
      <c r="L957" s="9">
        <f t="shared" si="43"/>
        <v>42586.295138888891</v>
      </c>
      <c r="M957" t="b">
        <v>0</v>
      </c>
      <c r="N957">
        <v>93</v>
      </c>
      <c r="O957" t="b">
        <v>0</v>
      </c>
      <c r="P957" t="s">
        <v>8273</v>
      </c>
      <c r="Q957" t="s">
        <v>8275</v>
      </c>
      <c r="R957">
        <f t="shared" si="44"/>
        <v>2016</v>
      </c>
    </row>
    <row r="958" spans="1:18" ht="58" x14ac:dyDescent="0.3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 s="9">
        <f t="shared" si="42"/>
        <v>42120.872210648144</v>
      </c>
      <c r="K958" s="11">
        <v>1424901359</v>
      </c>
      <c r="L958" s="9">
        <f t="shared" si="43"/>
        <v>42060.913877314815</v>
      </c>
      <c r="M958" t="b">
        <v>0</v>
      </c>
      <c r="N958">
        <v>17</v>
      </c>
      <c r="O958" t="b">
        <v>0</v>
      </c>
      <c r="P958" t="s">
        <v>8273</v>
      </c>
      <c r="Q958" t="s">
        <v>8275</v>
      </c>
      <c r="R958">
        <f t="shared" si="44"/>
        <v>2015</v>
      </c>
    </row>
    <row r="959" spans="1:18" ht="29" x14ac:dyDescent="0.3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 s="9">
        <f t="shared" si="42"/>
        <v>42691.594131944439</v>
      </c>
      <c r="K959" s="11">
        <v>1476710133</v>
      </c>
      <c r="L959" s="9">
        <f t="shared" si="43"/>
        <v>42660.552465277782</v>
      </c>
      <c r="M959" t="b">
        <v>0</v>
      </c>
      <c r="N959">
        <v>7</v>
      </c>
      <c r="O959" t="b">
        <v>0</v>
      </c>
      <c r="P959" t="s">
        <v>8273</v>
      </c>
      <c r="Q959" t="s">
        <v>8275</v>
      </c>
      <c r="R959">
        <f t="shared" si="44"/>
        <v>2016</v>
      </c>
    </row>
    <row r="960" spans="1:18" ht="58" x14ac:dyDescent="0.3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 s="9">
        <f t="shared" si="42"/>
        <v>42104.207638888889</v>
      </c>
      <c r="K960" s="11">
        <v>1426792563</v>
      </c>
      <c r="L960" s="9">
        <f t="shared" si="43"/>
        <v>42082.802812499998</v>
      </c>
      <c r="M960" t="b">
        <v>0</v>
      </c>
      <c r="N960">
        <v>17</v>
      </c>
      <c r="O960" t="b">
        <v>0</v>
      </c>
      <c r="P960" t="s">
        <v>8273</v>
      </c>
      <c r="Q960" t="s">
        <v>8275</v>
      </c>
      <c r="R960">
        <f t="shared" si="44"/>
        <v>2015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 s="9">
        <f t="shared" si="42"/>
        <v>42023.174363425926</v>
      </c>
      <c r="K961" s="11">
        <v>1419048665</v>
      </c>
      <c r="L961" s="9">
        <f t="shared" si="43"/>
        <v>41993.174363425926</v>
      </c>
      <c r="M961" t="b">
        <v>0</v>
      </c>
      <c r="N961">
        <v>171</v>
      </c>
      <c r="O961" t="b">
        <v>0</v>
      </c>
      <c r="P961" t="s">
        <v>8273</v>
      </c>
      <c r="Q961" t="s">
        <v>8275</v>
      </c>
      <c r="R961">
        <f t="shared" si="44"/>
        <v>2014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 s="9">
        <f t="shared" si="42"/>
        <v>42808.585127314815</v>
      </c>
      <c r="K962" s="11">
        <v>1485874955</v>
      </c>
      <c r="L962" s="9">
        <f t="shared" si="43"/>
        <v>42766.626793981486</v>
      </c>
      <c r="M962" t="b">
        <v>0</v>
      </c>
      <c r="N962">
        <v>188</v>
      </c>
      <c r="O962" t="b">
        <v>0</v>
      </c>
      <c r="P962" t="s">
        <v>8273</v>
      </c>
      <c r="Q962" t="s">
        <v>8275</v>
      </c>
      <c r="R962">
        <f t="shared" si="44"/>
        <v>2017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 s="9">
        <f t="shared" ref="J963:J1026" si="45">(I963/86400)+DATE(1970,1,1)</f>
        <v>42786.791666666672</v>
      </c>
      <c r="K963" s="11">
        <v>1483634335</v>
      </c>
      <c r="L963" s="9">
        <f t="shared" ref="L963:L1026" si="46">(K963/86400)+DATE(1970,1,1)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t="s">
        <v>8275</v>
      </c>
      <c r="R963">
        <f t="shared" ref="R963:R1026" si="47">YEAR(L963)</f>
        <v>2017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 s="9">
        <f t="shared" si="45"/>
        <v>42411.712418981479</v>
      </c>
      <c r="K964" s="11">
        <v>1451927153</v>
      </c>
      <c r="L964" s="9">
        <f t="shared" si="46"/>
        <v>42373.712418981479</v>
      </c>
      <c r="M964" t="b">
        <v>0</v>
      </c>
      <c r="N964">
        <v>37</v>
      </c>
      <c r="O964" t="b">
        <v>0</v>
      </c>
      <c r="P964" t="s">
        <v>8273</v>
      </c>
      <c r="Q964" t="s">
        <v>8275</v>
      </c>
      <c r="R964">
        <f t="shared" si="47"/>
        <v>2016</v>
      </c>
    </row>
    <row r="965" spans="1:18" ht="29" x14ac:dyDescent="0.3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 s="9">
        <f t="shared" si="45"/>
        <v>42660.635636574079</v>
      </c>
      <c r="K965" s="11">
        <v>1473693319</v>
      </c>
      <c r="L965" s="9">
        <f t="shared" si="46"/>
        <v>42625.635636574079</v>
      </c>
      <c r="M965" t="b">
        <v>0</v>
      </c>
      <c r="N965">
        <v>9</v>
      </c>
      <c r="O965" t="b">
        <v>0</v>
      </c>
      <c r="P965" t="s">
        <v>8273</v>
      </c>
      <c r="Q965" t="s">
        <v>8275</v>
      </c>
      <c r="R965">
        <f t="shared" si="47"/>
        <v>2016</v>
      </c>
    </row>
    <row r="966" spans="1:18" ht="58" x14ac:dyDescent="0.3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 s="9">
        <f t="shared" si="45"/>
        <v>42248.628692129627</v>
      </c>
      <c r="K966" s="11">
        <v>1437663919</v>
      </c>
      <c r="L966" s="9">
        <f t="shared" si="46"/>
        <v>42208.628692129627</v>
      </c>
      <c r="M966" t="b">
        <v>0</v>
      </c>
      <c r="N966">
        <v>29</v>
      </c>
      <c r="O966" t="b">
        <v>0</v>
      </c>
      <c r="P966" t="s">
        <v>8273</v>
      </c>
      <c r="Q966" t="s">
        <v>8275</v>
      </c>
      <c r="R966">
        <f t="shared" si="47"/>
        <v>2015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 s="9">
        <f t="shared" si="45"/>
        <v>42669.165972222225</v>
      </c>
      <c r="K967" s="11">
        <v>1474676646</v>
      </c>
      <c r="L967" s="9">
        <f t="shared" si="46"/>
        <v>42637.016736111109</v>
      </c>
      <c r="M967" t="b">
        <v>0</v>
      </c>
      <c r="N967">
        <v>6</v>
      </c>
      <c r="O967" t="b">
        <v>0</v>
      </c>
      <c r="P967" t="s">
        <v>8273</v>
      </c>
      <c r="Q967" t="s">
        <v>8275</v>
      </c>
      <c r="R967">
        <f t="shared" si="47"/>
        <v>2016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 s="9">
        <f t="shared" si="45"/>
        <v>42649.635787037041</v>
      </c>
      <c r="K968" s="11">
        <v>1473174932</v>
      </c>
      <c r="L968" s="9">
        <f t="shared" si="46"/>
        <v>42619.635787037041</v>
      </c>
      <c r="M968" t="b">
        <v>0</v>
      </c>
      <c r="N968">
        <v>30</v>
      </c>
      <c r="O968" t="b">
        <v>0</v>
      </c>
      <c r="P968" t="s">
        <v>8273</v>
      </c>
      <c r="Q968" t="s">
        <v>8275</v>
      </c>
      <c r="R968">
        <f t="shared" si="47"/>
        <v>2016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 s="9">
        <f t="shared" si="45"/>
        <v>42482.21266203704</v>
      </c>
      <c r="K969" s="11">
        <v>1456121174</v>
      </c>
      <c r="L969" s="9">
        <f t="shared" si="46"/>
        <v>42422.254328703704</v>
      </c>
      <c r="M969" t="b">
        <v>0</v>
      </c>
      <c r="N969">
        <v>81</v>
      </c>
      <c r="O969" t="b">
        <v>0</v>
      </c>
      <c r="P969" t="s">
        <v>8273</v>
      </c>
      <c r="Q969" t="s">
        <v>8275</v>
      </c>
      <c r="R969">
        <f t="shared" si="47"/>
        <v>2016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 s="9">
        <f t="shared" si="45"/>
        <v>41866.847615740742</v>
      </c>
      <c r="K970" s="11">
        <v>1405542034</v>
      </c>
      <c r="L970" s="9">
        <f t="shared" si="46"/>
        <v>41836.847615740742</v>
      </c>
      <c r="M970" t="b">
        <v>0</v>
      </c>
      <c r="N970">
        <v>4</v>
      </c>
      <c r="O970" t="b">
        <v>0</v>
      </c>
      <c r="P970" t="s">
        <v>8273</v>
      </c>
      <c r="Q970" t="s">
        <v>8275</v>
      </c>
      <c r="R970">
        <f t="shared" si="47"/>
        <v>2014</v>
      </c>
    </row>
    <row r="971" spans="1:18" ht="29" x14ac:dyDescent="0.3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 s="9">
        <f t="shared" si="45"/>
        <v>42775.30332175926</v>
      </c>
      <c r="K971" s="11">
        <v>1483773407</v>
      </c>
      <c r="L971" s="9">
        <f t="shared" si="46"/>
        <v>42742.30332175926</v>
      </c>
      <c r="M971" t="b">
        <v>0</v>
      </c>
      <c r="N971">
        <v>11</v>
      </c>
      <c r="O971" t="b">
        <v>0</v>
      </c>
      <c r="P971" t="s">
        <v>8273</v>
      </c>
      <c r="Q971" t="s">
        <v>8275</v>
      </c>
      <c r="R971">
        <f t="shared" si="47"/>
        <v>2017</v>
      </c>
    </row>
    <row r="972" spans="1:18" ht="58" x14ac:dyDescent="0.3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 s="9">
        <f t="shared" si="45"/>
        <v>42758.207638888889</v>
      </c>
      <c r="K972" s="11">
        <v>1481951853</v>
      </c>
      <c r="L972" s="9">
        <f t="shared" si="46"/>
        <v>42721.220520833333</v>
      </c>
      <c r="M972" t="b">
        <v>0</v>
      </c>
      <c r="N972">
        <v>14</v>
      </c>
      <c r="O972" t="b">
        <v>0</v>
      </c>
      <c r="P972" t="s">
        <v>8273</v>
      </c>
      <c r="Q972" t="s">
        <v>8275</v>
      </c>
      <c r="R972">
        <f t="shared" si="47"/>
        <v>2016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 s="9">
        <f t="shared" si="45"/>
        <v>42156.709027777775</v>
      </c>
      <c r="K973" s="11">
        <v>1429290060</v>
      </c>
      <c r="L973" s="9">
        <f t="shared" si="46"/>
        <v>42111.709027777775</v>
      </c>
      <c r="M973" t="b">
        <v>0</v>
      </c>
      <c r="N973">
        <v>5</v>
      </c>
      <c r="O973" t="b">
        <v>0</v>
      </c>
      <c r="P973" t="s">
        <v>8273</v>
      </c>
      <c r="Q973" t="s">
        <v>8275</v>
      </c>
      <c r="R973">
        <f t="shared" si="47"/>
        <v>2015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 s="9">
        <f t="shared" si="45"/>
        <v>41886.290972222225</v>
      </c>
      <c r="K974" s="11">
        <v>1407271598</v>
      </c>
      <c r="L974" s="9">
        <f t="shared" si="46"/>
        <v>41856.865717592591</v>
      </c>
      <c r="M974" t="b">
        <v>0</v>
      </c>
      <c r="N974">
        <v>45</v>
      </c>
      <c r="O974" t="b">
        <v>0</v>
      </c>
      <c r="P974" t="s">
        <v>8273</v>
      </c>
      <c r="Q974" t="s">
        <v>8275</v>
      </c>
      <c r="R974">
        <f t="shared" si="47"/>
        <v>2014</v>
      </c>
    </row>
    <row r="975" spans="1:18" ht="58" x14ac:dyDescent="0.3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 s="9">
        <f t="shared" si="45"/>
        <v>42317.056631944448</v>
      </c>
      <c r="K975" s="11">
        <v>1441844493</v>
      </c>
      <c r="L975" s="9">
        <f t="shared" si="46"/>
        <v>42257.014965277776</v>
      </c>
      <c r="M975" t="b">
        <v>0</v>
      </c>
      <c r="N975">
        <v>8</v>
      </c>
      <c r="O975" t="b">
        <v>0</v>
      </c>
      <c r="P975" t="s">
        <v>8273</v>
      </c>
      <c r="Q975" t="s">
        <v>8275</v>
      </c>
      <c r="R975">
        <f t="shared" si="47"/>
        <v>2015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 s="9">
        <f t="shared" si="45"/>
        <v>42454.707824074074</v>
      </c>
      <c r="K976" s="11">
        <v>1456336756</v>
      </c>
      <c r="L976" s="9">
        <f t="shared" si="46"/>
        <v>42424.749490740738</v>
      </c>
      <c r="M976" t="b">
        <v>0</v>
      </c>
      <c r="N976">
        <v>3</v>
      </c>
      <c r="O976" t="b">
        <v>0</v>
      </c>
      <c r="P976" t="s">
        <v>8273</v>
      </c>
      <c r="Q976" t="s">
        <v>8275</v>
      </c>
      <c r="R976">
        <f t="shared" si="47"/>
        <v>2016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 s="9">
        <f t="shared" si="45"/>
        <v>42549.696585648147</v>
      </c>
      <c r="K977" s="11">
        <v>1461948185</v>
      </c>
      <c r="L977" s="9">
        <f t="shared" si="46"/>
        <v>42489.696585648147</v>
      </c>
      <c r="M977" t="b">
        <v>0</v>
      </c>
      <c r="N977">
        <v>24</v>
      </c>
      <c r="O977" t="b">
        <v>0</v>
      </c>
      <c r="P977" t="s">
        <v>8273</v>
      </c>
      <c r="Q977" t="s">
        <v>8275</v>
      </c>
      <c r="R977">
        <f t="shared" si="47"/>
        <v>2016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 s="9">
        <f t="shared" si="45"/>
        <v>42230.058993055558</v>
      </c>
      <c r="K978" s="11">
        <v>1435627497</v>
      </c>
      <c r="L978" s="9">
        <f t="shared" si="46"/>
        <v>42185.058993055558</v>
      </c>
      <c r="M978" t="b">
        <v>0</v>
      </c>
      <c r="N978">
        <v>18</v>
      </c>
      <c r="O978" t="b">
        <v>0</v>
      </c>
      <c r="P978" t="s">
        <v>8273</v>
      </c>
      <c r="Q978" t="s">
        <v>8275</v>
      </c>
      <c r="R978">
        <f t="shared" si="47"/>
        <v>2015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 s="9">
        <f t="shared" si="45"/>
        <v>42421.942094907412</v>
      </c>
      <c r="K979" s="11">
        <v>1453502197</v>
      </c>
      <c r="L979" s="9">
        <f t="shared" si="46"/>
        <v>42391.942094907412</v>
      </c>
      <c r="M979" t="b">
        <v>0</v>
      </c>
      <c r="N979">
        <v>12</v>
      </c>
      <c r="O979" t="b">
        <v>0</v>
      </c>
      <c r="P979" t="s">
        <v>8273</v>
      </c>
      <c r="Q979" t="s">
        <v>8275</v>
      </c>
      <c r="R979">
        <f t="shared" si="47"/>
        <v>2016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 s="9">
        <f t="shared" si="45"/>
        <v>42425.309039351851</v>
      </c>
      <c r="K980" s="11">
        <v>1453793101</v>
      </c>
      <c r="L980" s="9">
        <f t="shared" si="46"/>
        <v>42395.309039351851</v>
      </c>
      <c r="M980" t="b">
        <v>0</v>
      </c>
      <c r="N980">
        <v>123</v>
      </c>
      <c r="O980" t="b">
        <v>0</v>
      </c>
      <c r="P980" t="s">
        <v>8273</v>
      </c>
      <c r="Q980" t="s">
        <v>8275</v>
      </c>
      <c r="R980">
        <f t="shared" si="47"/>
        <v>2016</v>
      </c>
    </row>
    <row r="981" spans="1:18" ht="58" x14ac:dyDescent="0.3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 s="9">
        <f t="shared" si="45"/>
        <v>42541.790972222225</v>
      </c>
      <c r="K981" s="11">
        <v>1463392828</v>
      </c>
      <c r="L981" s="9">
        <f t="shared" si="46"/>
        <v>42506.416990740741</v>
      </c>
      <c r="M981" t="b">
        <v>0</v>
      </c>
      <c r="N981">
        <v>96</v>
      </c>
      <c r="O981" t="b">
        <v>0</v>
      </c>
      <c r="P981" t="s">
        <v>8273</v>
      </c>
      <c r="Q981" t="s">
        <v>8275</v>
      </c>
      <c r="R981">
        <f t="shared" si="47"/>
        <v>2016</v>
      </c>
    </row>
    <row r="982" spans="1:18" ht="58" x14ac:dyDescent="0.3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 s="9">
        <f t="shared" si="45"/>
        <v>41973.945856481485</v>
      </c>
      <c r="K982" s="11">
        <v>1413495722</v>
      </c>
      <c r="L982" s="9">
        <f t="shared" si="46"/>
        <v>41928.904189814813</v>
      </c>
      <c r="M982" t="b">
        <v>0</v>
      </c>
      <c r="N982">
        <v>31</v>
      </c>
      <c r="O982" t="b">
        <v>0</v>
      </c>
      <c r="P982" t="s">
        <v>8273</v>
      </c>
      <c r="Q982" t="s">
        <v>8275</v>
      </c>
      <c r="R982">
        <f t="shared" si="47"/>
        <v>2014</v>
      </c>
    </row>
    <row r="983" spans="1:18" ht="58" x14ac:dyDescent="0.3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 s="9">
        <f t="shared" si="45"/>
        <v>41860.947013888886</v>
      </c>
      <c r="K983" s="11">
        <v>1405032222</v>
      </c>
      <c r="L983" s="9">
        <f t="shared" si="46"/>
        <v>41830.947013888886</v>
      </c>
      <c r="M983" t="b">
        <v>0</v>
      </c>
      <c r="N983">
        <v>4</v>
      </c>
      <c r="O983" t="b">
        <v>0</v>
      </c>
      <c r="P983" t="s">
        <v>8273</v>
      </c>
      <c r="Q983" t="s">
        <v>8275</v>
      </c>
      <c r="R983">
        <f t="shared" si="47"/>
        <v>2014</v>
      </c>
    </row>
    <row r="984" spans="1:18" ht="29" x14ac:dyDescent="0.3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 s="9">
        <f t="shared" si="45"/>
        <v>42645.753310185188</v>
      </c>
      <c r="K984" s="11">
        <v>1472839486</v>
      </c>
      <c r="L984" s="9">
        <f t="shared" si="46"/>
        <v>42615.753310185188</v>
      </c>
      <c r="M984" t="b">
        <v>0</v>
      </c>
      <c r="N984">
        <v>3</v>
      </c>
      <c r="O984" t="b">
        <v>0</v>
      </c>
      <c r="P984" t="s">
        <v>8273</v>
      </c>
      <c r="Q984" t="s">
        <v>8275</v>
      </c>
      <c r="R984">
        <f t="shared" si="47"/>
        <v>2016</v>
      </c>
    </row>
    <row r="985" spans="1:18" ht="58" x14ac:dyDescent="0.3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 s="9">
        <f t="shared" si="45"/>
        <v>42605.870833333334</v>
      </c>
      <c r="K985" s="11">
        <v>1469289685</v>
      </c>
      <c r="L985" s="9">
        <f t="shared" si="46"/>
        <v>42574.667650462958</v>
      </c>
      <c r="M985" t="b">
        <v>0</v>
      </c>
      <c r="N985">
        <v>179</v>
      </c>
      <c r="O985" t="b">
        <v>0</v>
      </c>
      <c r="P985" t="s">
        <v>8273</v>
      </c>
      <c r="Q985" t="s">
        <v>8275</v>
      </c>
      <c r="R985">
        <f t="shared" si="47"/>
        <v>2016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 s="9">
        <f t="shared" si="45"/>
        <v>42091.074166666665</v>
      </c>
      <c r="K986" s="11">
        <v>1424918808</v>
      </c>
      <c r="L986" s="9">
        <f t="shared" si="46"/>
        <v>42061.11583333333</v>
      </c>
      <c r="M986" t="b">
        <v>0</v>
      </c>
      <c r="N986">
        <v>3</v>
      </c>
      <c r="O986" t="b">
        <v>0</v>
      </c>
      <c r="P986" t="s">
        <v>8273</v>
      </c>
      <c r="Q986" t="s">
        <v>8275</v>
      </c>
      <c r="R986">
        <f t="shared" si="47"/>
        <v>2015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 s="9">
        <f t="shared" si="45"/>
        <v>42369.958333333328</v>
      </c>
      <c r="K987" s="11">
        <v>1449011610</v>
      </c>
      <c r="L987" s="9">
        <f t="shared" si="46"/>
        <v>42339.967708333337</v>
      </c>
      <c r="M987" t="b">
        <v>0</v>
      </c>
      <c r="N987">
        <v>23</v>
      </c>
      <c r="O987" t="b">
        <v>0</v>
      </c>
      <c r="P987" t="s">
        <v>8273</v>
      </c>
      <c r="Q987" t="s">
        <v>8275</v>
      </c>
      <c r="R987">
        <f t="shared" si="47"/>
        <v>2015</v>
      </c>
    </row>
    <row r="988" spans="1:18" ht="58" x14ac:dyDescent="0.3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 s="9">
        <f t="shared" si="45"/>
        <v>42379</v>
      </c>
      <c r="K988" s="11">
        <v>1447698300</v>
      </c>
      <c r="L988" s="9">
        <f t="shared" si="46"/>
        <v>42324.767361111109</v>
      </c>
      <c r="M988" t="b">
        <v>0</v>
      </c>
      <c r="N988">
        <v>23</v>
      </c>
      <c r="O988" t="b">
        <v>0</v>
      </c>
      <c r="P988" t="s">
        <v>8273</v>
      </c>
      <c r="Q988" t="s">
        <v>8275</v>
      </c>
      <c r="R988">
        <f t="shared" si="47"/>
        <v>2015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 s="9">
        <f t="shared" si="45"/>
        <v>41813.294560185182</v>
      </c>
      <c r="K989" s="11">
        <v>1400051050</v>
      </c>
      <c r="L989" s="9">
        <f t="shared" si="46"/>
        <v>41773.294560185182</v>
      </c>
      <c r="M989" t="b">
        <v>0</v>
      </c>
      <c r="N989">
        <v>41</v>
      </c>
      <c r="O989" t="b">
        <v>0</v>
      </c>
      <c r="P989" t="s">
        <v>8273</v>
      </c>
      <c r="Q989" t="s">
        <v>8275</v>
      </c>
      <c r="R989">
        <f t="shared" si="47"/>
        <v>2014</v>
      </c>
    </row>
    <row r="990" spans="1:18" ht="58" x14ac:dyDescent="0.3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 s="9">
        <f t="shared" si="45"/>
        <v>42644.356770833328</v>
      </c>
      <c r="K990" s="11">
        <v>1472718825</v>
      </c>
      <c r="L990" s="9">
        <f t="shared" si="46"/>
        <v>42614.356770833328</v>
      </c>
      <c r="M990" t="b">
        <v>0</v>
      </c>
      <c r="N990">
        <v>0</v>
      </c>
      <c r="O990" t="b">
        <v>0</v>
      </c>
      <c r="P990" t="s">
        <v>8273</v>
      </c>
      <c r="Q990" t="s">
        <v>8275</v>
      </c>
      <c r="R990">
        <f t="shared" si="47"/>
        <v>2016</v>
      </c>
    </row>
    <row r="991" spans="1:18" ht="29" x14ac:dyDescent="0.3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 s="9">
        <f t="shared" si="45"/>
        <v>42641.933969907404</v>
      </c>
      <c r="K991" s="11">
        <v>1472509495</v>
      </c>
      <c r="L991" s="9">
        <f t="shared" si="46"/>
        <v>42611.933969907404</v>
      </c>
      <c r="M991" t="b">
        <v>0</v>
      </c>
      <c r="N991">
        <v>32</v>
      </c>
      <c r="O991" t="b">
        <v>0</v>
      </c>
      <c r="P991" t="s">
        <v>8273</v>
      </c>
      <c r="Q991" t="s">
        <v>8275</v>
      </c>
      <c r="R991">
        <f t="shared" si="47"/>
        <v>2016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 s="9">
        <f t="shared" si="45"/>
        <v>41885.784305555557</v>
      </c>
      <c r="K992" s="11">
        <v>1407178164</v>
      </c>
      <c r="L992" s="9">
        <f t="shared" si="46"/>
        <v>41855.784305555557</v>
      </c>
      <c r="M992" t="b">
        <v>0</v>
      </c>
      <c r="N992">
        <v>2</v>
      </c>
      <c r="O992" t="b">
        <v>0</v>
      </c>
      <c r="P992" t="s">
        <v>8273</v>
      </c>
      <c r="Q992" t="s">
        <v>8275</v>
      </c>
      <c r="R992">
        <f t="shared" si="47"/>
        <v>2014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 s="9">
        <f t="shared" si="45"/>
        <v>42563.785416666666</v>
      </c>
      <c r="K993" s="11">
        <v>1466186988</v>
      </c>
      <c r="L993" s="9">
        <f t="shared" si="46"/>
        <v>42538.75680555556</v>
      </c>
      <c r="M993" t="b">
        <v>0</v>
      </c>
      <c r="N993">
        <v>7</v>
      </c>
      <c r="O993" t="b">
        <v>0</v>
      </c>
      <c r="P993" t="s">
        <v>8273</v>
      </c>
      <c r="Q993" t="s">
        <v>8275</v>
      </c>
      <c r="R993">
        <f t="shared" si="47"/>
        <v>2016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 s="9">
        <f t="shared" si="45"/>
        <v>42497.883321759262</v>
      </c>
      <c r="K994" s="11">
        <v>1457475119</v>
      </c>
      <c r="L994" s="9">
        <f t="shared" si="46"/>
        <v>42437.924988425926</v>
      </c>
      <c r="M994" t="b">
        <v>0</v>
      </c>
      <c r="N994">
        <v>4</v>
      </c>
      <c r="O994" t="b">
        <v>0</v>
      </c>
      <c r="P994" t="s">
        <v>8273</v>
      </c>
      <c r="Q994" t="s">
        <v>8275</v>
      </c>
      <c r="R994">
        <f t="shared" si="47"/>
        <v>2016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 s="9">
        <f t="shared" si="45"/>
        <v>42686.208333333328</v>
      </c>
      <c r="K995" s="11">
        <v>1476054568</v>
      </c>
      <c r="L995" s="9">
        <f t="shared" si="46"/>
        <v>42652.964907407411</v>
      </c>
      <c r="M995" t="b">
        <v>0</v>
      </c>
      <c r="N995">
        <v>196</v>
      </c>
      <c r="O995" t="b">
        <v>0</v>
      </c>
      <c r="P995" t="s">
        <v>8273</v>
      </c>
      <c r="Q995" t="s">
        <v>8275</v>
      </c>
      <c r="R995">
        <f t="shared" si="47"/>
        <v>2016</v>
      </c>
    </row>
    <row r="996" spans="1:18" ht="58" x14ac:dyDescent="0.3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 s="9">
        <f t="shared" si="45"/>
        <v>41973.957638888889</v>
      </c>
      <c r="K996" s="11">
        <v>1412835530</v>
      </c>
      <c r="L996" s="9">
        <f t="shared" si="46"/>
        <v>41921.263078703705</v>
      </c>
      <c r="M996" t="b">
        <v>0</v>
      </c>
      <c r="N996">
        <v>11</v>
      </c>
      <c r="O996" t="b">
        <v>0</v>
      </c>
      <c r="P996" t="s">
        <v>8273</v>
      </c>
      <c r="Q996" t="s">
        <v>8275</v>
      </c>
      <c r="R996">
        <f t="shared" si="47"/>
        <v>2014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 s="9">
        <f t="shared" si="45"/>
        <v>41972.666666666672</v>
      </c>
      <c r="K997" s="11">
        <v>1415140480</v>
      </c>
      <c r="L997" s="9">
        <f t="shared" si="46"/>
        <v>41947.940740740742</v>
      </c>
      <c r="M997" t="b">
        <v>0</v>
      </c>
      <c r="N997">
        <v>9</v>
      </c>
      <c r="O997" t="b">
        <v>0</v>
      </c>
      <c r="P997" t="s">
        <v>8273</v>
      </c>
      <c r="Q997" t="s">
        <v>8275</v>
      </c>
      <c r="R997">
        <f t="shared" si="47"/>
        <v>2014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 s="9">
        <f t="shared" si="45"/>
        <v>41847.643750000003</v>
      </c>
      <c r="K998" s="11">
        <v>1403902060</v>
      </c>
      <c r="L998" s="9">
        <f t="shared" si="46"/>
        <v>41817.866435185184</v>
      </c>
      <c r="M998" t="b">
        <v>0</v>
      </c>
      <c r="N998">
        <v>5</v>
      </c>
      <c r="O998" t="b">
        <v>0</v>
      </c>
      <c r="P998" t="s">
        <v>8273</v>
      </c>
      <c r="Q998" t="s">
        <v>8275</v>
      </c>
      <c r="R998">
        <f t="shared" si="47"/>
        <v>2014</v>
      </c>
    </row>
    <row r="999" spans="1:18" ht="29" x14ac:dyDescent="0.3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 s="9">
        <f t="shared" si="45"/>
        <v>41971.144641203704</v>
      </c>
      <c r="K999" s="11">
        <v>1414549697</v>
      </c>
      <c r="L999" s="9">
        <f t="shared" si="46"/>
        <v>41941.10297453704</v>
      </c>
      <c r="M999" t="b">
        <v>0</v>
      </c>
      <c r="N999">
        <v>8</v>
      </c>
      <c r="O999" t="b">
        <v>0</v>
      </c>
      <c r="P999" t="s">
        <v>8273</v>
      </c>
      <c r="Q999" t="s">
        <v>8275</v>
      </c>
      <c r="R999">
        <f t="shared" si="47"/>
        <v>2014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 s="9">
        <f t="shared" si="45"/>
        <v>42327.210659722223</v>
      </c>
      <c r="K1000" s="11">
        <v>1444017801</v>
      </c>
      <c r="L1000" s="9">
        <f t="shared" si="46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t="s">
        <v>8275</v>
      </c>
      <c r="R1000">
        <f t="shared" si="47"/>
        <v>2015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 s="9">
        <f t="shared" si="45"/>
        <v>41956.334722222222</v>
      </c>
      <c r="K1001" s="11">
        <v>1413270690</v>
      </c>
      <c r="L1001" s="9">
        <f t="shared" si="46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t="s">
        <v>8275</v>
      </c>
      <c r="R1001">
        <f t="shared" si="47"/>
        <v>2014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 s="9">
        <f t="shared" si="45"/>
        <v>42809.018055555556</v>
      </c>
      <c r="K1002" s="11">
        <v>1484357160</v>
      </c>
      <c r="L1002" s="9">
        <f t="shared" si="46"/>
        <v>42749.05972222222</v>
      </c>
      <c r="M1002" t="b">
        <v>0</v>
      </c>
      <c r="N1002">
        <v>6</v>
      </c>
      <c r="O1002" t="b">
        <v>0</v>
      </c>
      <c r="P1002" t="s">
        <v>8273</v>
      </c>
      <c r="Q1002" t="s">
        <v>8275</v>
      </c>
      <c r="R1002">
        <f t="shared" si="47"/>
        <v>2017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 s="9">
        <f t="shared" si="45"/>
        <v>42765.720057870371</v>
      </c>
      <c r="K1003" s="11">
        <v>1481908613</v>
      </c>
      <c r="L1003" s="9">
        <f t="shared" si="46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t="s">
        <v>8275</v>
      </c>
      <c r="R1003">
        <f t="shared" si="47"/>
        <v>2016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 s="9">
        <f t="shared" si="45"/>
        <v>42355.249305555553</v>
      </c>
      <c r="K1004" s="11">
        <v>1447777514</v>
      </c>
      <c r="L1004" s="9">
        <f t="shared" si="46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t="s">
        <v>8275</v>
      </c>
      <c r="R1004">
        <f t="shared" si="47"/>
        <v>2015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 s="9">
        <f t="shared" si="45"/>
        <v>42810.667372685188</v>
      </c>
      <c r="K1005" s="11">
        <v>1487091661</v>
      </c>
      <c r="L1005" s="9">
        <f t="shared" si="46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t="s">
        <v>8275</v>
      </c>
      <c r="R1005">
        <f t="shared" si="47"/>
        <v>2017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 s="9">
        <f t="shared" si="45"/>
        <v>42418.708645833336</v>
      </c>
      <c r="K1006" s="11">
        <v>1453222827</v>
      </c>
      <c r="L1006" s="9">
        <f t="shared" si="46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t="s">
        <v>8275</v>
      </c>
      <c r="R1006">
        <f t="shared" si="47"/>
        <v>2016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 s="9">
        <f t="shared" si="45"/>
        <v>42307.624803240746</v>
      </c>
      <c r="K1007" s="11">
        <v>1443538783</v>
      </c>
      <c r="L1007" s="9">
        <f t="shared" si="46"/>
        <v>42276.624803240746</v>
      </c>
      <c r="M1007" t="b">
        <v>0</v>
      </c>
      <c r="N1007">
        <v>161</v>
      </c>
      <c r="O1007" t="b">
        <v>0</v>
      </c>
      <c r="P1007" t="s">
        <v>8273</v>
      </c>
      <c r="Q1007" t="s">
        <v>8275</v>
      </c>
      <c r="R1007">
        <f t="shared" si="47"/>
        <v>2015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 s="9">
        <f t="shared" si="45"/>
        <v>41985.299305555556</v>
      </c>
      <c r="K1008" s="11">
        <v>1417654672</v>
      </c>
      <c r="L1008" s="9">
        <f t="shared" si="46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t="s">
        <v>8275</v>
      </c>
      <c r="R1008">
        <f t="shared" si="47"/>
        <v>2014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 s="9">
        <f t="shared" si="45"/>
        <v>42718.6252662037</v>
      </c>
      <c r="K1009" s="11">
        <v>1478095223</v>
      </c>
      <c r="L1009" s="9">
        <f t="shared" si="46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t="s">
        <v>8275</v>
      </c>
      <c r="R1009">
        <f t="shared" si="47"/>
        <v>2016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 s="9">
        <f t="shared" si="45"/>
        <v>42732.809201388889</v>
      </c>
      <c r="K1010" s="11">
        <v>1480361115</v>
      </c>
      <c r="L1010" s="9">
        <f t="shared" si="46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t="s">
        <v>8275</v>
      </c>
      <c r="R1010">
        <f t="shared" si="47"/>
        <v>2016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 s="9">
        <f t="shared" si="45"/>
        <v>42540.604699074072</v>
      </c>
      <c r="K1011" s="11">
        <v>1463754646</v>
      </c>
      <c r="L1011" s="9">
        <f t="shared" si="46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t="s">
        <v>8275</v>
      </c>
      <c r="R1011">
        <f t="shared" si="47"/>
        <v>2016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 s="9">
        <f t="shared" si="45"/>
        <v>42618.124305555553</v>
      </c>
      <c r="K1012" s="11">
        <v>1468180462</v>
      </c>
      <c r="L1012" s="9">
        <f t="shared" si="46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t="s">
        <v>8275</v>
      </c>
      <c r="R1012">
        <f t="shared" si="47"/>
        <v>2016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 s="9">
        <f t="shared" si="45"/>
        <v>41991.898090277777</v>
      </c>
      <c r="K1013" s="11">
        <v>1415050395</v>
      </c>
      <c r="L1013" s="9">
        <f t="shared" si="46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t="s">
        <v>8275</v>
      </c>
      <c r="R1013">
        <f t="shared" si="47"/>
        <v>2014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 s="9">
        <f t="shared" si="45"/>
        <v>42759.440416666665</v>
      </c>
      <c r="K1014" s="11">
        <v>1481366052</v>
      </c>
      <c r="L1014" s="9">
        <f t="shared" si="46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t="s">
        <v>8275</v>
      </c>
      <c r="R1014">
        <f t="shared" si="47"/>
        <v>2016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 s="9">
        <f t="shared" si="45"/>
        <v>42367.833333333328</v>
      </c>
      <c r="K1015" s="11">
        <v>1449000056</v>
      </c>
      <c r="L1015" s="9">
        <f t="shared" si="46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t="s">
        <v>8275</v>
      </c>
      <c r="R1015">
        <f t="shared" si="47"/>
        <v>2015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 s="9">
        <f t="shared" si="45"/>
        <v>42005.002488425926</v>
      </c>
      <c r="K1016" s="11">
        <v>1415750615</v>
      </c>
      <c r="L1016" s="9">
        <f t="shared" si="46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t="s">
        <v>8275</v>
      </c>
      <c r="R1016">
        <f t="shared" si="47"/>
        <v>2014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 s="9">
        <f t="shared" si="45"/>
        <v>42333.920081018514</v>
      </c>
      <c r="K1017" s="11">
        <v>1445893495</v>
      </c>
      <c r="L1017" s="9">
        <f t="shared" si="46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t="s">
        <v>8275</v>
      </c>
      <c r="R1017">
        <f t="shared" si="47"/>
        <v>2015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 s="9">
        <f t="shared" si="45"/>
        <v>42467.065462962964</v>
      </c>
      <c r="K1018" s="11">
        <v>1456108456</v>
      </c>
      <c r="L1018" s="9">
        <f t="shared" si="46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t="s">
        <v>8275</v>
      </c>
      <c r="R1018">
        <f t="shared" si="47"/>
        <v>2016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 s="9">
        <f t="shared" si="45"/>
        <v>42329.716840277775</v>
      </c>
      <c r="K1019" s="11">
        <v>1444666335</v>
      </c>
      <c r="L1019" s="9">
        <f t="shared" si="46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t="s">
        <v>8275</v>
      </c>
      <c r="R1019">
        <f t="shared" si="47"/>
        <v>2015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 s="9">
        <f t="shared" si="45"/>
        <v>42565.492280092592</v>
      </c>
      <c r="K1020" s="11">
        <v>1465904933</v>
      </c>
      <c r="L1020" s="9">
        <f t="shared" si="46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t="s">
        <v>8275</v>
      </c>
      <c r="R1020">
        <f t="shared" si="47"/>
        <v>2016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 s="9">
        <f t="shared" si="45"/>
        <v>42039.973946759259</v>
      </c>
      <c r="K1021" s="11">
        <v>1420500149</v>
      </c>
      <c r="L1021" s="9">
        <f t="shared" si="46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t="s">
        <v>8275</v>
      </c>
      <c r="R1021">
        <f t="shared" si="47"/>
        <v>2015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 s="9">
        <f t="shared" si="45"/>
        <v>42157.032638888893</v>
      </c>
      <c r="K1022" s="11">
        <v>1430617209</v>
      </c>
      <c r="L1022" s="9">
        <f t="shared" si="46"/>
        <v>42127.069548611107</v>
      </c>
      <c r="M1022" t="b">
        <v>0</v>
      </c>
      <c r="N1022">
        <v>30</v>
      </c>
      <c r="O1022" t="b">
        <v>1</v>
      </c>
      <c r="P1022" t="s">
        <v>8279</v>
      </c>
      <c r="Q1022" t="s">
        <v>8284</v>
      </c>
      <c r="R1022">
        <f t="shared" si="47"/>
        <v>2015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 s="9">
        <f t="shared" si="45"/>
        <v>42294.166666666672</v>
      </c>
      <c r="K1023" s="11">
        <v>1443074571</v>
      </c>
      <c r="L1023" s="9">
        <f t="shared" si="46"/>
        <v>42271.251979166671</v>
      </c>
      <c r="M1023" t="b">
        <v>1</v>
      </c>
      <c r="N1023">
        <v>478</v>
      </c>
      <c r="O1023" t="b">
        <v>1</v>
      </c>
      <c r="P1023" t="s">
        <v>8279</v>
      </c>
      <c r="Q1023" t="s">
        <v>8284</v>
      </c>
      <c r="R1023">
        <f t="shared" si="47"/>
        <v>2015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 s="9">
        <f t="shared" si="45"/>
        <v>42141.646724537037</v>
      </c>
      <c r="K1024" s="11">
        <v>1429284677</v>
      </c>
      <c r="L1024" s="9">
        <f t="shared" si="46"/>
        <v>42111.646724537037</v>
      </c>
      <c r="M1024" t="b">
        <v>1</v>
      </c>
      <c r="N1024">
        <v>74</v>
      </c>
      <c r="O1024" t="b">
        <v>1</v>
      </c>
      <c r="P1024" t="s">
        <v>8279</v>
      </c>
      <c r="Q1024" t="s">
        <v>8284</v>
      </c>
      <c r="R1024">
        <f t="shared" si="47"/>
        <v>2015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 s="9">
        <f t="shared" si="45"/>
        <v>42175.919687500005</v>
      </c>
      <c r="K1025" s="11">
        <v>1432245861</v>
      </c>
      <c r="L1025" s="9">
        <f t="shared" si="46"/>
        <v>42145.919687500005</v>
      </c>
      <c r="M1025" t="b">
        <v>0</v>
      </c>
      <c r="N1025">
        <v>131</v>
      </c>
      <c r="O1025" t="b">
        <v>1</v>
      </c>
      <c r="P1025" t="s">
        <v>8279</v>
      </c>
      <c r="Q1025" t="s">
        <v>8284</v>
      </c>
      <c r="R1025">
        <f t="shared" si="47"/>
        <v>2015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 s="9">
        <f t="shared" si="45"/>
        <v>42400.580590277779</v>
      </c>
      <c r="K1026" s="11">
        <v>1451656563</v>
      </c>
      <c r="L1026" s="9">
        <f t="shared" si="46"/>
        <v>42370.580590277779</v>
      </c>
      <c r="M1026" t="b">
        <v>1</v>
      </c>
      <c r="N1026">
        <v>61</v>
      </c>
      <c r="O1026" t="b">
        <v>1</v>
      </c>
      <c r="P1026" t="s">
        <v>8279</v>
      </c>
      <c r="Q1026" t="s">
        <v>8284</v>
      </c>
      <c r="R1026">
        <f t="shared" si="47"/>
        <v>2016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 s="9">
        <f t="shared" ref="J1027:J1090" si="48">(I1027/86400)+DATE(1970,1,1)</f>
        <v>42079.792094907403</v>
      </c>
      <c r="K1027" s="11">
        <v>1423944037</v>
      </c>
      <c r="L1027" s="9">
        <f t="shared" ref="L1027:L1090" si="49">(K1027/86400)+DATE(1970,1,1)</f>
        <v>42049.833761574075</v>
      </c>
      <c r="M1027" t="b">
        <v>1</v>
      </c>
      <c r="N1027">
        <v>1071</v>
      </c>
      <c r="O1027" t="b">
        <v>1</v>
      </c>
      <c r="P1027" t="s">
        <v>8279</v>
      </c>
      <c r="Q1027" t="s">
        <v>8284</v>
      </c>
      <c r="R1027">
        <f t="shared" ref="R1027:R1090" si="50">YEAR(L1027)</f>
        <v>2015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 s="9">
        <f t="shared" si="48"/>
        <v>42460.365925925929</v>
      </c>
      <c r="K1028" s="11">
        <v>1456480016</v>
      </c>
      <c r="L1028" s="9">
        <f t="shared" si="49"/>
        <v>42426.407592592594</v>
      </c>
      <c r="M1028" t="b">
        <v>1</v>
      </c>
      <c r="N1028">
        <v>122</v>
      </c>
      <c r="O1028" t="b">
        <v>1</v>
      </c>
      <c r="P1028" t="s">
        <v>8279</v>
      </c>
      <c r="Q1028" t="s">
        <v>8284</v>
      </c>
      <c r="R1028">
        <f t="shared" si="50"/>
        <v>2016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 s="9">
        <f t="shared" si="48"/>
        <v>41935.034108796295</v>
      </c>
      <c r="K1029" s="11">
        <v>1411433347</v>
      </c>
      <c r="L1029" s="9">
        <f t="shared" si="49"/>
        <v>41905.034108796295</v>
      </c>
      <c r="M1029" t="b">
        <v>1</v>
      </c>
      <c r="N1029">
        <v>111</v>
      </c>
      <c r="O1029" t="b">
        <v>1</v>
      </c>
      <c r="P1029" t="s">
        <v>8279</v>
      </c>
      <c r="Q1029" t="s">
        <v>8284</v>
      </c>
      <c r="R1029">
        <f t="shared" si="50"/>
        <v>2014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 s="9">
        <f t="shared" si="48"/>
        <v>42800.833333333328</v>
      </c>
      <c r="K1030" s="11">
        <v>1484924605</v>
      </c>
      <c r="L1030" s="9">
        <f t="shared" si="49"/>
        <v>42755.627372685187</v>
      </c>
      <c r="M1030" t="b">
        <v>1</v>
      </c>
      <c r="N1030">
        <v>255</v>
      </c>
      <c r="O1030" t="b">
        <v>1</v>
      </c>
      <c r="P1030" t="s">
        <v>8279</v>
      </c>
      <c r="Q1030" t="s">
        <v>8284</v>
      </c>
      <c r="R1030">
        <f t="shared" si="50"/>
        <v>2017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 s="9">
        <f t="shared" si="48"/>
        <v>42098.915972222225</v>
      </c>
      <c r="K1031" s="11">
        <v>1423501507</v>
      </c>
      <c r="L1031" s="9">
        <f t="shared" si="49"/>
        <v>42044.711886574078</v>
      </c>
      <c r="M1031" t="b">
        <v>0</v>
      </c>
      <c r="N1031">
        <v>141</v>
      </c>
      <c r="O1031" t="b">
        <v>1</v>
      </c>
      <c r="P1031" t="s">
        <v>8279</v>
      </c>
      <c r="Q1031" t="s">
        <v>8284</v>
      </c>
      <c r="R1031">
        <f t="shared" si="50"/>
        <v>2015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 s="9">
        <f t="shared" si="48"/>
        <v>42625.483206018514</v>
      </c>
      <c r="K1032" s="11">
        <v>1472470549</v>
      </c>
      <c r="L1032" s="9">
        <f t="shared" si="49"/>
        <v>42611.483206018514</v>
      </c>
      <c r="M1032" t="b">
        <v>0</v>
      </c>
      <c r="N1032">
        <v>159</v>
      </c>
      <c r="O1032" t="b">
        <v>1</v>
      </c>
      <c r="P1032" t="s">
        <v>8279</v>
      </c>
      <c r="Q1032" t="s">
        <v>8284</v>
      </c>
      <c r="R1032">
        <f t="shared" si="50"/>
        <v>2016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 s="9">
        <f t="shared" si="48"/>
        <v>42354.764004629629</v>
      </c>
      <c r="K1033" s="11">
        <v>1447698010</v>
      </c>
      <c r="L1033" s="9">
        <f t="shared" si="49"/>
        <v>42324.764004629629</v>
      </c>
      <c r="M1033" t="b">
        <v>0</v>
      </c>
      <c r="N1033">
        <v>99</v>
      </c>
      <c r="O1033" t="b">
        <v>1</v>
      </c>
      <c r="P1033" t="s">
        <v>8279</v>
      </c>
      <c r="Q1033" t="s">
        <v>8284</v>
      </c>
      <c r="R1033">
        <f t="shared" si="50"/>
        <v>2015</v>
      </c>
    </row>
    <row r="1034" spans="1:18" x14ac:dyDescent="0.3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 s="9">
        <f t="shared" si="48"/>
        <v>42544.666956018518</v>
      </c>
      <c r="K1034" s="11">
        <v>1464105625</v>
      </c>
      <c r="L1034" s="9">
        <f t="shared" si="49"/>
        <v>42514.666956018518</v>
      </c>
      <c r="M1034" t="b">
        <v>0</v>
      </c>
      <c r="N1034">
        <v>96</v>
      </c>
      <c r="O1034" t="b">
        <v>1</v>
      </c>
      <c r="P1034" t="s">
        <v>8279</v>
      </c>
      <c r="Q1034" t="s">
        <v>8284</v>
      </c>
      <c r="R1034">
        <f t="shared" si="50"/>
        <v>2016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 s="9">
        <f t="shared" si="48"/>
        <v>42716.732407407406</v>
      </c>
      <c r="K1035" s="11">
        <v>1479144880</v>
      </c>
      <c r="L1035" s="9">
        <f t="shared" si="49"/>
        <v>42688.732407407406</v>
      </c>
      <c r="M1035" t="b">
        <v>0</v>
      </c>
      <c r="N1035">
        <v>27</v>
      </c>
      <c r="O1035" t="b">
        <v>1</v>
      </c>
      <c r="P1035" t="s">
        <v>8279</v>
      </c>
      <c r="Q1035" t="s">
        <v>8284</v>
      </c>
      <c r="R1035">
        <f t="shared" si="50"/>
        <v>2016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 s="9">
        <f t="shared" si="48"/>
        <v>42587.165972222225</v>
      </c>
      <c r="K1036" s="11">
        <v>1467604804</v>
      </c>
      <c r="L1036" s="9">
        <f t="shared" si="49"/>
        <v>42555.166712962964</v>
      </c>
      <c r="M1036" t="b">
        <v>0</v>
      </c>
      <c r="N1036">
        <v>166</v>
      </c>
      <c r="O1036" t="b">
        <v>1</v>
      </c>
      <c r="P1036" t="s">
        <v>8279</v>
      </c>
      <c r="Q1036" t="s">
        <v>8284</v>
      </c>
      <c r="R1036">
        <f t="shared" si="50"/>
        <v>2016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 s="9">
        <f t="shared" si="48"/>
        <v>42046.641435185185</v>
      </c>
      <c r="K1037" s="11">
        <v>1421076220</v>
      </c>
      <c r="L1037" s="9">
        <f t="shared" si="49"/>
        <v>42016.641435185185</v>
      </c>
      <c r="M1037" t="b">
        <v>0</v>
      </c>
      <c r="N1037">
        <v>76</v>
      </c>
      <c r="O1037" t="b">
        <v>1</v>
      </c>
      <c r="P1037" t="s">
        <v>8279</v>
      </c>
      <c r="Q1037" t="s">
        <v>8284</v>
      </c>
      <c r="R1037">
        <f t="shared" si="50"/>
        <v>2015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 s="9">
        <f t="shared" si="48"/>
        <v>41281.333333333336</v>
      </c>
      <c r="K1038" s="11">
        <v>1354790790</v>
      </c>
      <c r="L1038" s="9">
        <f t="shared" si="49"/>
        <v>41249.448958333334</v>
      </c>
      <c r="M1038" t="b">
        <v>0</v>
      </c>
      <c r="N1038">
        <v>211</v>
      </c>
      <c r="O1038" t="b">
        <v>1</v>
      </c>
      <c r="P1038" t="s">
        <v>8279</v>
      </c>
      <c r="Q1038" t="s">
        <v>8284</v>
      </c>
      <c r="R1038">
        <f t="shared" si="50"/>
        <v>2012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 s="9">
        <f t="shared" si="48"/>
        <v>42142.208333333328</v>
      </c>
      <c r="K1039" s="11">
        <v>1429991062</v>
      </c>
      <c r="L1039" s="9">
        <f t="shared" si="49"/>
        <v>42119.822476851856</v>
      </c>
      <c r="M1039" t="b">
        <v>0</v>
      </c>
      <c r="N1039">
        <v>21</v>
      </c>
      <c r="O1039" t="b">
        <v>1</v>
      </c>
      <c r="P1039" t="s">
        <v>8279</v>
      </c>
      <c r="Q1039" t="s">
        <v>8284</v>
      </c>
      <c r="R1039">
        <f t="shared" si="50"/>
        <v>2015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 s="9">
        <f t="shared" si="48"/>
        <v>42448.190081018518</v>
      </c>
      <c r="K1040" s="11">
        <v>1455773623</v>
      </c>
      <c r="L1040" s="9">
        <f t="shared" si="49"/>
        <v>42418.231747685189</v>
      </c>
      <c r="M1040" t="b">
        <v>0</v>
      </c>
      <c r="N1040">
        <v>61</v>
      </c>
      <c r="O1040" t="b">
        <v>1</v>
      </c>
      <c r="P1040" t="s">
        <v>8279</v>
      </c>
      <c r="Q1040" t="s">
        <v>8284</v>
      </c>
      <c r="R1040">
        <f t="shared" si="50"/>
        <v>2016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 s="9">
        <f t="shared" si="48"/>
        <v>42717.332638888889</v>
      </c>
      <c r="K1041" s="11">
        <v>1479436646</v>
      </c>
      <c r="L1041" s="9">
        <f t="shared" si="49"/>
        <v>42692.109328703707</v>
      </c>
      <c r="M1041" t="b">
        <v>0</v>
      </c>
      <c r="N1041">
        <v>30</v>
      </c>
      <c r="O1041" t="b">
        <v>1</v>
      </c>
      <c r="P1041" t="s">
        <v>8279</v>
      </c>
      <c r="Q1041" t="s">
        <v>8284</v>
      </c>
      <c r="R1041">
        <f t="shared" si="50"/>
        <v>2016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 s="9">
        <f t="shared" si="48"/>
        <v>42609.708437499998</v>
      </c>
      <c r="K1042" s="11">
        <v>1469725209</v>
      </c>
      <c r="L1042" s="9">
        <f t="shared" si="49"/>
        <v>42579.708437499998</v>
      </c>
      <c r="M1042" t="b">
        <v>0</v>
      </c>
      <c r="N1042">
        <v>1</v>
      </c>
      <c r="O1042" t="b">
        <v>0</v>
      </c>
      <c r="P1042" t="s">
        <v>8285</v>
      </c>
      <c r="Q1042" t="s">
        <v>8286</v>
      </c>
      <c r="R1042">
        <f t="shared" si="50"/>
        <v>2016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 s="9">
        <f t="shared" si="48"/>
        <v>41851.06009259259</v>
      </c>
      <c r="K1043" s="11">
        <v>1405041992</v>
      </c>
      <c r="L1043" s="9">
        <f t="shared" si="49"/>
        <v>41831.06009259259</v>
      </c>
      <c r="M1043" t="b">
        <v>0</v>
      </c>
      <c r="N1043">
        <v>0</v>
      </c>
      <c r="O1043" t="b">
        <v>0</v>
      </c>
      <c r="P1043" t="s">
        <v>8285</v>
      </c>
      <c r="Q1043" t="s">
        <v>8286</v>
      </c>
      <c r="R1043">
        <f t="shared" si="50"/>
        <v>2014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 s="9">
        <f t="shared" si="48"/>
        <v>41894.416666666664</v>
      </c>
      <c r="K1044" s="11">
        <v>1406824948</v>
      </c>
      <c r="L1044" s="9">
        <f t="shared" si="49"/>
        <v>41851.696157407408</v>
      </c>
      <c r="M1044" t="b">
        <v>0</v>
      </c>
      <c r="N1044">
        <v>1</v>
      </c>
      <c r="O1044" t="b">
        <v>0</v>
      </c>
      <c r="P1044" t="s">
        <v>8285</v>
      </c>
      <c r="Q1044" t="s">
        <v>8286</v>
      </c>
      <c r="R1044">
        <f t="shared" si="50"/>
        <v>2014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 s="9">
        <f t="shared" si="48"/>
        <v>42144.252951388888</v>
      </c>
      <c r="K1045" s="11">
        <v>1429509855</v>
      </c>
      <c r="L1045" s="9">
        <f t="shared" si="49"/>
        <v>42114.252951388888</v>
      </c>
      <c r="M1045" t="b">
        <v>0</v>
      </c>
      <c r="N1045">
        <v>292</v>
      </c>
      <c r="O1045" t="b">
        <v>0</v>
      </c>
      <c r="P1045" t="s">
        <v>8285</v>
      </c>
      <c r="Q1045" t="s">
        <v>8286</v>
      </c>
      <c r="R1045">
        <f t="shared" si="50"/>
        <v>2015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 s="9">
        <f t="shared" si="48"/>
        <v>42068.852083333331</v>
      </c>
      <c r="K1046" s="11">
        <v>1420668801</v>
      </c>
      <c r="L1046" s="9">
        <f t="shared" si="49"/>
        <v>42011.925937499997</v>
      </c>
      <c r="M1046" t="b">
        <v>0</v>
      </c>
      <c r="N1046">
        <v>2</v>
      </c>
      <c r="O1046" t="b">
        <v>0</v>
      </c>
      <c r="P1046" t="s">
        <v>8285</v>
      </c>
      <c r="Q1046" t="s">
        <v>8286</v>
      </c>
      <c r="R1046">
        <f t="shared" si="50"/>
        <v>2015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 s="9">
        <f t="shared" si="48"/>
        <v>41874.874421296292</v>
      </c>
      <c r="K1047" s="11">
        <v>1406235550</v>
      </c>
      <c r="L1047" s="9">
        <f t="shared" si="49"/>
        <v>41844.874421296292</v>
      </c>
      <c r="M1047" t="b">
        <v>0</v>
      </c>
      <c r="N1047">
        <v>8</v>
      </c>
      <c r="O1047" t="b">
        <v>0</v>
      </c>
      <c r="P1047" t="s">
        <v>8285</v>
      </c>
      <c r="Q1047" t="s">
        <v>8286</v>
      </c>
      <c r="R1047">
        <f t="shared" si="50"/>
        <v>2014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 s="9">
        <f t="shared" si="48"/>
        <v>42364.851388888885</v>
      </c>
      <c r="K1048" s="11">
        <v>1447273560</v>
      </c>
      <c r="L1048" s="9">
        <f t="shared" si="49"/>
        <v>42319.851388888885</v>
      </c>
      <c r="M1048" t="b">
        <v>0</v>
      </c>
      <c r="N1048">
        <v>0</v>
      </c>
      <c r="O1048" t="b">
        <v>0</v>
      </c>
      <c r="P1048" t="s">
        <v>8285</v>
      </c>
      <c r="Q1048" t="s">
        <v>8286</v>
      </c>
      <c r="R1048">
        <f t="shared" si="50"/>
        <v>2015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 s="9">
        <f t="shared" si="48"/>
        <v>41948.860127314816</v>
      </c>
      <c r="K1049" s="11">
        <v>1412624315</v>
      </c>
      <c r="L1049" s="9">
        <f t="shared" si="49"/>
        <v>41918.818460648152</v>
      </c>
      <c r="M1049" t="b">
        <v>0</v>
      </c>
      <c r="N1049">
        <v>1</v>
      </c>
      <c r="O1049" t="b">
        <v>0</v>
      </c>
      <c r="P1049" t="s">
        <v>8285</v>
      </c>
      <c r="Q1049" t="s">
        <v>8286</v>
      </c>
      <c r="R1049">
        <f t="shared" si="50"/>
        <v>2014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 s="9">
        <f t="shared" si="48"/>
        <v>42638.053113425922</v>
      </c>
      <c r="K1050" s="11">
        <v>1471310189</v>
      </c>
      <c r="L1050" s="9">
        <f t="shared" si="49"/>
        <v>42598.053113425922</v>
      </c>
      <c r="M1050" t="b">
        <v>0</v>
      </c>
      <c r="N1050">
        <v>4</v>
      </c>
      <c r="O1050" t="b">
        <v>0</v>
      </c>
      <c r="P1050" t="s">
        <v>8285</v>
      </c>
      <c r="Q1050" t="s">
        <v>8286</v>
      </c>
      <c r="R1050">
        <f t="shared" si="50"/>
        <v>2016</v>
      </c>
    </row>
    <row r="1051" spans="1:18" x14ac:dyDescent="0.3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 s="9">
        <f t="shared" si="48"/>
        <v>42412.431076388893</v>
      </c>
      <c r="K1051" s="11">
        <v>1452680445</v>
      </c>
      <c r="L1051" s="9">
        <f t="shared" si="49"/>
        <v>42382.431076388893</v>
      </c>
      <c r="M1051" t="b">
        <v>0</v>
      </c>
      <c r="N1051">
        <v>0</v>
      </c>
      <c r="O1051" t="b">
        <v>0</v>
      </c>
      <c r="P1051" t="s">
        <v>8285</v>
      </c>
      <c r="Q1051" t="s">
        <v>8286</v>
      </c>
      <c r="R1051">
        <f t="shared" si="50"/>
        <v>2016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 s="9">
        <f t="shared" si="48"/>
        <v>42261.7971875</v>
      </c>
      <c r="K1052" s="11">
        <v>1439665677</v>
      </c>
      <c r="L1052" s="9">
        <f t="shared" si="49"/>
        <v>42231.7971875</v>
      </c>
      <c r="M1052" t="b">
        <v>0</v>
      </c>
      <c r="N1052">
        <v>0</v>
      </c>
      <c r="O1052" t="b">
        <v>0</v>
      </c>
      <c r="P1052" t="s">
        <v>8285</v>
      </c>
      <c r="Q1052" t="s">
        <v>8286</v>
      </c>
      <c r="R1052">
        <f t="shared" si="50"/>
        <v>2015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 s="9">
        <f t="shared" si="48"/>
        <v>41878.014178240745</v>
      </c>
      <c r="K1053" s="11">
        <v>1406679625</v>
      </c>
      <c r="L1053" s="9">
        <f t="shared" si="49"/>
        <v>41850.014178240745</v>
      </c>
      <c r="M1053" t="b">
        <v>0</v>
      </c>
      <c r="N1053">
        <v>0</v>
      </c>
      <c r="O1053" t="b">
        <v>0</v>
      </c>
      <c r="P1053" t="s">
        <v>8285</v>
      </c>
      <c r="Q1053" t="s">
        <v>8286</v>
      </c>
      <c r="R1053">
        <f t="shared" si="50"/>
        <v>2014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 s="9">
        <f t="shared" si="48"/>
        <v>42527.839583333334</v>
      </c>
      <c r="K1054" s="11">
        <v>1461438495</v>
      </c>
      <c r="L1054" s="9">
        <f t="shared" si="49"/>
        <v>42483.797395833331</v>
      </c>
      <c r="M1054" t="b">
        <v>0</v>
      </c>
      <c r="N1054">
        <v>0</v>
      </c>
      <c r="O1054" t="b">
        <v>0</v>
      </c>
      <c r="P1054" t="s">
        <v>8285</v>
      </c>
      <c r="Q1054" t="s">
        <v>8286</v>
      </c>
      <c r="R1054">
        <f t="shared" si="50"/>
        <v>2016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 s="9">
        <f t="shared" si="48"/>
        <v>42800.172824074078</v>
      </c>
      <c r="K1055" s="11">
        <v>1486613332</v>
      </c>
      <c r="L1055" s="9">
        <f t="shared" si="49"/>
        <v>42775.172824074078</v>
      </c>
      <c r="M1055" t="b">
        <v>0</v>
      </c>
      <c r="N1055">
        <v>1</v>
      </c>
      <c r="O1055" t="b">
        <v>0</v>
      </c>
      <c r="P1055" t="s">
        <v>8285</v>
      </c>
      <c r="Q1055" t="s">
        <v>8286</v>
      </c>
      <c r="R1055">
        <f t="shared" si="50"/>
        <v>2017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 s="9">
        <f t="shared" si="48"/>
        <v>41861.916666666664</v>
      </c>
      <c r="K1056" s="11">
        <v>1405110399</v>
      </c>
      <c r="L1056" s="9">
        <f t="shared" si="49"/>
        <v>41831.851840277777</v>
      </c>
      <c r="M1056" t="b">
        <v>0</v>
      </c>
      <c r="N1056">
        <v>0</v>
      </c>
      <c r="O1056" t="b">
        <v>0</v>
      </c>
      <c r="P1056" t="s">
        <v>8285</v>
      </c>
      <c r="Q1056" t="s">
        <v>8286</v>
      </c>
      <c r="R1056">
        <f t="shared" si="50"/>
        <v>2014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 s="9">
        <f t="shared" si="48"/>
        <v>42436.992418981477</v>
      </c>
      <c r="K1057" s="11">
        <v>1454802545</v>
      </c>
      <c r="L1057" s="9">
        <f t="shared" si="49"/>
        <v>42406.992418981477</v>
      </c>
      <c r="M1057" t="b">
        <v>0</v>
      </c>
      <c r="N1057">
        <v>0</v>
      </c>
      <c r="O1057" t="b">
        <v>0</v>
      </c>
      <c r="P1057" t="s">
        <v>8285</v>
      </c>
      <c r="Q1057" t="s">
        <v>8286</v>
      </c>
      <c r="R1057">
        <f t="shared" si="50"/>
        <v>2016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 s="9">
        <f t="shared" si="48"/>
        <v>42118.677974537037</v>
      </c>
      <c r="K1058" s="11">
        <v>1424711777</v>
      </c>
      <c r="L1058" s="9">
        <f t="shared" si="49"/>
        <v>42058.719641203701</v>
      </c>
      <c r="M1058" t="b">
        <v>0</v>
      </c>
      <c r="N1058">
        <v>0</v>
      </c>
      <c r="O1058" t="b">
        <v>0</v>
      </c>
      <c r="P1058" t="s">
        <v>8285</v>
      </c>
      <c r="Q1058" t="s">
        <v>8286</v>
      </c>
      <c r="R1058">
        <f t="shared" si="50"/>
        <v>2015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 s="9">
        <f t="shared" si="48"/>
        <v>42708.912997685184</v>
      </c>
      <c r="K1059" s="11">
        <v>1478292883</v>
      </c>
      <c r="L1059" s="9">
        <f t="shared" si="49"/>
        <v>42678.871331018519</v>
      </c>
      <c r="M1059" t="b">
        <v>0</v>
      </c>
      <c r="N1059">
        <v>0</v>
      </c>
      <c r="O1059" t="b">
        <v>0</v>
      </c>
      <c r="P1059" t="s">
        <v>8285</v>
      </c>
      <c r="Q1059" t="s">
        <v>8286</v>
      </c>
      <c r="R1059">
        <f t="shared" si="50"/>
        <v>2016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 s="9">
        <f t="shared" si="48"/>
        <v>42089</v>
      </c>
      <c r="K1060" s="11">
        <v>1423777043</v>
      </c>
      <c r="L1060" s="9">
        <f t="shared" si="49"/>
        <v>42047.900960648149</v>
      </c>
      <c r="M1060" t="b">
        <v>0</v>
      </c>
      <c r="N1060">
        <v>0</v>
      </c>
      <c r="O1060" t="b">
        <v>0</v>
      </c>
      <c r="P1060" t="s">
        <v>8285</v>
      </c>
      <c r="Q1060" t="s">
        <v>8286</v>
      </c>
      <c r="R1060">
        <f t="shared" si="50"/>
        <v>2015</v>
      </c>
    </row>
    <row r="1061" spans="1:18" x14ac:dyDescent="0.3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 s="9">
        <f t="shared" si="48"/>
        <v>42076.748333333337</v>
      </c>
      <c r="K1061" s="11">
        <v>1423681056</v>
      </c>
      <c r="L1061" s="9">
        <f t="shared" si="49"/>
        <v>42046.79</v>
      </c>
      <c r="M1061" t="b">
        <v>0</v>
      </c>
      <c r="N1061">
        <v>0</v>
      </c>
      <c r="O1061" t="b">
        <v>0</v>
      </c>
      <c r="P1061" t="s">
        <v>8285</v>
      </c>
      <c r="Q1061" t="s">
        <v>8286</v>
      </c>
      <c r="R1061">
        <f t="shared" si="50"/>
        <v>2015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 s="9">
        <f t="shared" si="48"/>
        <v>42109.913113425922</v>
      </c>
      <c r="K1062" s="11">
        <v>1426542893</v>
      </c>
      <c r="L1062" s="9">
        <f t="shared" si="49"/>
        <v>42079.913113425922</v>
      </c>
      <c r="M1062" t="b">
        <v>0</v>
      </c>
      <c r="N1062">
        <v>1</v>
      </c>
      <c r="O1062" t="b">
        <v>0</v>
      </c>
      <c r="P1062" t="s">
        <v>8285</v>
      </c>
      <c r="Q1062" t="s">
        <v>8286</v>
      </c>
      <c r="R1062">
        <f t="shared" si="50"/>
        <v>2015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 s="9">
        <f t="shared" si="48"/>
        <v>42492.041666666672</v>
      </c>
      <c r="K1063" s="11">
        <v>1456987108</v>
      </c>
      <c r="L1063" s="9">
        <f t="shared" si="49"/>
        <v>42432.276712962965</v>
      </c>
      <c r="M1063" t="b">
        <v>0</v>
      </c>
      <c r="N1063">
        <v>0</v>
      </c>
      <c r="O1063" t="b">
        <v>0</v>
      </c>
      <c r="P1063" t="s">
        <v>8285</v>
      </c>
      <c r="Q1063" t="s">
        <v>8286</v>
      </c>
      <c r="R1063">
        <f t="shared" si="50"/>
        <v>2016</v>
      </c>
    </row>
    <row r="1064" spans="1:18" x14ac:dyDescent="0.3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 s="9">
        <f t="shared" si="48"/>
        <v>42563.807187500002</v>
      </c>
      <c r="K1064" s="11">
        <v>1467746541</v>
      </c>
      <c r="L1064" s="9">
        <f t="shared" si="49"/>
        <v>42556.807187500002</v>
      </c>
      <c r="M1064" t="b">
        <v>0</v>
      </c>
      <c r="N1064">
        <v>4</v>
      </c>
      <c r="O1064" t="b">
        <v>0</v>
      </c>
      <c r="P1064" t="s">
        <v>8285</v>
      </c>
      <c r="Q1064" t="s">
        <v>8286</v>
      </c>
      <c r="R1064">
        <f t="shared" si="50"/>
        <v>2016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 s="9">
        <f t="shared" si="48"/>
        <v>42613.030810185184</v>
      </c>
      <c r="K1065" s="11">
        <v>1470012262</v>
      </c>
      <c r="L1065" s="9">
        <f t="shared" si="49"/>
        <v>42583.030810185184</v>
      </c>
      <c r="M1065" t="b">
        <v>0</v>
      </c>
      <c r="N1065">
        <v>0</v>
      </c>
      <c r="O1065" t="b">
        <v>0</v>
      </c>
      <c r="P1065" t="s">
        <v>8285</v>
      </c>
      <c r="Q1065" t="s">
        <v>8286</v>
      </c>
      <c r="R1065">
        <f t="shared" si="50"/>
        <v>2016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 s="9">
        <f t="shared" si="48"/>
        <v>41462.228043981479</v>
      </c>
      <c r="K1066" s="11">
        <v>1369286903</v>
      </c>
      <c r="L1066" s="9">
        <f t="shared" si="49"/>
        <v>41417.228043981479</v>
      </c>
      <c r="M1066" t="b">
        <v>0</v>
      </c>
      <c r="N1066">
        <v>123</v>
      </c>
      <c r="O1066" t="b">
        <v>0</v>
      </c>
      <c r="P1066" t="s">
        <v>8287</v>
      </c>
      <c r="Q1066" t="s">
        <v>8288</v>
      </c>
      <c r="R1066">
        <f t="shared" si="50"/>
        <v>2013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 s="9">
        <f t="shared" si="48"/>
        <v>41689.381041666667</v>
      </c>
      <c r="K1067" s="11">
        <v>1390381722</v>
      </c>
      <c r="L1067" s="9">
        <f t="shared" si="49"/>
        <v>41661.381041666667</v>
      </c>
      <c r="M1067" t="b">
        <v>0</v>
      </c>
      <c r="N1067">
        <v>5</v>
      </c>
      <c r="O1067" t="b">
        <v>0</v>
      </c>
      <c r="P1067" t="s">
        <v>8287</v>
      </c>
      <c r="Q1067" t="s">
        <v>8288</v>
      </c>
      <c r="R1067">
        <f t="shared" si="50"/>
        <v>2014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 s="9">
        <f t="shared" si="48"/>
        <v>41490.962754629625</v>
      </c>
      <c r="K1068" s="11">
        <v>1371769582</v>
      </c>
      <c r="L1068" s="9">
        <f t="shared" si="49"/>
        <v>41445.962754629625</v>
      </c>
      <c r="M1068" t="b">
        <v>0</v>
      </c>
      <c r="N1068">
        <v>148</v>
      </c>
      <c r="O1068" t="b">
        <v>0</v>
      </c>
      <c r="P1068" t="s">
        <v>8287</v>
      </c>
      <c r="Q1068" t="s">
        <v>8288</v>
      </c>
      <c r="R1068">
        <f t="shared" si="50"/>
        <v>2013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 s="9">
        <f t="shared" si="48"/>
        <v>41629.855682870373</v>
      </c>
      <c r="K1069" s="11">
        <v>1385065931</v>
      </c>
      <c r="L1069" s="9">
        <f t="shared" si="49"/>
        <v>41599.855682870373</v>
      </c>
      <c r="M1069" t="b">
        <v>0</v>
      </c>
      <c r="N1069">
        <v>10</v>
      </c>
      <c r="O1069" t="b">
        <v>0</v>
      </c>
      <c r="P1069" t="s">
        <v>8287</v>
      </c>
      <c r="Q1069" t="s">
        <v>8288</v>
      </c>
      <c r="R1069">
        <f t="shared" si="50"/>
        <v>2013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 s="9">
        <f t="shared" si="48"/>
        <v>42470.329444444447</v>
      </c>
      <c r="K1070" s="11">
        <v>1457686464</v>
      </c>
      <c r="L1070" s="9">
        <f t="shared" si="49"/>
        <v>42440.371111111112</v>
      </c>
      <c r="M1070" t="b">
        <v>0</v>
      </c>
      <c r="N1070">
        <v>4</v>
      </c>
      <c r="O1070" t="b">
        <v>0</v>
      </c>
      <c r="P1070" t="s">
        <v>8287</v>
      </c>
      <c r="Q1070" t="s">
        <v>8288</v>
      </c>
      <c r="R1070">
        <f t="shared" si="50"/>
        <v>2016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 s="9">
        <f t="shared" si="48"/>
        <v>41604.271516203706</v>
      </c>
      <c r="K1071" s="11">
        <v>1382679059</v>
      </c>
      <c r="L1071" s="9">
        <f t="shared" si="49"/>
        <v>41572.229849537034</v>
      </c>
      <c r="M1071" t="b">
        <v>0</v>
      </c>
      <c r="N1071">
        <v>21</v>
      </c>
      <c r="O1071" t="b">
        <v>0</v>
      </c>
      <c r="P1071" t="s">
        <v>8287</v>
      </c>
      <c r="Q1071" t="s">
        <v>8288</v>
      </c>
      <c r="R1071">
        <f t="shared" si="50"/>
        <v>2013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 s="9">
        <f t="shared" si="48"/>
        <v>41183.011828703704</v>
      </c>
      <c r="K1072" s="11">
        <v>1347322622</v>
      </c>
      <c r="L1072" s="9">
        <f t="shared" si="49"/>
        <v>41163.011828703704</v>
      </c>
      <c r="M1072" t="b">
        <v>0</v>
      </c>
      <c r="N1072">
        <v>2</v>
      </c>
      <c r="O1072" t="b">
        <v>0</v>
      </c>
      <c r="P1072" t="s">
        <v>8287</v>
      </c>
      <c r="Q1072" t="s">
        <v>8288</v>
      </c>
      <c r="R1072">
        <f t="shared" si="50"/>
        <v>2012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 s="9">
        <f t="shared" si="48"/>
        <v>42325.795057870375</v>
      </c>
      <c r="K1073" s="11">
        <v>1445191493</v>
      </c>
      <c r="L1073" s="9">
        <f t="shared" si="49"/>
        <v>42295.753391203703</v>
      </c>
      <c r="M1073" t="b">
        <v>0</v>
      </c>
      <c r="N1073">
        <v>0</v>
      </c>
      <c r="O1073" t="b">
        <v>0</v>
      </c>
      <c r="P1073" t="s">
        <v>8287</v>
      </c>
      <c r="Q1073" t="s">
        <v>8288</v>
      </c>
      <c r="R1073">
        <f t="shared" si="50"/>
        <v>2015</v>
      </c>
    </row>
    <row r="1074" spans="1:18" ht="43.5" x14ac:dyDescent="0.3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 s="9">
        <f t="shared" si="48"/>
        <v>41675.832141203704</v>
      </c>
      <c r="K1074" s="11">
        <v>1389038297</v>
      </c>
      <c r="L1074" s="9">
        <f t="shared" si="49"/>
        <v>41645.832141203704</v>
      </c>
      <c r="M1074" t="b">
        <v>0</v>
      </c>
      <c r="N1074">
        <v>4</v>
      </c>
      <c r="O1074" t="b">
        <v>0</v>
      </c>
      <c r="P1074" t="s">
        <v>8287</v>
      </c>
      <c r="Q1074" t="s">
        <v>8288</v>
      </c>
      <c r="R1074">
        <f t="shared" si="50"/>
        <v>2014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 s="9">
        <f t="shared" si="48"/>
        <v>40832.964594907404</v>
      </c>
      <c r="K1075" s="11">
        <v>1316214541</v>
      </c>
      <c r="L1075" s="9">
        <f t="shared" si="49"/>
        <v>40802.964594907404</v>
      </c>
      <c r="M1075" t="b">
        <v>0</v>
      </c>
      <c r="N1075">
        <v>1</v>
      </c>
      <c r="O1075" t="b">
        <v>0</v>
      </c>
      <c r="P1075" t="s">
        <v>8287</v>
      </c>
      <c r="Q1075" t="s">
        <v>8288</v>
      </c>
      <c r="R1075">
        <f t="shared" si="50"/>
        <v>2011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 s="9">
        <f t="shared" si="48"/>
        <v>41643.172974537039</v>
      </c>
      <c r="K1076" s="11">
        <v>1386216545</v>
      </c>
      <c r="L1076" s="9">
        <f t="shared" si="49"/>
        <v>41613.172974537039</v>
      </c>
      <c r="M1076" t="b">
        <v>0</v>
      </c>
      <c r="N1076">
        <v>30</v>
      </c>
      <c r="O1076" t="b">
        <v>0</v>
      </c>
      <c r="P1076" t="s">
        <v>8287</v>
      </c>
      <c r="Q1076" t="s">
        <v>8288</v>
      </c>
      <c r="R1076">
        <f t="shared" si="50"/>
        <v>2013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 s="9">
        <f t="shared" si="48"/>
        <v>41035.904120370367</v>
      </c>
      <c r="K1077" s="11">
        <v>1333748516</v>
      </c>
      <c r="L1077" s="9">
        <f t="shared" si="49"/>
        <v>41005.904120370367</v>
      </c>
      <c r="M1077" t="b">
        <v>0</v>
      </c>
      <c r="N1077">
        <v>3</v>
      </c>
      <c r="O1077" t="b">
        <v>0</v>
      </c>
      <c r="P1077" t="s">
        <v>8287</v>
      </c>
      <c r="Q1077" t="s">
        <v>8288</v>
      </c>
      <c r="R1077">
        <f t="shared" si="50"/>
        <v>2012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 s="9">
        <f t="shared" si="48"/>
        <v>41893.377893518518</v>
      </c>
      <c r="K1078" s="11">
        <v>1405674250</v>
      </c>
      <c r="L1078" s="9">
        <f t="shared" si="49"/>
        <v>41838.377893518518</v>
      </c>
      <c r="M1078" t="b">
        <v>0</v>
      </c>
      <c r="N1078">
        <v>975</v>
      </c>
      <c r="O1078" t="b">
        <v>0</v>
      </c>
      <c r="P1078" t="s">
        <v>8287</v>
      </c>
      <c r="Q1078" t="s">
        <v>8288</v>
      </c>
      <c r="R1078">
        <f t="shared" si="50"/>
        <v>2014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 s="9">
        <f t="shared" si="48"/>
        <v>42383.16679398148</v>
      </c>
      <c r="K1079" s="11">
        <v>1450152011</v>
      </c>
      <c r="L1079" s="9">
        <f t="shared" si="49"/>
        <v>42353.16679398148</v>
      </c>
      <c r="M1079" t="b">
        <v>0</v>
      </c>
      <c r="N1079">
        <v>167</v>
      </c>
      <c r="O1079" t="b">
        <v>0</v>
      </c>
      <c r="P1079" t="s">
        <v>8287</v>
      </c>
      <c r="Q1079" t="s">
        <v>8288</v>
      </c>
      <c r="R1079">
        <f t="shared" si="50"/>
        <v>2015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 s="9">
        <f t="shared" si="48"/>
        <v>40746.195844907408</v>
      </c>
      <c r="K1080" s="11">
        <v>1307421721</v>
      </c>
      <c r="L1080" s="9">
        <f t="shared" si="49"/>
        <v>40701.195844907408</v>
      </c>
      <c r="M1080" t="b">
        <v>0</v>
      </c>
      <c r="N1080">
        <v>5</v>
      </c>
      <c r="O1080" t="b">
        <v>0</v>
      </c>
      <c r="P1080" t="s">
        <v>8287</v>
      </c>
      <c r="Q1080" t="s">
        <v>8288</v>
      </c>
      <c r="R1080">
        <f t="shared" si="50"/>
        <v>2011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 s="9">
        <f t="shared" si="48"/>
        <v>42504.566388888888</v>
      </c>
      <c r="K1081" s="11">
        <v>1461072936</v>
      </c>
      <c r="L1081" s="9">
        <f t="shared" si="49"/>
        <v>42479.566388888888</v>
      </c>
      <c r="M1081" t="b">
        <v>0</v>
      </c>
      <c r="N1081">
        <v>18</v>
      </c>
      <c r="O1081" t="b">
        <v>0</v>
      </c>
      <c r="P1081" t="s">
        <v>8287</v>
      </c>
      <c r="Q1081" t="s">
        <v>8288</v>
      </c>
      <c r="R1081">
        <f t="shared" si="50"/>
        <v>2016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 s="9">
        <f t="shared" si="48"/>
        <v>41770.138113425928</v>
      </c>
      <c r="K1082" s="11">
        <v>1397186333</v>
      </c>
      <c r="L1082" s="9">
        <f t="shared" si="49"/>
        <v>41740.138113425928</v>
      </c>
      <c r="M1082" t="b">
        <v>0</v>
      </c>
      <c r="N1082">
        <v>98</v>
      </c>
      <c r="O1082" t="b">
        <v>0</v>
      </c>
      <c r="P1082" t="s">
        <v>8287</v>
      </c>
      <c r="Q1082" t="s">
        <v>8288</v>
      </c>
      <c r="R1082">
        <f t="shared" si="50"/>
        <v>2014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 s="9">
        <f t="shared" si="48"/>
        <v>42032.926990740743</v>
      </c>
      <c r="K1083" s="11">
        <v>1419891292</v>
      </c>
      <c r="L1083" s="9">
        <f t="shared" si="49"/>
        <v>42002.926990740743</v>
      </c>
      <c r="M1083" t="b">
        <v>0</v>
      </c>
      <c r="N1083">
        <v>4</v>
      </c>
      <c r="O1083" t="b">
        <v>0</v>
      </c>
      <c r="P1083" t="s">
        <v>8287</v>
      </c>
      <c r="Q1083" t="s">
        <v>8288</v>
      </c>
      <c r="R1083">
        <f t="shared" si="50"/>
        <v>2014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 s="9">
        <f t="shared" si="48"/>
        <v>41131.906111111108</v>
      </c>
      <c r="K1084" s="11">
        <v>1342043088</v>
      </c>
      <c r="L1084" s="9">
        <f t="shared" si="49"/>
        <v>41101.906111111108</v>
      </c>
      <c r="M1084" t="b">
        <v>0</v>
      </c>
      <c r="N1084">
        <v>3</v>
      </c>
      <c r="O1084" t="b">
        <v>0</v>
      </c>
      <c r="P1084" t="s">
        <v>8287</v>
      </c>
      <c r="Q1084" t="s">
        <v>8288</v>
      </c>
      <c r="R1084">
        <f t="shared" si="50"/>
        <v>2012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 s="9">
        <f t="shared" si="48"/>
        <v>41853.659525462965</v>
      </c>
      <c r="K1085" s="11">
        <v>1401810583</v>
      </c>
      <c r="L1085" s="9">
        <f t="shared" si="49"/>
        <v>41793.659525462965</v>
      </c>
      <c r="M1085" t="b">
        <v>0</v>
      </c>
      <c r="N1085">
        <v>1</v>
      </c>
      <c r="O1085" t="b">
        <v>0</v>
      </c>
      <c r="P1085" t="s">
        <v>8287</v>
      </c>
      <c r="Q1085" t="s">
        <v>8288</v>
      </c>
      <c r="R1085">
        <f t="shared" si="50"/>
        <v>2014</v>
      </c>
    </row>
    <row r="1086" spans="1:18" x14ac:dyDescent="0.3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 s="9">
        <f t="shared" si="48"/>
        <v>41859.912083333329</v>
      </c>
      <c r="K1086" s="11">
        <v>1404942804</v>
      </c>
      <c r="L1086" s="9">
        <f t="shared" si="49"/>
        <v>41829.912083333329</v>
      </c>
      <c r="M1086" t="b">
        <v>0</v>
      </c>
      <c r="N1086">
        <v>0</v>
      </c>
      <c r="O1086" t="b">
        <v>0</v>
      </c>
      <c r="P1086" t="s">
        <v>8287</v>
      </c>
      <c r="Q1086" t="s">
        <v>8288</v>
      </c>
      <c r="R1086">
        <f t="shared" si="50"/>
        <v>2014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 s="9">
        <f t="shared" si="48"/>
        <v>42443.629340277781</v>
      </c>
      <c r="K1087" s="11">
        <v>1455379575</v>
      </c>
      <c r="L1087" s="9">
        <f t="shared" si="49"/>
        <v>42413.671006944445</v>
      </c>
      <c r="M1087" t="b">
        <v>0</v>
      </c>
      <c r="N1087">
        <v>9</v>
      </c>
      <c r="O1087" t="b">
        <v>0</v>
      </c>
      <c r="P1087" t="s">
        <v>8287</v>
      </c>
      <c r="Q1087" t="s">
        <v>8288</v>
      </c>
      <c r="R1087">
        <f t="shared" si="50"/>
        <v>2016</v>
      </c>
    </row>
    <row r="1088" spans="1:18" x14ac:dyDescent="0.3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 s="9">
        <f t="shared" si="48"/>
        <v>41875.866793981484</v>
      </c>
      <c r="K1088" s="11">
        <v>1406321291</v>
      </c>
      <c r="L1088" s="9">
        <f t="shared" si="49"/>
        <v>41845.866793981484</v>
      </c>
      <c r="M1088" t="b">
        <v>0</v>
      </c>
      <c r="N1088">
        <v>2</v>
      </c>
      <c r="O1088" t="b">
        <v>0</v>
      </c>
      <c r="P1088" t="s">
        <v>8287</v>
      </c>
      <c r="Q1088" t="s">
        <v>8288</v>
      </c>
      <c r="R1088">
        <f t="shared" si="50"/>
        <v>2014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 s="9">
        <f t="shared" si="48"/>
        <v>41805.713969907403</v>
      </c>
      <c r="K1089" s="11">
        <v>1400260087</v>
      </c>
      <c r="L1089" s="9">
        <f t="shared" si="49"/>
        <v>41775.713969907403</v>
      </c>
      <c r="M1089" t="b">
        <v>0</v>
      </c>
      <c r="N1089">
        <v>0</v>
      </c>
      <c r="O1089" t="b">
        <v>0</v>
      </c>
      <c r="P1089" t="s">
        <v>8287</v>
      </c>
      <c r="Q1089" t="s">
        <v>8288</v>
      </c>
      <c r="R1089">
        <f t="shared" si="50"/>
        <v>2014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 s="9">
        <f t="shared" si="48"/>
        <v>41753.799386574072</v>
      </c>
      <c r="K1090" s="11">
        <v>1395774667</v>
      </c>
      <c r="L1090" s="9">
        <f t="shared" si="49"/>
        <v>41723.799386574072</v>
      </c>
      <c r="M1090" t="b">
        <v>0</v>
      </c>
      <c r="N1090">
        <v>147</v>
      </c>
      <c r="O1090" t="b">
        <v>0</v>
      </c>
      <c r="P1090" t="s">
        <v>8287</v>
      </c>
      <c r="Q1090" t="s">
        <v>8288</v>
      </c>
      <c r="R1090">
        <f t="shared" si="50"/>
        <v>2014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 s="9">
        <f t="shared" ref="J1091:J1154" si="51">(I1091/86400)+DATE(1970,1,1)</f>
        <v>42181.189525462964</v>
      </c>
      <c r="K1091" s="11">
        <v>1432701175</v>
      </c>
      <c r="L1091" s="9">
        <f t="shared" ref="L1091:L1154" si="52">(K1091/86400)+DATE(1970,1,1)</f>
        <v>42151.189525462964</v>
      </c>
      <c r="M1091" t="b">
        <v>0</v>
      </c>
      <c r="N1091">
        <v>49</v>
      </c>
      <c r="O1091" t="b">
        <v>0</v>
      </c>
      <c r="P1091" t="s">
        <v>8287</v>
      </c>
      <c r="Q1091" t="s">
        <v>8288</v>
      </c>
      <c r="R1091">
        <f t="shared" ref="R1091:R1154" si="53">YEAR(L1091)</f>
        <v>2015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 s="9">
        <f t="shared" si="51"/>
        <v>42153.185798611114</v>
      </c>
      <c r="K1092" s="11">
        <v>1430281653</v>
      </c>
      <c r="L1092" s="9">
        <f t="shared" si="52"/>
        <v>42123.185798611114</v>
      </c>
      <c r="M1092" t="b">
        <v>0</v>
      </c>
      <c r="N1092">
        <v>1</v>
      </c>
      <c r="O1092" t="b">
        <v>0</v>
      </c>
      <c r="P1092" t="s">
        <v>8287</v>
      </c>
      <c r="Q1092" t="s">
        <v>8288</v>
      </c>
      <c r="R1092">
        <f t="shared" si="53"/>
        <v>2015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 s="9">
        <f t="shared" si="51"/>
        <v>42470.778611111113</v>
      </c>
      <c r="K1093" s="11">
        <v>1457725272</v>
      </c>
      <c r="L1093" s="9">
        <f t="shared" si="52"/>
        <v>42440.820277777777</v>
      </c>
      <c r="M1093" t="b">
        <v>0</v>
      </c>
      <c r="N1093">
        <v>2</v>
      </c>
      <c r="O1093" t="b">
        <v>0</v>
      </c>
      <c r="P1093" t="s">
        <v>8287</v>
      </c>
      <c r="Q1093" t="s">
        <v>8288</v>
      </c>
      <c r="R1093">
        <f t="shared" si="53"/>
        <v>2016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 s="9">
        <f t="shared" si="51"/>
        <v>41280.025902777779</v>
      </c>
      <c r="K1094" s="11">
        <v>1354840638</v>
      </c>
      <c r="L1094" s="9">
        <f t="shared" si="52"/>
        <v>41250.025902777779</v>
      </c>
      <c r="M1094" t="b">
        <v>0</v>
      </c>
      <c r="N1094">
        <v>7</v>
      </c>
      <c r="O1094" t="b">
        <v>0</v>
      </c>
      <c r="P1094" t="s">
        <v>8287</v>
      </c>
      <c r="Q1094" t="s">
        <v>8288</v>
      </c>
      <c r="R1094">
        <f t="shared" si="53"/>
        <v>2012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 s="9">
        <f t="shared" si="51"/>
        <v>42411.973807870367</v>
      </c>
      <c r="K1095" s="11">
        <v>1453936937</v>
      </c>
      <c r="L1095" s="9">
        <f t="shared" si="52"/>
        <v>42396.973807870367</v>
      </c>
      <c r="M1095" t="b">
        <v>0</v>
      </c>
      <c r="N1095">
        <v>4</v>
      </c>
      <c r="O1095" t="b">
        <v>0</v>
      </c>
      <c r="P1095" t="s">
        <v>8287</v>
      </c>
      <c r="Q1095" t="s">
        <v>8288</v>
      </c>
      <c r="R1095">
        <f t="shared" si="53"/>
        <v>2016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 s="9">
        <f t="shared" si="51"/>
        <v>40825.71334490741</v>
      </c>
      <c r="K1096" s="11">
        <v>1315588033</v>
      </c>
      <c r="L1096" s="9">
        <f t="shared" si="52"/>
        <v>40795.71334490741</v>
      </c>
      <c r="M1096" t="b">
        <v>0</v>
      </c>
      <c r="N1096">
        <v>27</v>
      </c>
      <c r="O1096" t="b">
        <v>0</v>
      </c>
      <c r="P1096" t="s">
        <v>8287</v>
      </c>
      <c r="Q1096" t="s">
        <v>8288</v>
      </c>
      <c r="R1096">
        <f t="shared" si="53"/>
        <v>2011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 s="9">
        <f t="shared" si="51"/>
        <v>41516.537268518521</v>
      </c>
      <c r="K1097" s="11">
        <v>1375275220</v>
      </c>
      <c r="L1097" s="9">
        <f t="shared" si="52"/>
        <v>41486.537268518521</v>
      </c>
      <c r="M1097" t="b">
        <v>0</v>
      </c>
      <c r="N1097">
        <v>94</v>
      </c>
      <c r="O1097" t="b">
        <v>0</v>
      </c>
      <c r="P1097" t="s">
        <v>8287</v>
      </c>
      <c r="Q1097" t="s">
        <v>8288</v>
      </c>
      <c r="R1097">
        <f t="shared" si="53"/>
        <v>2013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 s="9">
        <f t="shared" si="51"/>
        <v>41916.145833333336</v>
      </c>
      <c r="K1098" s="11">
        <v>1409747154</v>
      </c>
      <c r="L1098" s="9">
        <f t="shared" si="52"/>
        <v>41885.51798611111</v>
      </c>
      <c r="M1098" t="b">
        <v>0</v>
      </c>
      <c r="N1098">
        <v>29</v>
      </c>
      <c r="O1098" t="b">
        <v>0</v>
      </c>
      <c r="P1098" t="s">
        <v>8287</v>
      </c>
      <c r="Q1098" t="s">
        <v>8288</v>
      </c>
      <c r="R1098">
        <f t="shared" si="53"/>
        <v>2014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 s="9">
        <f t="shared" si="51"/>
        <v>41700.792557870373</v>
      </c>
      <c r="K1099" s="11">
        <v>1390330877</v>
      </c>
      <c r="L1099" s="9">
        <f t="shared" si="52"/>
        <v>41660.792557870373</v>
      </c>
      <c r="M1099" t="b">
        <v>0</v>
      </c>
      <c r="N1099">
        <v>7</v>
      </c>
      <c r="O1099" t="b">
        <v>0</v>
      </c>
      <c r="P1099" t="s">
        <v>8287</v>
      </c>
      <c r="Q1099" t="s">
        <v>8288</v>
      </c>
      <c r="R1099">
        <f t="shared" si="53"/>
        <v>2014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 s="9">
        <f t="shared" si="51"/>
        <v>41742.762673611112</v>
      </c>
      <c r="K1100" s="11">
        <v>1394821095</v>
      </c>
      <c r="L1100" s="9">
        <f t="shared" si="52"/>
        <v>41712.762673611112</v>
      </c>
      <c r="M1100" t="b">
        <v>0</v>
      </c>
      <c r="N1100">
        <v>22</v>
      </c>
      <c r="O1100" t="b">
        <v>0</v>
      </c>
      <c r="P1100" t="s">
        <v>8287</v>
      </c>
      <c r="Q1100" t="s">
        <v>8288</v>
      </c>
      <c r="R1100">
        <f t="shared" si="53"/>
        <v>2014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 s="9">
        <f t="shared" si="51"/>
        <v>42137.836435185185</v>
      </c>
      <c r="K1101" s="11">
        <v>1428955468</v>
      </c>
      <c r="L1101" s="9">
        <f t="shared" si="52"/>
        <v>42107.836435185185</v>
      </c>
      <c r="M1101" t="b">
        <v>0</v>
      </c>
      <c r="N1101">
        <v>1</v>
      </c>
      <c r="O1101" t="b">
        <v>0</v>
      </c>
      <c r="P1101" t="s">
        <v>8287</v>
      </c>
      <c r="Q1101" t="s">
        <v>8288</v>
      </c>
      <c r="R1101">
        <f t="shared" si="53"/>
        <v>2015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 s="9">
        <f t="shared" si="51"/>
        <v>42414.110775462963</v>
      </c>
      <c r="K1102" s="11">
        <v>1452825571</v>
      </c>
      <c r="L1102" s="9">
        <f t="shared" si="52"/>
        <v>42384.110775462963</v>
      </c>
      <c r="M1102" t="b">
        <v>0</v>
      </c>
      <c r="N1102">
        <v>10</v>
      </c>
      <c r="O1102" t="b">
        <v>0</v>
      </c>
      <c r="P1102" t="s">
        <v>8287</v>
      </c>
      <c r="Q1102" t="s">
        <v>8288</v>
      </c>
      <c r="R1102">
        <f t="shared" si="53"/>
        <v>2016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 s="9">
        <f t="shared" si="51"/>
        <v>42565.758333333331</v>
      </c>
      <c r="K1103" s="11">
        <v>1466188338</v>
      </c>
      <c r="L1103" s="9">
        <f t="shared" si="52"/>
        <v>42538.77243055556</v>
      </c>
      <c r="M1103" t="b">
        <v>0</v>
      </c>
      <c r="N1103">
        <v>6</v>
      </c>
      <c r="O1103" t="b">
        <v>0</v>
      </c>
      <c r="P1103" t="s">
        <v>8287</v>
      </c>
      <c r="Q1103" t="s">
        <v>8288</v>
      </c>
      <c r="R1103">
        <f t="shared" si="53"/>
        <v>2016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 s="9">
        <f t="shared" si="51"/>
        <v>41617.249305555553</v>
      </c>
      <c r="K1104" s="11">
        <v>1383095125</v>
      </c>
      <c r="L1104" s="9">
        <f t="shared" si="52"/>
        <v>41577.045428240745</v>
      </c>
      <c r="M1104" t="b">
        <v>0</v>
      </c>
      <c r="N1104">
        <v>24</v>
      </c>
      <c r="O1104" t="b">
        <v>0</v>
      </c>
      <c r="P1104" t="s">
        <v>8287</v>
      </c>
      <c r="Q1104" t="s">
        <v>8288</v>
      </c>
      <c r="R1104">
        <f t="shared" si="53"/>
        <v>2013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 s="9">
        <f t="shared" si="51"/>
        <v>42539.22210648148</v>
      </c>
      <c r="K1105" s="11">
        <v>1461043190</v>
      </c>
      <c r="L1105" s="9">
        <f t="shared" si="52"/>
        <v>42479.22210648148</v>
      </c>
      <c r="M1105" t="b">
        <v>0</v>
      </c>
      <c r="N1105">
        <v>15</v>
      </c>
      <c r="O1105" t="b">
        <v>0</v>
      </c>
      <c r="P1105" t="s">
        <v>8287</v>
      </c>
      <c r="Q1105" t="s">
        <v>8288</v>
      </c>
      <c r="R1105">
        <f t="shared" si="53"/>
        <v>2016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 s="9">
        <f t="shared" si="51"/>
        <v>41801.40996527778</v>
      </c>
      <c r="K1106" s="11">
        <v>1399888221</v>
      </c>
      <c r="L1106" s="9">
        <f t="shared" si="52"/>
        <v>41771.40996527778</v>
      </c>
      <c r="M1106" t="b">
        <v>0</v>
      </c>
      <c r="N1106">
        <v>37</v>
      </c>
      <c r="O1106" t="b">
        <v>0</v>
      </c>
      <c r="P1106" t="s">
        <v>8287</v>
      </c>
      <c r="Q1106" t="s">
        <v>8288</v>
      </c>
      <c r="R1106">
        <f t="shared" si="53"/>
        <v>2014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 s="9">
        <f t="shared" si="51"/>
        <v>41722.0940625</v>
      </c>
      <c r="K1107" s="11">
        <v>1393038927</v>
      </c>
      <c r="L1107" s="9">
        <f t="shared" si="52"/>
        <v>41692.135729166665</v>
      </c>
      <c r="M1107" t="b">
        <v>0</v>
      </c>
      <c r="N1107">
        <v>20</v>
      </c>
      <c r="O1107" t="b">
        <v>0</v>
      </c>
      <c r="P1107" t="s">
        <v>8287</v>
      </c>
      <c r="Q1107" t="s">
        <v>8288</v>
      </c>
      <c r="R1107">
        <f t="shared" si="53"/>
        <v>2014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 s="9">
        <f t="shared" si="51"/>
        <v>41003.698784722219</v>
      </c>
      <c r="K1108" s="11">
        <v>1330969575</v>
      </c>
      <c r="L1108" s="9">
        <f t="shared" si="52"/>
        <v>40973.740451388891</v>
      </c>
      <c r="M1108" t="b">
        <v>0</v>
      </c>
      <c r="N1108">
        <v>7</v>
      </c>
      <c r="O1108" t="b">
        <v>0</v>
      </c>
      <c r="P1108" t="s">
        <v>8287</v>
      </c>
      <c r="Q1108" t="s">
        <v>8288</v>
      </c>
      <c r="R1108">
        <f t="shared" si="53"/>
        <v>2012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 s="9">
        <f t="shared" si="51"/>
        <v>41843.861388888887</v>
      </c>
      <c r="K1109" s="11">
        <v>1403556024</v>
      </c>
      <c r="L1109" s="9">
        <f t="shared" si="52"/>
        <v>41813.861388888887</v>
      </c>
      <c r="M1109" t="b">
        <v>0</v>
      </c>
      <c r="N1109">
        <v>0</v>
      </c>
      <c r="O1109" t="b">
        <v>0</v>
      </c>
      <c r="P1109" t="s">
        <v>8287</v>
      </c>
      <c r="Q1109" t="s">
        <v>8288</v>
      </c>
      <c r="R1109">
        <f t="shared" si="53"/>
        <v>2014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 s="9">
        <f t="shared" si="51"/>
        <v>41012.595312500001</v>
      </c>
      <c r="K1110" s="11">
        <v>1329146235</v>
      </c>
      <c r="L1110" s="9">
        <f t="shared" si="52"/>
        <v>40952.636979166666</v>
      </c>
      <c r="M1110" t="b">
        <v>0</v>
      </c>
      <c r="N1110">
        <v>21</v>
      </c>
      <c r="O1110" t="b">
        <v>0</v>
      </c>
      <c r="P1110" t="s">
        <v>8287</v>
      </c>
      <c r="Q1110" t="s">
        <v>8288</v>
      </c>
      <c r="R1110">
        <f t="shared" si="53"/>
        <v>2012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 s="9">
        <f t="shared" si="51"/>
        <v>42692.793865740736</v>
      </c>
      <c r="K1111" s="11">
        <v>1476900190</v>
      </c>
      <c r="L1111" s="9">
        <f t="shared" si="52"/>
        <v>42662.752199074079</v>
      </c>
      <c r="M1111" t="b">
        <v>0</v>
      </c>
      <c r="N1111">
        <v>3</v>
      </c>
      <c r="O1111" t="b">
        <v>0</v>
      </c>
      <c r="P1111" t="s">
        <v>8287</v>
      </c>
      <c r="Q1111" t="s">
        <v>8288</v>
      </c>
      <c r="R1111">
        <f t="shared" si="53"/>
        <v>2016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 s="9">
        <f t="shared" si="51"/>
        <v>41250.933124999996</v>
      </c>
      <c r="K1112" s="11">
        <v>1352327022</v>
      </c>
      <c r="L1112" s="9">
        <f t="shared" si="52"/>
        <v>41220.933124999996</v>
      </c>
      <c r="M1112" t="b">
        <v>0</v>
      </c>
      <c r="N1112">
        <v>11</v>
      </c>
      <c r="O1112" t="b">
        <v>0</v>
      </c>
      <c r="P1112" t="s">
        <v>8287</v>
      </c>
      <c r="Q1112" t="s">
        <v>8288</v>
      </c>
      <c r="R1112">
        <f t="shared" si="53"/>
        <v>2012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 s="9">
        <f t="shared" si="51"/>
        <v>42377.203587962962</v>
      </c>
      <c r="K1113" s="11">
        <v>1449636790</v>
      </c>
      <c r="L1113" s="9">
        <f t="shared" si="52"/>
        <v>42347.203587962962</v>
      </c>
      <c r="M1113" t="b">
        <v>0</v>
      </c>
      <c r="N1113">
        <v>1</v>
      </c>
      <c r="O1113" t="b">
        <v>0</v>
      </c>
      <c r="P1113" t="s">
        <v>8287</v>
      </c>
      <c r="Q1113" t="s">
        <v>8288</v>
      </c>
      <c r="R1113">
        <f t="shared" si="53"/>
        <v>2015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 s="9">
        <f t="shared" si="51"/>
        <v>42023.354166666672</v>
      </c>
      <c r="K1114" s="11">
        <v>1416507211</v>
      </c>
      <c r="L1114" s="9">
        <f t="shared" si="52"/>
        <v>41963.759386574078</v>
      </c>
      <c r="M1114" t="b">
        <v>0</v>
      </c>
      <c r="N1114">
        <v>312</v>
      </c>
      <c r="O1114" t="b">
        <v>0</v>
      </c>
      <c r="P1114" t="s">
        <v>8287</v>
      </c>
      <c r="Q1114" t="s">
        <v>8288</v>
      </c>
      <c r="R1114">
        <f t="shared" si="53"/>
        <v>2014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 s="9">
        <f t="shared" si="51"/>
        <v>41865.977083333331</v>
      </c>
      <c r="K1115" s="11">
        <v>1405466820</v>
      </c>
      <c r="L1115" s="9">
        <f t="shared" si="52"/>
        <v>41835.977083333331</v>
      </c>
      <c r="M1115" t="b">
        <v>0</v>
      </c>
      <c r="N1115">
        <v>1</v>
      </c>
      <c r="O1115" t="b">
        <v>0</v>
      </c>
      <c r="P1115" t="s">
        <v>8287</v>
      </c>
      <c r="Q1115" t="s">
        <v>8288</v>
      </c>
      <c r="R1115">
        <f t="shared" si="53"/>
        <v>2014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 s="9">
        <f t="shared" si="51"/>
        <v>41556.345914351856</v>
      </c>
      <c r="K1116" s="11">
        <v>1378714687</v>
      </c>
      <c r="L1116" s="9">
        <f t="shared" si="52"/>
        <v>41526.345914351856</v>
      </c>
      <c r="M1116" t="b">
        <v>0</v>
      </c>
      <c r="N1116">
        <v>3</v>
      </c>
      <c r="O1116" t="b">
        <v>0</v>
      </c>
      <c r="P1116" t="s">
        <v>8287</v>
      </c>
      <c r="Q1116" t="s">
        <v>8288</v>
      </c>
      <c r="R1116">
        <f t="shared" si="53"/>
        <v>2013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 s="9">
        <f t="shared" si="51"/>
        <v>42459.653877314813</v>
      </c>
      <c r="K1117" s="11">
        <v>1456764095</v>
      </c>
      <c r="L1117" s="9">
        <f t="shared" si="52"/>
        <v>42429.695543981477</v>
      </c>
      <c r="M1117" t="b">
        <v>0</v>
      </c>
      <c r="N1117">
        <v>4</v>
      </c>
      <c r="O1117" t="b">
        <v>0</v>
      </c>
      <c r="P1117" t="s">
        <v>8287</v>
      </c>
      <c r="Q1117" t="s">
        <v>8288</v>
      </c>
      <c r="R1117">
        <f t="shared" si="53"/>
        <v>2016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 s="9">
        <f t="shared" si="51"/>
        <v>41069.847314814819</v>
      </c>
      <c r="K1118" s="11">
        <v>1334089208</v>
      </c>
      <c r="L1118" s="9">
        <f t="shared" si="52"/>
        <v>41009.847314814819</v>
      </c>
      <c r="M1118" t="b">
        <v>0</v>
      </c>
      <c r="N1118">
        <v>10</v>
      </c>
      <c r="O1118" t="b">
        <v>0</v>
      </c>
      <c r="P1118" t="s">
        <v>8287</v>
      </c>
      <c r="Q1118" t="s">
        <v>8288</v>
      </c>
      <c r="R1118">
        <f t="shared" si="53"/>
        <v>2012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 s="9">
        <f t="shared" si="51"/>
        <v>42363.598530092597</v>
      </c>
      <c r="K1119" s="11">
        <v>1448461313</v>
      </c>
      <c r="L1119" s="9">
        <f t="shared" si="52"/>
        <v>42333.598530092597</v>
      </c>
      <c r="M1119" t="b">
        <v>0</v>
      </c>
      <c r="N1119">
        <v>8</v>
      </c>
      <c r="O1119" t="b">
        <v>0</v>
      </c>
      <c r="P1119" t="s">
        <v>8287</v>
      </c>
      <c r="Q1119" t="s">
        <v>8288</v>
      </c>
      <c r="R1119">
        <f t="shared" si="53"/>
        <v>2015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 s="9">
        <f t="shared" si="51"/>
        <v>41734.124756944446</v>
      </c>
      <c r="K1120" s="11">
        <v>1394078379</v>
      </c>
      <c r="L1120" s="9">
        <f t="shared" si="52"/>
        <v>41704.16642361111</v>
      </c>
      <c r="M1120" t="b">
        <v>0</v>
      </c>
      <c r="N1120">
        <v>3</v>
      </c>
      <c r="O1120" t="b">
        <v>0</v>
      </c>
      <c r="P1120" t="s">
        <v>8287</v>
      </c>
      <c r="Q1120" t="s">
        <v>8288</v>
      </c>
      <c r="R1120">
        <f t="shared" si="53"/>
        <v>2014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 s="9">
        <f t="shared" si="51"/>
        <v>41735.792407407411</v>
      </c>
      <c r="K1121" s="11">
        <v>1395687664</v>
      </c>
      <c r="L1121" s="9">
        <f t="shared" si="52"/>
        <v>41722.792407407411</v>
      </c>
      <c r="M1121" t="b">
        <v>0</v>
      </c>
      <c r="N1121">
        <v>1</v>
      </c>
      <c r="O1121" t="b">
        <v>0</v>
      </c>
      <c r="P1121" t="s">
        <v>8287</v>
      </c>
      <c r="Q1121" t="s">
        <v>8288</v>
      </c>
      <c r="R1121">
        <f t="shared" si="53"/>
        <v>2014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 s="9">
        <f t="shared" si="51"/>
        <v>40844.872685185182</v>
      </c>
      <c r="K1122" s="11">
        <v>1315947400</v>
      </c>
      <c r="L1122" s="9">
        <f t="shared" si="52"/>
        <v>40799.872685185182</v>
      </c>
      <c r="M1122" t="b">
        <v>0</v>
      </c>
      <c r="N1122">
        <v>0</v>
      </c>
      <c r="O1122" t="b">
        <v>0</v>
      </c>
      <c r="P1122" t="s">
        <v>8287</v>
      </c>
      <c r="Q1122" t="s">
        <v>8288</v>
      </c>
      <c r="R1122">
        <f t="shared" si="53"/>
        <v>2011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 s="9">
        <f t="shared" si="51"/>
        <v>42442.892546296294</v>
      </c>
      <c r="K1123" s="11">
        <v>1455315916</v>
      </c>
      <c r="L1123" s="9">
        <f t="shared" si="52"/>
        <v>42412.934212962966</v>
      </c>
      <c r="M1123" t="b">
        <v>0</v>
      </c>
      <c r="N1123">
        <v>5</v>
      </c>
      <c r="O1123" t="b">
        <v>0</v>
      </c>
      <c r="P1123" t="s">
        <v>8287</v>
      </c>
      <c r="Q1123" t="s">
        <v>8288</v>
      </c>
      <c r="R1123">
        <f t="shared" si="53"/>
        <v>2016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 s="9">
        <f t="shared" si="51"/>
        <v>41424.703993055555</v>
      </c>
      <c r="K1124" s="11">
        <v>1368723225</v>
      </c>
      <c r="L1124" s="9">
        <f t="shared" si="52"/>
        <v>41410.703993055555</v>
      </c>
      <c r="M1124" t="b">
        <v>0</v>
      </c>
      <c r="N1124">
        <v>0</v>
      </c>
      <c r="O1124" t="b">
        <v>0</v>
      </c>
      <c r="P1124" t="s">
        <v>8287</v>
      </c>
      <c r="Q1124" t="s">
        <v>8288</v>
      </c>
      <c r="R1124">
        <f t="shared" si="53"/>
        <v>2013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 s="9">
        <f t="shared" si="51"/>
        <v>41748.5237037037</v>
      </c>
      <c r="K1125" s="11">
        <v>1395318848</v>
      </c>
      <c r="L1125" s="9">
        <f t="shared" si="52"/>
        <v>41718.5237037037</v>
      </c>
      <c r="M1125" t="b">
        <v>0</v>
      </c>
      <c r="N1125">
        <v>3</v>
      </c>
      <c r="O1125" t="b">
        <v>0</v>
      </c>
      <c r="P1125" t="s">
        <v>8287</v>
      </c>
      <c r="Q1125" t="s">
        <v>8288</v>
      </c>
      <c r="R1125">
        <f t="shared" si="53"/>
        <v>2014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 s="9">
        <f t="shared" si="51"/>
        <v>42124.667256944449</v>
      </c>
      <c r="K1126" s="11">
        <v>1427817651</v>
      </c>
      <c r="L1126" s="9">
        <f t="shared" si="52"/>
        <v>42094.667256944449</v>
      </c>
      <c r="M1126" t="b">
        <v>0</v>
      </c>
      <c r="N1126">
        <v>7</v>
      </c>
      <c r="O1126" t="b">
        <v>0</v>
      </c>
      <c r="P1126" t="s">
        <v>8287</v>
      </c>
      <c r="Q1126" t="s">
        <v>8289</v>
      </c>
      <c r="R1126">
        <f t="shared" si="53"/>
        <v>2015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 s="9">
        <f t="shared" si="51"/>
        <v>42272.624189814815</v>
      </c>
      <c r="K1127" s="11">
        <v>1438009130</v>
      </c>
      <c r="L1127" s="9">
        <f t="shared" si="52"/>
        <v>42212.624189814815</v>
      </c>
      <c r="M1127" t="b">
        <v>0</v>
      </c>
      <c r="N1127">
        <v>0</v>
      </c>
      <c r="O1127" t="b">
        <v>0</v>
      </c>
      <c r="P1127" t="s">
        <v>8287</v>
      </c>
      <c r="Q1127" t="s">
        <v>8289</v>
      </c>
      <c r="R1127">
        <f t="shared" si="53"/>
        <v>2015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 s="9">
        <f t="shared" si="51"/>
        <v>42565.327476851853</v>
      </c>
      <c r="K1128" s="11">
        <v>1465890694</v>
      </c>
      <c r="L1128" s="9">
        <f t="shared" si="52"/>
        <v>42535.327476851853</v>
      </c>
      <c r="M1128" t="b">
        <v>0</v>
      </c>
      <c r="N1128">
        <v>2</v>
      </c>
      <c r="O1128" t="b">
        <v>0</v>
      </c>
      <c r="P1128" t="s">
        <v>8287</v>
      </c>
      <c r="Q1128" t="s">
        <v>8289</v>
      </c>
      <c r="R1128">
        <f t="shared" si="53"/>
        <v>2016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 s="9">
        <f t="shared" si="51"/>
        <v>41957.895833333328</v>
      </c>
      <c r="K1129" s="11">
        <v>1413318600</v>
      </c>
      <c r="L1129" s="9">
        <f t="shared" si="52"/>
        <v>41926.854166666664</v>
      </c>
      <c r="M1129" t="b">
        <v>0</v>
      </c>
      <c r="N1129">
        <v>23</v>
      </c>
      <c r="O1129" t="b">
        <v>0</v>
      </c>
      <c r="P1129" t="s">
        <v>8287</v>
      </c>
      <c r="Q1129" t="s">
        <v>8289</v>
      </c>
      <c r="R1129">
        <f t="shared" si="53"/>
        <v>2014</v>
      </c>
    </row>
    <row r="1130" spans="1:18" x14ac:dyDescent="0.3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 s="9">
        <f t="shared" si="51"/>
        <v>41858.649502314816</v>
      </c>
      <c r="K1130" s="11">
        <v>1404833717</v>
      </c>
      <c r="L1130" s="9">
        <f t="shared" si="52"/>
        <v>41828.649502314816</v>
      </c>
      <c r="M1130" t="b">
        <v>0</v>
      </c>
      <c r="N1130">
        <v>1</v>
      </c>
      <c r="O1130" t="b">
        <v>0</v>
      </c>
      <c r="P1130" t="s">
        <v>8287</v>
      </c>
      <c r="Q1130" t="s">
        <v>8289</v>
      </c>
      <c r="R1130">
        <f t="shared" si="53"/>
        <v>2014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 s="9">
        <f t="shared" si="51"/>
        <v>42526.264965277776</v>
      </c>
      <c r="K1131" s="11">
        <v>1462515693</v>
      </c>
      <c r="L1131" s="9">
        <f t="shared" si="52"/>
        <v>42496.264965277776</v>
      </c>
      <c r="M1131" t="b">
        <v>0</v>
      </c>
      <c r="N1131">
        <v>2</v>
      </c>
      <c r="O1131" t="b">
        <v>0</v>
      </c>
      <c r="P1131" t="s">
        <v>8287</v>
      </c>
      <c r="Q1131" t="s">
        <v>8289</v>
      </c>
      <c r="R1131">
        <f t="shared" si="53"/>
        <v>2016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 s="9">
        <f t="shared" si="51"/>
        <v>41969.038194444445</v>
      </c>
      <c r="K1132" s="11">
        <v>1411775700</v>
      </c>
      <c r="L1132" s="9">
        <f t="shared" si="52"/>
        <v>41908.996527777781</v>
      </c>
      <c r="M1132" t="b">
        <v>0</v>
      </c>
      <c r="N1132">
        <v>3</v>
      </c>
      <c r="O1132" t="b">
        <v>0</v>
      </c>
      <c r="P1132" t="s">
        <v>8287</v>
      </c>
      <c r="Q1132" t="s">
        <v>8289</v>
      </c>
      <c r="R1132">
        <f t="shared" si="53"/>
        <v>2014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 s="9">
        <f t="shared" si="51"/>
        <v>42362.908194444448</v>
      </c>
      <c r="K1133" s="11">
        <v>1448401668</v>
      </c>
      <c r="L1133" s="9">
        <f t="shared" si="52"/>
        <v>42332.908194444448</v>
      </c>
      <c r="M1133" t="b">
        <v>0</v>
      </c>
      <c r="N1133">
        <v>0</v>
      </c>
      <c r="O1133" t="b">
        <v>0</v>
      </c>
      <c r="P1133" t="s">
        <v>8287</v>
      </c>
      <c r="Q1133" t="s">
        <v>8289</v>
      </c>
      <c r="R1133">
        <f t="shared" si="53"/>
        <v>2015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 s="9">
        <f t="shared" si="51"/>
        <v>42736.115405092598</v>
      </c>
      <c r="K1134" s="11">
        <v>1480646771</v>
      </c>
      <c r="L1134" s="9">
        <f t="shared" si="52"/>
        <v>42706.115405092598</v>
      </c>
      <c r="M1134" t="b">
        <v>0</v>
      </c>
      <c r="N1134">
        <v>13</v>
      </c>
      <c r="O1134" t="b">
        <v>0</v>
      </c>
      <c r="P1134" t="s">
        <v>8287</v>
      </c>
      <c r="Q1134" t="s">
        <v>8289</v>
      </c>
      <c r="R1134">
        <f t="shared" si="53"/>
        <v>2016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 s="9">
        <f t="shared" si="51"/>
        <v>41851.407187500001</v>
      </c>
      <c r="K1135" s="11">
        <v>1404207981</v>
      </c>
      <c r="L1135" s="9">
        <f t="shared" si="52"/>
        <v>41821.407187500001</v>
      </c>
      <c r="M1135" t="b">
        <v>0</v>
      </c>
      <c r="N1135">
        <v>1</v>
      </c>
      <c r="O1135" t="b">
        <v>0</v>
      </c>
      <c r="P1135" t="s">
        <v>8287</v>
      </c>
      <c r="Q1135" t="s">
        <v>8289</v>
      </c>
      <c r="R1135">
        <f t="shared" si="53"/>
        <v>2014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 s="9">
        <f t="shared" si="51"/>
        <v>41972.189583333333</v>
      </c>
      <c r="K1136" s="11">
        <v>1416034228</v>
      </c>
      <c r="L1136" s="9">
        <f t="shared" si="52"/>
        <v>41958.285046296296</v>
      </c>
      <c r="M1136" t="b">
        <v>0</v>
      </c>
      <c r="N1136">
        <v>1</v>
      </c>
      <c r="O1136" t="b">
        <v>0</v>
      </c>
      <c r="P1136" t="s">
        <v>8287</v>
      </c>
      <c r="Q1136" t="s">
        <v>8289</v>
      </c>
      <c r="R1136">
        <f t="shared" si="53"/>
        <v>2014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 s="9">
        <f t="shared" si="51"/>
        <v>42588.98951388889</v>
      </c>
      <c r="K1137" s="11">
        <v>1467935094</v>
      </c>
      <c r="L1137" s="9">
        <f t="shared" si="52"/>
        <v>42558.98951388889</v>
      </c>
      <c r="M1137" t="b">
        <v>0</v>
      </c>
      <c r="N1137">
        <v>1</v>
      </c>
      <c r="O1137" t="b">
        <v>0</v>
      </c>
      <c r="P1137" t="s">
        <v>8287</v>
      </c>
      <c r="Q1137" t="s">
        <v>8289</v>
      </c>
      <c r="R1137">
        <f t="shared" si="53"/>
        <v>2016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 s="9">
        <f t="shared" si="51"/>
        <v>42357.671631944446</v>
      </c>
      <c r="K1138" s="11">
        <v>1447949229</v>
      </c>
      <c r="L1138" s="9">
        <f t="shared" si="52"/>
        <v>42327.671631944446</v>
      </c>
      <c r="M1138" t="b">
        <v>0</v>
      </c>
      <c r="N1138">
        <v>6</v>
      </c>
      <c r="O1138" t="b">
        <v>0</v>
      </c>
      <c r="P1138" t="s">
        <v>8287</v>
      </c>
      <c r="Q1138" t="s">
        <v>8289</v>
      </c>
      <c r="R1138">
        <f t="shared" si="53"/>
        <v>2015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 s="9">
        <f t="shared" si="51"/>
        <v>42483.819687499999</v>
      </c>
      <c r="K1139" s="11">
        <v>1458848421</v>
      </c>
      <c r="L1139" s="9">
        <f t="shared" si="52"/>
        <v>42453.819687499999</v>
      </c>
      <c r="M1139" t="b">
        <v>0</v>
      </c>
      <c r="N1139">
        <v>39</v>
      </c>
      <c r="O1139" t="b">
        <v>0</v>
      </c>
      <c r="P1139" t="s">
        <v>8287</v>
      </c>
      <c r="Q1139" t="s">
        <v>8289</v>
      </c>
      <c r="R1139">
        <f t="shared" si="53"/>
        <v>2016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 s="9">
        <f t="shared" si="51"/>
        <v>42756.9066087963</v>
      </c>
      <c r="K1140" s="11">
        <v>1483307131</v>
      </c>
      <c r="L1140" s="9">
        <f t="shared" si="52"/>
        <v>42736.9066087963</v>
      </c>
      <c r="M1140" t="b">
        <v>0</v>
      </c>
      <c r="N1140">
        <v>4</v>
      </c>
      <c r="O1140" t="b">
        <v>0</v>
      </c>
      <c r="P1140" t="s">
        <v>8287</v>
      </c>
      <c r="Q1140" t="s">
        <v>8289</v>
      </c>
      <c r="R1140">
        <f t="shared" si="53"/>
        <v>2017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 s="9">
        <f t="shared" si="51"/>
        <v>42005.34752314815</v>
      </c>
      <c r="K1141" s="11">
        <v>1417508426</v>
      </c>
      <c r="L1141" s="9">
        <f t="shared" si="52"/>
        <v>41975.34752314815</v>
      </c>
      <c r="M1141" t="b">
        <v>0</v>
      </c>
      <c r="N1141">
        <v>1</v>
      </c>
      <c r="O1141" t="b">
        <v>0</v>
      </c>
      <c r="P1141" t="s">
        <v>8287</v>
      </c>
      <c r="Q1141" t="s">
        <v>8289</v>
      </c>
      <c r="R1141">
        <f t="shared" si="53"/>
        <v>2014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 s="9">
        <f t="shared" si="51"/>
        <v>42222.462048611109</v>
      </c>
      <c r="K1142" s="11">
        <v>1436267121</v>
      </c>
      <c r="L1142" s="9">
        <f t="shared" si="52"/>
        <v>42192.462048611109</v>
      </c>
      <c r="M1142" t="b">
        <v>0</v>
      </c>
      <c r="N1142">
        <v>0</v>
      </c>
      <c r="O1142" t="b">
        <v>0</v>
      </c>
      <c r="P1142" t="s">
        <v>8287</v>
      </c>
      <c r="Q1142" t="s">
        <v>8289</v>
      </c>
      <c r="R1142">
        <f t="shared" si="53"/>
        <v>2015</v>
      </c>
    </row>
    <row r="1143" spans="1:18" x14ac:dyDescent="0.3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 s="9">
        <f t="shared" si="51"/>
        <v>42194.699652777781</v>
      </c>
      <c r="K1143" s="11">
        <v>1433868450</v>
      </c>
      <c r="L1143" s="9">
        <f t="shared" si="52"/>
        <v>42164.699652777781</v>
      </c>
      <c r="M1143" t="b">
        <v>0</v>
      </c>
      <c r="N1143">
        <v>0</v>
      </c>
      <c r="O1143" t="b">
        <v>0</v>
      </c>
      <c r="P1143" t="s">
        <v>8287</v>
      </c>
      <c r="Q1143" t="s">
        <v>8289</v>
      </c>
      <c r="R1143">
        <f t="shared" si="53"/>
        <v>2015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 s="9">
        <f t="shared" si="51"/>
        <v>42052.006099537037</v>
      </c>
      <c r="K1144" s="11">
        <v>1421539727</v>
      </c>
      <c r="L1144" s="9">
        <f t="shared" si="52"/>
        <v>42022.006099537037</v>
      </c>
      <c r="M1144" t="b">
        <v>0</v>
      </c>
      <c r="N1144">
        <v>0</v>
      </c>
      <c r="O1144" t="b">
        <v>0</v>
      </c>
      <c r="P1144" t="s">
        <v>8287</v>
      </c>
      <c r="Q1144" t="s">
        <v>8289</v>
      </c>
      <c r="R1144">
        <f t="shared" si="53"/>
        <v>2015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 s="9">
        <f t="shared" si="51"/>
        <v>42355.19358796296</v>
      </c>
      <c r="K1145" s="11">
        <v>1447735126</v>
      </c>
      <c r="L1145" s="9">
        <f t="shared" si="52"/>
        <v>42325.19358796296</v>
      </c>
      <c r="M1145" t="b">
        <v>0</v>
      </c>
      <c r="N1145">
        <v>8</v>
      </c>
      <c r="O1145" t="b">
        <v>0</v>
      </c>
      <c r="P1145" t="s">
        <v>8287</v>
      </c>
      <c r="Q1145" t="s">
        <v>8289</v>
      </c>
      <c r="R1145">
        <f t="shared" si="53"/>
        <v>2015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 s="9">
        <f t="shared" si="51"/>
        <v>42123.181944444441</v>
      </c>
      <c r="K1146" s="11">
        <v>1427689320</v>
      </c>
      <c r="L1146" s="9">
        <f t="shared" si="52"/>
        <v>42093.181944444441</v>
      </c>
      <c r="M1146" t="b">
        <v>0</v>
      </c>
      <c r="N1146">
        <v>0</v>
      </c>
      <c r="O1146" t="b">
        <v>0</v>
      </c>
      <c r="P1146" t="s">
        <v>8290</v>
      </c>
      <c r="Q1146" t="s">
        <v>8291</v>
      </c>
      <c r="R1146">
        <f t="shared" si="53"/>
        <v>2015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 s="9">
        <f t="shared" si="51"/>
        <v>41914.74759259259</v>
      </c>
      <c r="K1147" s="11">
        <v>1407088592</v>
      </c>
      <c r="L1147" s="9">
        <f t="shared" si="52"/>
        <v>41854.74759259259</v>
      </c>
      <c r="M1147" t="b">
        <v>0</v>
      </c>
      <c r="N1147">
        <v>1</v>
      </c>
      <c r="O1147" t="b">
        <v>0</v>
      </c>
      <c r="P1147" t="s">
        <v>8290</v>
      </c>
      <c r="Q1147" t="s">
        <v>8291</v>
      </c>
      <c r="R1147">
        <f t="shared" si="53"/>
        <v>2014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 s="9">
        <f t="shared" si="51"/>
        <v>41761.9533912037</v>
      </c>
      <c r="K1148" s="11">
        <v>1395787973</v>
      </c>
      <c r="L1148" s="9">
        <f t="shared" si="52"/>
        <v>41723.9533912037</v>
      </c>
      <c r="M1148" t="b">
        <v>0</v>
      </c>
      <c r="N1148">
        <v>12</v>
      </c>
      <c r="O1148" t="b">
        <v>0</v>
      </c>
      <c r="P1148" t="s">
        <v>8290</v>
      </c>
      <c r="Q1148" t="s">
        <v>8291</v>
      </c>
      <c r="R1148">
        <f t="shared" si="53"/>
        <v>2014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 s="9">
        <f t="shared" si="51"/>
        <v>41931.972025462965</v>
      </c>
      <c r="K1149" s="11">
        <v>1408576783</v>
      </c>
      <c r="L1149" s="9">
        <f t="shared" si="52"/>
        <v>41871.972025462965</v>
      </c>
      <c r="M1149" t="b">
        <v>0</v>
      </c>
      <c r="N1149">
        <v>0</v>
      </c>
      <c r="O1149" t="b">
        <v>0</v>
      </c>
      <c r="P1149" t="s">
        <v>8290</v>
      </c>
      <c r="Q1149" t="s">
        <v>8291</v>
      </c>
      <c r="R1149">
        <f t="shared" si="53"/>
        <v>2014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 s="9">
        <f t="shared" si="51"/>
        <v>42705.212743055556</v>
      </c>
      <c r="K1150" s="11">
        <v>1477973181</v>
      </c>
      <c r="L1150" s="9">
        <f t="shared" si="52"/>
        <v>42675.171076388884</v>
      </c>
      <c r="M1150" t="b">
        <v>0</v>
      </c>
      <c r="N1150">
        <v>3</v>
      </c>
      <c r="O1150" t="b">
        <v>0</v>
      </c>
      <c r="P1150" t="s">
        <v>8290</v>
      </c>
      <c r="Q1150" t="s">
        <v>8291</v>
      </c>
      <c r="R1150">
        <f t="shared" si="53"/>
        <v>2016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 s="9">
        <f t="shared" si="51"/>
        <v>42537.71025462963</v>
      </c>
      <c r="K1151" s="11">
        <v>1463504566</v>
      </c>
      <c r="L1151" s="9">
        <f t="shared" si="52"/>
        <v>42507.71025462963</v>
      </c>
      <c r="M1151" t="b">
        <v>0</v>
      </c>
      <c r="N1151">
        <v>2</v>
      </c>
      <c r="O1151" t="b">
        <v>0</v>
      </c>
      <c r="P1151" t="s">
        <v>8290</v>
      </c>
      <c r="Q1151" t="s">
        <v>8291</v>
      </c>
      <c r="R1151">
        <f t="shared" si="53"/>
        <v>2016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 s="9">
        <f t="shared" si="51"/>
        <v>42377.954571759255</v>
      </c>
      <c r="K1152" s="11">
        <v>1447109675</v>
      </c>
      <c r="L1152" s="9">
        <f t="shared" si="52"/>
        <v>42317.954571759255</v>
      </c>
      <c r="M1152" t="b">
        <v>0</v>
      </c>
      <c r="N1152">
        <v>6</v>
      </c>
      <c r="O1152" t="b">
        <v>0</v>
      </c>
      <c r="P1152" t="s">
        <v>8290</v>
      </c>
      <c r="Q1152" t="s">
        <v>8291</v>
      </c>
      <c r="R1152">
        <f t="shared" si="53"/>
        <v>2015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 s="9">
        <f t="shared" si="51"/>
        <v>42254.102581018524</v>
      </c>
      <c r="K1153" s="11">
        <v>1439000863</v>
      </c>
      <c r="L1153" s="9">
        <f t="shared" si="52"/>
        <v>42224.102581018524</v>
      </c>
      <c r="M1153" t="b">
        <v>0</v>
      </c>
      <c r="N1153">
        <v>0</v>
      </c>
      <c r="O1153" t="b">
        <v>0</v>
      </c>
      <c r="P1153" t="s">
        <v>8290</v>
      </c>
      <c r="Q1153" t="s">
        <v>8291</v>
      </c>
      <c r="R1153">
        <f t="shared" si="53"/>
        <v>2015</v>
      </c>
    </row>
    <row r="1154" spans="1:18" x14ac:dyDescent="0.3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 s="9">
        <f t="shared" si="51"/>
        <v>42139.709629629629</v>
      </c>
      <c r="K1154" s="11">
        <v>1429117312</v>
      </c>
      <c r="L1154" s="9">
        <f t="shared" si="52"/>
        <v>42109.709629629629</v>
      </c>
      <c r="M1154" t="b">
        <v>0</v>
      </c>
      <c r="N1154">
        <v>15</v>
      </c>
      <c r="O1154" t="b">
        <v>0</v>
      </c>
      <c r="P1154" t="s">
        <v>8290</v>
      </c>
      <c r="Q1154" t="s">
        <v>8291</v>
      </c>
      <c r="R1154">
        <f t="shared" si="53"/>
        <v>2015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 s="9">
        <f t="shared" ref="J1155:J1218" si="54">(I1155/86400)+DATE(1970,1,1)</f>
        <v>42173.714178240742</v>
      </c>
      <c r="K1155" s="11">
        <v>1432055305</v>
      </c>
      <c r="L1155" s="9">
        <f t="shared" ref="L1155:L1218" si="55">(K1155/86400)+DATE(1970,1,1)</f>
        <v>42143.714178240742</v>
      </c>
      <c r="M1155" t="b">
        <v>0</v>
      </c>
      <c r="N1155">
        <v>1</v>
      </c>
      <c r="O1155" t="b">
        <v>0</v>
      </c>
      <c r="P1155" t="s">
        <v>8290</v>
      </c>
      <c r="Q1155" t="s">
        <v>8291</v>
      </c>
      <c r="R1155">
        <f t="shared" ref="R1155:R1218" si="56">YEAR(L1155)</f>
        <v>2015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 s="9">
        <f t="shared" si="54"/>
        <v>42253.108865740738</v>
      </c>
      <c r="K1156" s="11">
        <v>1438915006</v>
      </c>
      <c r="L1156" s="9">
        <f t="shared" si="55"/>
        <v>42223.108865740738</v>
      </c>
      <c r="M1156" t="b">
        <v>0</v>
      </c>
      <c r="N1156">
        <v>3</v>
      </c>
      <c r="O1156" t="b">
        <v>0</v>
      </c>
      <c r="P1156" t="s">
        <v>8290</v>
      </c>
      <c r="Q1156" t="s">
        <v>8291</v>
      </c>
      <c r="R1156">
        <f t="shared" si="56"/>
        <v>2015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 s="9">
        <f t="shared" si="54"/>
        <v>41865.763981481483</v>
      </c>
      <c r="K1157" s="11">
        <v>1405448408</v>
      </c>
      <c r="L1157" s="9">
        <f t="shared" si="55"/>
        <v>41835.763981481483</v>
      </c>
      <c r="M1157" t="b">
        <v>0</v>
      </c>
      <c r="N1157">
        <v>8</v>
      </c>
      <c r="O1157" t="b">
        <v>0</v>
      </c>
      <c r="P1157" t="s">
        <v>8290</v>
      </c>
      <c r="Q1157" t="s">
        <v>8291</v>
      </c>
      <c r="R1157">
        <f t="shared" si="56"/>
        <v>2014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 s="9">
        <f t="shared" si="54"/>
        <v>42059.07131944444</v>
      </c>
      <c r="K1158" s="11">
        <v>1422150162</v>
      </c>
      <c r="L1158" s="9">
        <f t="shared" si="55"/>
        <v>42029.07131944444</v>
      </c>
      <c r="M1158" t="b">
        <v>0</v>
      </c>
      <c r="N1158">
        <v>0</v>
      </c>
      <c r="O1158" t="b">
        <v>0</v>
      </c>
      <c r="P1158" t="s">
        <v>8290</v>
      </c>
      <c r="Q1158" t="s">
        <v>8291</v>
      </c>
      <c r="R1158">
        <f t="shared" si="56"/>
        <v>2015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 s="9">
        <f t="shared" si="54"/>
        <v>41978.669907407406</v>
      </c>
      <c r="K1159" s="11">
        <v>1412607880</v>
      </c>
      <c r="L1159" s="9">
        <f t="shared" si="55"/>
        <v>41918.628240740742</v>
      </c>
      <c r="M1159" t="b">
        <v>0</v>
      </c>
      <c r="N1159">
        <v>3</v>
      </c>
      <c r="O1159" t="b">
        <v>0</v>
      </c>
      <c r="P1159" t="s">
        <v>8290</v>
      </c>
      <c r="Q1159" t="s">
        <v>8291</v>
      </c>
      <c r="R1159">
        <f t="shared" si="56"/>
        <v>2014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 s="9">
        <f t="shared" si="54"/>
        <v>41982.09175925926</v>
      </c>
      <c r="K1160" s="11">
        <v>1415499128</v>
      </c>
      <c r="L1160" s="9">
        <f t="shared" si="55"/>
        <v>41952.09175925926</v>
      </c>
      <c r="M1160" t="b">
        <v>0</v>
      </c>
      <c r="N1160">
        <v>3</v>
      </c>
      <c r="O1160" t="b">
        <v>0</v>
      </c>
      <c r="P1160" t="s">
        <v>8290</v>
      </c>
      <c r="Q1160" t="s">
        <v>8291</v>
      </c>
      <c r="R1160">
        <f t="shared" si="56"/>
        <v>2014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 s="9">
        <f t="shared" si="54"/>
        <v>42185.65625</v>
      </c>
      <c r="K1161" s="11">
        <v>1433006765</v>
      </c>
      <c r="L1161" s="9">
        <f t="shared" si="55"/>
        <v>42154.726446759261</v>
      </c>
      <c r="M1161" t="b">
        <v>0</v>
      </c>
      <c r="N1161">
        <v>0</v>
      </c>
      <c r="O1161" t="b">
        <v>0</v>
      </c>
      <c r="P1161" t="s">
        <v>8290</v>
      </c>
      <c r="Q1161" t="s">
        <v>8291</v>
      </c>
      <c r="R1161">
        <f t="shared" si="56"/>
        <v>2015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 s="9">
        <f t="shared" si="54"/>
        <v>42091.113263888888</v>
      </c>
      <c r="K1162" s="11">
        <v>1424922186</v>
      </c>
      <c r="L1162" s="9">
        <f t="shared" si="55"/>
        <v>42061.154930555553</v>
      </c>
      <c r="M1162" t="b">
        <v>0</v>
      </c>
      <c r="N1162">
        <v>19</v>
      </c>
      <c r="O1162" t="b">
        <v>0</v>
      </c>
      <c r="P1162" t="s">
        <v>8290</v>
      </c>
      <c r="Q1162" t="s">
        <v>8291</v>
      </c>
      <c r="R1162">
        <f t="shared" si="56"/>
        <v>2015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 s="9">
        <f t="shared" si="54"/>
        <v>42143.629502314812</v>
      </c>
      <c r="K1163" s="11">
        <v>1430233589</v>
      </c>
      <c r="L1163" s="9">
        <f t="shared" si="55"/>
        <v>42122.629502314812</v>
      </c>
      <c r="M1163" t="b">
        <v>0</v>
      </c>
      <c r="N1163">
        <v>0</v>
      </c>
      <c r="O1163" t="b">
        <v>0</v>
      </c>
      <c r="P1163" t="s">
        <v>8290</v>
      </c>
      <c r="Q1163" t="s">
        <v>8291</v>
      </c>
      <c r="R1163">
        <f t="shared" si="56"/>
        <v>2015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 s="9">
        <f t="shared" si="54"/>
        <v>41907.683611111112</v>
      </c>
      <c r="K1164" s="11">
        <v>1408983864</v>
      </c>
      <c r="L1164" s="9">
        <f t="shared" si="55"/>
        <v>41876.683611111112</v>
      </c>
      <c r="M1164" t="b">
        <v>0</v>
      </c>
      <c r="N1164">
        <v>2</v>
      </c>
      <c r="O1164" t="b">
        <v>0</v>
      </c>
      <c r="P1164" t="s">
        <v>8290</v>
      </c>
      <c r="Q1164" t="s">
        <v>8291</v>
      </c>
      <c r="R1164">
        <f t="shared" si="56"/>
        <v>2014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 s="9">
        <f t="shared" si="54"/>
        <v>41860.723611111112</v>
      </c>
      <c r="K1165" s="11">
        <v>1405012920</v>
      </c>
      <c r="L1165" s="9">
        <f t="shared" si="55"/>
        <v>41830.723611111112</v>
      </c>
      <c r="M1165" t="b">
        <v>0</v>
      </c>
      <c r="N1165">
        <v>0</v>
      </c>
      <c r="O1165" t="b">
        <v>0</v>
      </c>
      <c r="P1165" t="s">
        <v>8290</v>
      </c>
      <c r="Q1165" t="s">
        <v>8291</v>
      </c>
      <c r="R1165">
        <f t="shared" si="56"/>
        <v>2014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 s="9">
        <f t="shared" si="54"/>
        <v>42539.724328703705</v>
      </c>
      <c r="K1166" s="11">
        <v>1463678582</v>
      </c>
      <c r="L1166" s="9">
        <f t="shared" si="55"/>
        <v>42509.724328703705</v>
      </c>
      <c r="M1166" t="b">
        <v>0</v>
      </c>
      <c r="N1166">
        <v>0</v>
      </c>
      <c r="O1166" t="b">
        <v>0</v>
      </c>
      <c r="P1166" t="s">
        <v>8290</v>
      </c>
      <c r="Q1166" t="s">
        <v>8291</v>
      </c>
      <c r="R1166">
        <f t="shared" si="56"/>
        <v>2016</v>
      </c>
    </row>
    <row r="1167" spans="1:18" ht="43.5" x14ac:dyDescent="0.3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 s="9">
        <f t="shared" si="54"/>
        <v>41826.214467592596</v>
      </c>
      <c r="K1167" s="11">
        <v>1401685730</v>
      </c>
      <c r="L1167" s="9">
        <f t="shared" si="55"/>
        <v>41792.214467592596</v>
      </c>
      <c r="M1167" t="b">
        <v>0</v>
      </c>
      <c r="N1167">
        <v>25</v>
      </c>
      <c r="O1167" t="b">
        <v>0</v>
      </c>
      <c r="P1167" t="s">
        <v>8290</v>
      </c>
      <c r="Q1167" t="s">
        <v>8291</v>
      </c>
      <c r="R1167">
        <f t="shared" si="56"/>
        <v>2014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 s="9">
        <f t="shared" si="54"/>
        <v>42181.166666666672</v>
      </c>
      <c r="K1168" s="11">
        <v>1432640342</v>
      </c>
      <c r="L1168" s="9">
        <f t="shared" si="55"/>
        <v>42150.485439814816</v>
      </c>
      <c r="M1168" t="b">
        <v>0</v>
      </c>
      <c r="N1168">
        <v>8</v>
      </c>
      <c r="O1168" t="b">
        <v>0</v>
      </c>
      <c r="P1168" t="s">
        <v>8290</v>
      </c>
      <c r="Q1168" t="s">
        <v>8291</v>
      </c>
      <c r="R1168">
        <f t="shared" si="56"/>
        <v>2015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 s="9">
        <f t="shared" si="54"/>
        <v>41894.734895833331</v>
      </c>
      <c r="K1169" s="11">
        <v>1407865095</v>
      </c>
      <c r="L1169" s="9">
        <f t="shared" si="55"/>
        <v>41863.734895833331</v>
      </c>
      <c r="M1169" t="b">
        <v>0</v>
      </c>
      <c r="N1169">
        <v>16</v>
      </c>
      <c r="O1169" t="b">
        <v>0</v>
      </c>
      <c r="P1169" t="s">
        <v>8290</v>
      </c>
      <c r="Q1169" t="s">
        <v>8291</v>
      </c>
      <c r="R1169">
        <f t="shared" si="56"/>
        <v>2014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 s="9">
        <f t="shared" si="54"/>
        <v>42635.053993055553</v>
      </c>
      <c r="K1170" s="11">
        <v>1471915065</v>
      </c>
      <c r="L1170" s="9">
        <f t="shared" si="55"/>
        <v>42605.053993055553</v>
      </c>
      <c r="M1170" t="b">
        <v>0</v>
      </c>
      <c r="N1170">
        <v>3</v>
      </c>
      <c r="O1170" t="b">
        <v>0</v>
      </c>
      <c r="P1170" t="s">
        <v>8290</v>
      </c>
      <c r="Q1170" t="s">
        <v>8291</v>
      </c>
      <c r="R1170">
        <f t="shared" si="56"/>
        <v>2016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 s="9">
        <f t="shared" si="54"/>
        <v>42057.353738425925</v>
      </c>
      <c r="K1171" s="11">
        <v>1422001763</v>
      </c>
      <c r="L1171" s="9">
        <f t="shared" si="55"/>
        <v>42027.353738425925</v>
      </c>
      <c r="M1171" t="b">
        <v>0</v>
      </c>
      <c r="N1171">
        <v>3</v>
      </c>
      <c r="O1171" t="b">
        <v>0</v>
      </c>
      <c r="P1171" t="s">
        <v>8290</v>
      </c>
      <c r="Q1171" t="s">
        <v>8291</v>
      </c>
      <c r="R1171">
        <f t="shared" si="56"/>
        <v>2015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 s="9">
        <f t="shared" si="54"/>
        <v>42154.893182870372</v>
      </c>
      <c r="K1172" s="11">
        <v>1430429171</v>
      </c>
      <c r="L1172" s="9">
        <f t="shared" si="55"/>
        <v>42124.893182870372</v>
      </c>
      <c r="M1172" t="b">
        <v>0</v>
      </c>
      <c r="N1172">
        <v>2</v>
      </c>
      <c r="O1172" t="b">
        <v>0</v>
      </c>
      <c r="P1172" t="s">
        <v>8290</v>
      </c>
      <c r="Q1172" t="s">
        <v>8291</v>
      </c>
      <c r="R1172">
        <f t="shared" si="56"/>
        <v>2015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 s="9">
        <f t="shared" si="54"/>
        <v>41956.846377314811</v>
      </c>
      <c r="K1173" s="11">
        <v>1414351127</v>
      </c>
      <c r="L1173" s="9">
        <f t="shared" si="55"/>
        <v>41938.804710648146</v>
      </c>
      <c r="M1173" t="b">
        <v>0</v>
      </c>
      <c r="N1173">
        <v>1</v>
      </c>
      <c r="O1173" t="b">
        <v>0</v>
      </c>
      <c r="P1173" t="s">
        <v>8290</v>
      </c>
      <c r="Q1173" t="s">
        <v>8291</v>
      </c>
      <c r="R1173">
        <f t="shared" si="56"/>
        <v>2014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 s="9">
        <f t="shared" si="54"/>
        <v>41871.682314814811</v>
      </c>
      <c r="K1174" s="11">
        <v>1405959752</v>
      </c>
      <c r="L1174" s="9">
        <f t="shared" si="55"/>
        <v>41841.682314814811</v>
      </c>
      <c r="M1174" t="b">
        <v>0</v>
      </c>
      <c r="N1174">
        <v>0</v>
      </c>
      <c r="O1174" t="b">
        <v>0</v>
      </c>
      <c r="P1174" t="s">
        <v>8290</v>
      </c>
      <c r="Q1174" t="s">
        <v>8291</v>
      </c>
      <c r="R1174">
        <f t="shared" si="56"/>
        <v>2014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 s="9">
        <f t="shared" si="54"/>
        <v>42219.185844907406</v>
      </c>
      <c r="K1175" s="11">
        <v>1435552057</v>
      </c>
      <c r="L1175" s="9">
        <f t="shared" si="55"/>
        <v>42184.185844907406</v>
      </c>
      <c r="M1175" t="b">
        <v>0</v>
      </c>
      <c r="N1175">
        <v>1</v>
      </c>
      <c r="O1175" t="b">
        <v>0</v>
      </c>
      <c r="P1175" t="s">
        <v>8290</v>
      </c>
      <c r="Q1175" t="s">
        <v>8291</v>
      </c>
      <c r="R1175">
        <f t="shared" si="56"/>
        <v>2015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 s="9">
        <f t="shared" si="54"/>
        <v>42498.84174768519</v>
      </c>
      <c r="K1176" s="11">
        <v>1460146327</v>
      </c>
      <c r="L1176" s="9">
        <f t="shared" si="55"/>
        <v>42468.84174768519</v>
      </c>
      <c r="M1176" t="b">
        <v>0</v>
      </c>
      <c r="N1176">
        <v>19</v>
      </c>
      <c r="O1176" t="b">
        <v>0</v>
      </c>
      <c r="P1176" t="s">
        <v>8290</v>
      </c>
      <c r="Q1176" t="s">
        <v>8291</v>
      </c>
      <c r="R1176">
        <f t="shared" si="56"/>
        <v>2016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 s="9">
        <f t="shared" si="54"/>
        <v>42200.728460648148</v>
      </c>
      <c r="K1177" s="11">
        <v>1434389339</v>
      </c>
      <c r="L1177" s="9">
        <f t="shared" si="55"/>
        <v>42170.728460648148</v>
      </c>
      <c r="M1177" t="b">
        <v>0</v>
      </c>
      <c r="N1177">
        <v>9</v>
      </c>
      <c r="O1177" t="b">
        <v>0</v>
      </c>
      <c r="P1177" t="s">
        <v>8290</v>
      </c>
      <c r="Q1177" t="s">
        <v>8291</v>
      </c>
      <c r="R1177">
        <f t="shared" si="56"/>
        <v>2015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 s="9">
        <f t="shared" si="54"/>
        <v>42800.541666666672</v>
      </c>
      <c r="K1178" s="11">
        <v>1484094498</v>
      </c>
      <c r="L1178" s="9">
        <f t="shared" si="55"/>
        <v>42746.019652777773</v>
      </c>
      <c r="M1178" t="b">
        <v>0</v>
      </c>
      <c r="N1178">
        <v>1</v>
      </c>
      <c r="O1178" t="b">
        <v>0</v>
      </c>
      <c r="P1178" t="s">
        <v>8290</v>
      </c>
      <c r="Q1178" t="s">
        <v>8291</v>
      </c>
      <c r="R1178">
        <f t="shared" si="56"/>
        <v>2017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 s="9">
        <f t="shared" si="54"/>
        <v>41927.660833333335</v>
      </c>
      <c r="K1179" s="11">
        <v>1410796296</v>
      </c>
      <c r="L1179" s="9">
        <f t="shared" si="55"/>
        <v>41897.660833333335</v>
      </c>
      <c r="M1179" t="b">
        <v>0</v>
      </c>
      <c r="N1179">
        <v>0</v>
      </c>
      <c r="O1179" t="b">
        <v>0</v>
      </c>
      <c r="P1179" t="s">
        <v>8290</v>
      </c>
      <c r="Q1179" t="s">
        <v>8291</v>
      </c>
      <c r="R1179">
        <f t="shared" si="56"/>
        <v>2014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 s="9">
        <f t="shared" si="54"/>
        <v>41867.905694444446</v>
      </c>
      <c r="K1180" s="11">
        <v>1405633452</v>
      </c>
      <c r="L1180" s="9">
        <f t="shared" si="55"/>
        <v>41837.905694444446</v>
      </c>
      <c r="M1180" t="b">
        <v>0</v>
      </c>
      <c r="N1180">
        <v>1</v>
      </c>
      <c r="O1180" t="b">
        <v>0</v>
      </c>
      <c r="P1180" t="s">
        <v>8290</v>
      </c>
      <c r="Q1180" t="s">
        <v>8291</v>
      </c>
      <c r="R1180">
        <f t="shared" si="56"/>
        <v>2014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 s="9">
        <f t="shared" si="54"/>
        <v>42305.720219907409</v>
      </c>
      <c r="K1181" s="11">
        <v>1443460627</v>
      </c>
      <c r="L1181" s="9">
        <f t="shared" si="55"/>
        <v>42275.720219907409</v>
      </c>
      <c r="M1181" t="b">
        <v>0</v>
      </c>
      <c r="N1181">
        <v>5</v>
      </c>
      <c r="O1181" t="b">
        <v>0</v>
      </c>
      <c r="P1181" t="s">
        <v>8290</v>
      </c>
      <c r="Q1181" t="s">
        <v>8291</v>
      </c>
      <c r="R1181">
        <f t="shared" si="56"/>
        <v>2015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 s="9">
        <f t="shared" si="54"/>
        <v>41818.806875000002</v>
      </c>
      <c r="K1182" s="11">
        <v>1400786514</v>
      </c>
      <c r="L1182" s="9">
        <f t="shared" si="55"/>
        <v>41781.806875000002</v>
      </c>
      <c r="M1182" t="b">
        <v>0</v>
      </c>
      <c r="N1182">
        <v>85</v>
      </c>
      <c r="O1182" t="b">
        <v>0</v>
      </c>
      <c r="P1182" t="s">
        <v>8290</v>
      </c>
      <c r="Q1182" t="s">
        <v>8291</v>
      </c>
      <c r="R1182">
        <f t="shared" si="56"/>
        <v>2014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 s="9">
        <f t="shared" si="54"/>
        <v>42064.339363425926</v>
      </c>
      <c r="K1183" s="11">
        <v>1422605321</v>
      </c>
      <c r="L1183" s="9">
        <f t="shared" si="55"/>
        <v>42034.339363425926</v>
      </c>
      <c r="M1183" t="b">
        <v>0</v>
      </c>
      <c r="N1183">
        <v>3</v>
      </c>
      <c r="O1183" t="b">
        <v>0</v>
      </c>
      <c r="P1183" t="s">
        <v>8290</v>
      </c>
      <c r="Q1183" t="s">
        <v>8291</v>
      </c>
      <c r="R1183">
        <f t="shared" si="56"/>
        <v>2015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 s="9">
        <f t="shared" si="54"/>
        <v>42747.695833333331</v>
      </c>
      <c r="K1184" s="11">
        <v>1482609088</v>
      </c>
      <c r="L1184" s="9">
        <f t="shared" si="55"/>
        <v>42728.827407407407</v>
      </c>
      <c r="M1184" t="b">
        <v>0</v>
      </c>
      <c r="N1184">
        <v>4</v>
      </c>
      <c r="O1184" t="b">
        <v>0</v>
      </c>
      <c r="P1184" t="s">
        <v>8290</v>
      </c>
      <c r="Q1184" t="s">
        <v>8291</v>
      </c>
      <c r="R1184">
        <f t="shared" si="56"/>
        <v>2016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 s="9">
        <f t="shared" si="54"/>
        <v>42676.165972222225</v>
      </c>
      <c r="K1185" s="11">
        <v>1476391223</v>
      </c>
      <c r="L1185" s="9">
        <f t="shared" si="55"/>
        <v>42656.86137731481</v>
      </c>
      <c r="M1185" t="b">
        <v>0</v>
      </c>
      <c r="N1185">
        <v>3</v>
      </c>
      <c r="O1185" t="b">
        <v>0</v>
      </c>
      <c r="P1185" t="s">
        <v>8290</v>
      </c>
      <c r="Q1185" t="s">
        <v>8291</v>
      </c>
      <c r="R1185">
        <f t="shared" si="56"/>
        <v>2016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 s="9">
        <f t="shared" si="54"/>
        <v>42772.599664351852</v>
      </c>
      <c r="K1186" s="11">
        <v>1483712611</v>
      </c>
      <c r="L1186" s="9">
        <f t="shared" si="55"/>
        <v>42741.599664351852</v>
      </c>
      <c r="M1186" t="b">
        <v>0</v>
      </c>
      <c r="N1186">
        <v>375</v>
      </c>
      <c r="O1186" t="b">
        <v>1</v>
      </c>
      <c r="P1186" t="s">
        <v>8292</v>
      </c>
      <c r="Q1186" t="s">
        <v>8293</v>
      </c>
      <c r="R1186">
        <f t="shared" si="56"/>
        <v>2017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 s="9">
        <f t="shared" si="54"/>
        <v>42163.166666666672</v>
      </c>
      <c r="K1187" s="11">
        <v>1430945149</v>
      </c>
      <c r="L1187" s="9">
        <f t="shared" si="55"/>
        <v>42130.865150462967</v>
      </c>
      <c r="M1187" t="b">
        <v>0</v>
      </c>
      <c r="N1187">
        <v>111</v>
      </c>
      <c r="O1187" t="b">
        <v>1</v>
      </c>
      <c r="P1187" t="s">
        <v>8292</v>
      </c>
      <c r="Q1187" t="s">
        <v>8293</v>
      </c>
      <c r="R1187">
        <f t="shared" si="56"/>
        <v>2015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 s="9">
        <f t="shared" si="54"/>
        <v>42156.945833333331</v>
      </c>
      <c r="K1188" s="11">
        <v>1430340195</v>
      </c>
      <c r="L1188" s="9">
        <f t="shared" si="55"/>
        <v>42123.86336805555</v>
      </c>
      <c r="M1188" t="b">
        <v>0</v>
      </c>
      <c r="N1188">
        <v>123</v>
      </c>
      <c r="O1188" t="b">
        <v>1</v>
      </c>
      <c r="P1188" t="s">
        <v>8292</v>
      </c>
      <c r="Q1188" t="s">
        <v>8293</v>
      </c>
      <c r="R1188">
        <f t="shared" si="56"/>
        <v>2015</v>
      </c>
    </row>
    <row r="1189" spans="1:18" ht="43.5" x14ac:dyDescent="0.3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 s="9">
        <f t="shared" si="54"/>
        <v>42141.75</v>
      </c>
      <c r="K1189" s="11">
        <v>1429133323</v>
      </c>
      <c r="L1189" s="9">
        <f t="shared" si="55"/>
        <v>42109.894942129627</v>
      </c>
      <c r="M1189" t="b">
        <v>0</v>
      </c>
      <c r="N1189">
        <v>70</v>
      </c>
      <c r="O1189" t="b">
        <v>1</v>
      </c>
      <c r="P1189" t="s">
        <v>8292</v>
      </c>
      <c r="Q1189" t="s">
        <v>8293</v>
      </c>
      <c r="R1189">
        <f t="shared" si="56"/>
        <v>2015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 s="9">
        <f t="shared" si="54"/>
        <v>42732.700694444444</v>
      </c>
      <c r="K1190" s="11">
        <v>1481129340</v>
      </c>
      <c r="L1190" s="9">
        <f t="shared" si="55"/>
        <v>42711.700694444444</v>
      </c>
      <c r="M1190" t="b">
        <v>0</v>
      </c>
      <c r="N1190">
        <v>85</v>
      </c>
      <c r="O1190" t="b">
        <v>1</v>
      </c>
      <c r="P1190" t="s">
        <v>8292</v>
      </c>
      <c r="Q1190" t="s">
        <v>8293</v>
      </c>
      <c r="R1190">
        <f t="shared" si="56"/>
        <v>2016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 s="9">
        <f t="shared" si="54"/>
        <v>42550.979108796295</v>
      </c>
      <c r="K1191" s="11">
        <v>1465428595</v>
      </c>
      <c r="L1191" s="9">
        <f t="shared" si="55"/>
        <v>42529.979108796295</v>
      </c>
      <c r="M1191" t="b">
        <v>0</v>
      </c>
      <c r="N1191">
        <v>86</v>
      </c>
      <c r="O1191" t="b">
        <v>1</v>
      </c>
      <c r="P1191" t="s">
        <v>8292</v>
      </c>
      <c r="Q1191" t="s">
        <v>8293</v>
      </c>
      <c r="R1191">
        <f t="shared" si="56"/>
        <v>2016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 s="9">
        <f t="shared" si="54"/>
        <v>41882.665798611109</v>
      </c>
      <c r="K1192" s="11">
        <v>1406908725</v>
      </c>
      <c r="L1192" s="9">
        <f t="shared" si="55"/>
        <v>41852.665798611109</v>
      </c>
      <c r="M1192" t="b">
        <v>0</v>
      </c>
      <c r="N1192">
        <v>13</v>
      </c>
      <c r="O1192" t="b">
        <v>1</v>
      </c>
      <c r="P1192" t="s">
        <v>8292</v>
      </c>
      <c r="Q1192" t="s">
        <v>8293</v>
      </c>
      <c r="R1192">
        <f t="shared" si="56"/>
        <v>2014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 s="9">
        <f t="shared" si="54"/>
        <v>42449.562037037038</v>
      </c>
      <c r="K1193" s="11">
        <v>1455892160</v>
      </c>
      <c r="L1193" s="9">
        <f t="shared" si="55"/>
        <v>42419.603703703702</v>
      </c>
      <c r="M1193" t="b">
        <v>0</v>
      </c>
      <c r="N1193">
        <v>33</v>
      </c>
      <c r="O1193" t="b">
        <v>1</v>
      </c>
      <c r="P1193" t="s">
        <v>8292</v>
      </c>
      <c r="Q1193" t="s">
        <v>8293</v>
      </c>
      <c r="R1193">
        <f t="shared" si="56"/>
        <v>2016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 s="9">
        <f t="shared" si="54"/>
        <v>42777.506689814814</v>
      </c>
      <c r="K1194" s="11">
        <v>1484222978</v>
      </c>
      <c r="L1194" s="9">
        <f t="shared" si="55"/>
        <v>42747.506689814814</v>
      </c>
      <c r="M1194" t="b">
        <v>0</v>
      </c>
      <c r="N1194">
        <v>15</v>
      </c>
      <c r="O1194" t="b">
        <v>1</v>
      </c>
      <c r="P1194" t="s">
        <v>8292</v>
      </c>
      <c r="Q1194" t="s">
        <v>8293</v>
      </c>
      <c r="R1194">
        <f t="shared" si="56"/>
        <v>2017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 s="9">
        <f t="shared" si="54"/>
        <v>42469.734409722223</v>
      </c>
      <c r="K1195" s="11">
        <v>1455043053</v>
      </c>
      <c r="L1195" s="9">
        <f t="shared" si="55"/>
        <v>42409.776076388887</v>
      </c>
      <c r="M1195" t="b">
        <v>0</v>
      </c>
      <c r="N1195">
        <v>273</v>
      </c>
      <c r="O1195" t="b">
        <v>1</v>
      </c>
      <c r="P1195" t="s">
        <v>8292</v>
      </c>
      <c r="Q1195" t="s">
        <v>8293</v>
      </c>
      <c r="R1195">
        <f t="shared" si="56"/>
        <v>2016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 s="9">
        <f t="shared" si="54"/>
        <v>42102.488182870366</v>
      </c>
      <c r="K1196" s="11">
        <v>1425901379</v>
      </c>
      <c r="L1196" s="9">
        <f t="shared" si="55"/>
        <v>42072.488182870366</v>
      </c>
      <c r="M1196" t="b">
        <v>0</v>
      </c>
      <c r="N1196">
        <v>714</v>
      </c>
      <c r="O1196" t="b">
        <v>1</v>
      </c>
      <c r="P1196" t="s">
        <v>8292</v>
      </c>
      <c r="Q1196" t="s">
        <v>8293</v>
      </c>
      <c r="R1196">
        <f t="shared" si="56"/>
        <v>2015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 s="9">
        <f t="shared" si="54"/>
        <v>42358.375</v>
      </c>
      <c r="K1197" s="11">
        <v>1445415653</v>
      </c>
      <c r="L1197" s="9">
        <f t="shared" si="55"/>
        <v>42298.34783564815</v>
      </c>
      <c r="M1197" t="b">
        <v>0</v>
      </c>
      <c r="N1197">
        <v>170</v>
      </c>
      <c r="O1197" t="b">
        <v>1</v>
      </c>
      <c r="P1197" t="s">
        <v>8292</v>
      </c>
      <c r="Q1197" t="s">
        <v>8293</v>
      </c>
      <c r="R1197">
        <f t="shared" si="56"/>
        <v>2015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 s="9">
        <f t="shared" si="54"/>
        <v>42356.818738425922</v>
      </c>
      <c r="K1198" s="11">
        <v>1447875539</v>
      </c>
      <c r="L1198" s="9">
        <f t="shared" si="55"/>
        <v>42326.818738425922</v>
      </c>
      <c r="M1198" t="b">
        <v>0</v>
      </c>
      <c r="N1198">
        <v>512</v>
      </c>
      <c r="O1198" t="b">
        <v>1</v>
      </c>
      <c r="P1198" t="s">
        <v>8292</v>
      </c>
      <c r="Q1198" t="s">
        <v>8293</v>
      </c>
      <c r="R1198">
        <f t="shared" si="56"/>
        <v>2015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 s="9">
        <f t="shared" si="54"/>
        <v>42534.249305555553</v>
      </c>
      <c r="K1199" s="11">
        <v>1463155034</v>
      </c>
      <c r="L1199" s="9">
        <f t="shared" si="55"/>
        <v>42503.66474537037</v>
      </c>
      <c r="M1199" t="b">
        <v>0</v>
      </c>
      <c r="N1199">
        <v>314</v>
      </c>
      <c r="O1199" t="b">
        <v>1</v>
      </c>
      <c r="P1199" t="s">
        <v>8292</v>
      </c>
      <c r="Q1199" t="s">
        <v>8293</v>
      </c>
      <c r="R1199">
        <f t="shared" si="56"/>
        <v>2016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 s="9">
        <f t="shared" si="54"/>
        <v>42369.125</v>
      </c>
      <c r="K1200" s="11">
        <v>1448463086</v>
      </c>
      <c r="L1200" s="9">
        <f t="shared" si="55"/>
        <v>42333.619050925925</v>
      </c>
      <c r="M1200" t="b">
        <v>0</v>
      </c>
      <c r="N1200">
        <v>167</v>
      </c>
      <c r="O1200" t="b">
        <v>1</v>
      </c>
      <c r="P1200" t="s">
        <v>8292</v>
      </c>
      <c r="Q1200" t="s">
        <v>8293</v>
      </c>
      <c r="R1200">
        <f t="shared" si="56"/>
        <v>2015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 s="9">
        <f t="shared" si="54"/>
        <v>42193.770833333328</v>
      </c>
      <c r="K1201" s="11">
        <v>1433615400</v>
      </c>
      <c r="L1201" s="9">
        <f t="shared" si="55"/>
        <v>42161.770833333328</v>
      </c>
      <c r="M1201" t="b">
        <v>0</v>
      </c>
      <c r="N1201">
        <v>9</v>
      </c>
      <c r="O1201" t="b">
        <v>1</v>
      </c>
      <c r="P1201" t="s">
        <v>8292</v>
      </c>
      <c r="Q1201" t="s">
        <v>8293</v>
      </c>
      <c r="R1201">
        <f t="shared" si="56"/>
        <v>2015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 s="9">
        <f t="shared" si="54"/>
        <v>42110.477500000001</v>
      </c>
      <c r="K1202" s="11">
        <v>1427369256</v>
      </c>
      <c r="L1202" s="9">
        <f t="shared" si="55"/>
        <v>42089.477500000001</v>
      </c>
      <c r="M1202" t="b">
        <v>0</v>
      </c>
      <c r="N1202">
        <v>103</v>
      </c>
      <c r="O1202" t="b">
        <v>1</v>
      </c>
      <c r="P1202" t="s">
        <v>8292</v>
      </c>
      <c r="Q1202" t="s">
        <v>8293</v>
      </c>
      <c r="R1202">
        <f t="shared" si="56"/>
        <v>2015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 s="9">
        <f t="shared" si="54"/>
        <v>42566.60701388889</v>
      </c>
      <c r="K1203" s="11">
        <v>1466001246</v>
      </c>
      <c r="L1203" s="9">
        <f t="shared" si="55"/>
        <v>42536.60701388889</v>
      </c>
      <c r="M1203" t="b">
        <v>0</v>
      </c>
      <c r="N1203">
        <v>111</v>
      </c>
      <c r="O1203" t="b">
        <v>1</v>
      </c>
      <c r="P1203" t="s">
        <v>8292</v>
      </c>
      <c r="Q1203" t="s">
        <v>8293</v>
      </c>
      <c r="R1203">
        <f t="shared" si="56"/>
        <v>2016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 s="9">
        <f t="shared" si="54"/>
        <v>42182.288819444446</v>
      </c>
      <c r="K1204" s="11">
        <v>1432796154</v>
      </c>
      <c r="L1204" s="9">
        <f t="shared" si="55"/>
        <v>42152.288819444446</v>
      </c>
      <c r="M1204" t="b">
        <v>0</v>
      </c>
      <c r="N1204">
        <v>271</v>
      </c>
      <c r="O1204" t="b">
        <v>1</v>
      </c>
      <c r="P1204" t="s">
        <v>8292</v>
      </c>
      <c r="Q1204" t="s">
        <v>8293</v>
      </c>
      <c r="R1204">
        <f t="shared" si="56"/>
        <v>2015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 s="9">
        <f t="shared" si="54"/>
        <v>42155.614895833336</v>
      </c>
      <c r="K1205" s="11">
        <v>1430491527</v>
      </c>
      <c r="L1205" s="9">
        <f t="shared" si="55"/>
        <v>42125.614895833336</v>
      </c>
      <c r="M1205" t="b">
        <v>0</v>
      </c>
      <c r="N1205">
        <v>101</v>
      </c>
      <c r="O1205" t="b">
        <v>1</v>
      </c>
      <c r="P1205" t="s">
        <v>8292</v>
      </c>
      <c r="Q1205" t="s">
        <v>8293</v>
      </c>
      <c r="R1205">
        <f t="shared" si="56"/>
        <v>2015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 s="9">
        <f t="shared" si="54"/>
        <v>42342.208333333328</v>
      </c>
      <c r="K1206" s="11">
        <v>1445363833</v>
      </c>
      <c r="L1206" s="9">
        <f t="shared" si="55"/>
        <v>42297.748067129629</v>
      </c>
      <c r="M1206" t="b">
        <v>0</v>
      </c>
      <c r="N1206">
        <v>57</v>
      </c>
      <c r="O1206" t="b">
        <v>1</v>
      </c>
      <c r="P1206" t="s">
        <v>8292</v>
      </c>
      <c r="Q1206" t="s">
        <v>8293</v>
      </c>
      <c r="R1206">
        <f t="shared" si="56"/>
        <v>2015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 s="9">
        <f t="shared" si="54"/>
        <v>42168.506377314814</v>
      </c>
      <c r="K1207" s="11">
        <v>1431605351</v>
      </c>
      <c r="L1207" s="9">
        <f t="shared" si="55"/>
        <v>42138.506377314814</v>
      </c>
      <c r="M1207" t="b">
        <v>0</v>
      </c>
      <c r="N1207">
        <v>62</v>
      </c>
      <c r="O1207" t="b">
        <v>1</v>
      </c>
      <c r="P1207" t="s">
        <v>8292</v>
      </c>
      <c r="Q1207" t="s">
        <v>8293</v>
      </c>
      <c r="R1207">
        <f t="shared" si="56"/>
        <v>2015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 s="9">
        <f t="shared" si="54"/>
        <v>42805.561805555553</v>
      </c>
      <c r="K1208" s="11">
        <v>1486406253</v>
      </c>
      <c r="L1208" s="9">
        <f t="shared" si="55"/>
        <v>42772.776076388887</v>
      </c>
      <c r="M1208" t="b">
        <v>0</v>
      </c>
      <c r="N1208">
        <v>32</v>
      </c>
      <c r="O1208" t="b">
        <v>1</v>
      </c>
      <c r="P1208" t="s">
        <v>8292</v>
      </c>
      <c r="Q1208" t="s">
        <v>8293</v>
      </c>
      <c r="R1208">
        <f t="shared" si="56"/>
        <v>2017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 s="9">
        <f t="shared" si="54"/>
        <v>42460.416666666672</v>
      </c>
      <c r="K1209" s="11">
        <v>1456827573</v>
      </c>
      <c r="L1209" s="9">
        <f t="shared" si="55"/>
        <v>42430.430243055554</v>
      </c>
      <c r="M1209" t="b">
        <v>0</v>
      </c>
      <c r="N1209">
        <v>141</v>
      </c>
      <c r="O1209" t="b">
        <v>1</v>
      </c>
      <c r="P1209" t="s">
        <v>8292</v>
      </c>
      <c r="Q1209" t="s">
        <v>8293</v>
      </c>
      <c r="R1209">
        <f t="shared" si="56"/>
        <v>2016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 s="9">
        <f t="shared" si="54"/>
        <v>42453.667407407411</v>
      </c>
      <c r="K1210" s="11">
        <v>1456246864</v>
      </c>
      <c r="L1210" s="9">
        <f t="shared" si="55"/>
        <v>42423.709074074075</v>
      </c>
      <c r="M1210" t="b">
        <v>0</v>
      </c>
      <c r="N1210">
        <v>75</v>
      </c>
      <c r="O1210" t="b">
        <v>1</v>
      </c>
      <c r="P1210" t="s">
        <v>8292</v>
      </c>
      <c r="Q1210" t="s">
        <v>8293</v>
      </c>
      <c r="R1210">
        <f t="shared" si="56"/>
        <v>2016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 s="9">
        <f t="shared" si="54"/>
        <v>42791.846122685187</v>
      </c>
      <c r="K1211" s="11">
        <v>1485461905</v>
      </c>
      <c r="L1211" s="9">
        <f t="shared" si="55"/>
        <v>42761.846122685187</v>
      </c>
      <c r="M1211" t="b">
        <v>0</v>
      </c>
      <c r="N1211">
        <v>46</v>
      </c>
      <c r="O1211" t="b">
        <v>1</v>
      </c>
      <c r="P1211" t="s">
        <v>8292</v>
      </c>
      <c r="Q1211" t="s">
        <v>8293</v>
      </c>
      <c r="R1211">
        <f t="shared" si="56"/>
        <v>2017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 s="9">
        <f t="shared" si="54"/>
        <v>42155.875</v>
      </c>
      <c r="K1212" s="11">
        <v>1431124572</v>
      </c>
      <c r="L1212" s="9">
        <f t="shared" si="55"/>
        <v>42132.941805555558</v>
      </c>
      <c r="M1212" t="b">
        <v>0</v>
      </c>
      <c r="N1212">
        <v>103</v>
      </c>
      <c r="O1212" t="b">
        <v>1</v>
      </c>
      <c r="P1212" t="s">
        <v>8292</v>
      </c>
      <c r="Q1212" t="s">
        <v>8293</v>
      </c>
      <c r="R1212">
        <f t="shared" si="56"/>
        <v>2015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 s="9">
        <f t="shared" si="54"/>
        <v>42530.866446759261</v>
      </c>
      <c r="K1213" s="11">
        <v>1464209261</v>
      </c>
      <c r="L1213" s="9">
        <f t="shared" si="55"/>
        <v>42515.866446759261</v>
      </c>
      <c r="M1213" t="b">
        <v>0</v>
      </c>
      <c r="N1213">
        <v>6</v>
      </c>
      <c r="O1213" t="b">
        <v>1</v>
      </c>
      <c r="P1213" t="s">
        <v>8292</v>
      </c>
      <c r="Q1213" t="s">
        <v>8293</v>
      </c>
      <c r="R1213">
        <f t="shared" si="56"/>
        <v>2016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 s="9">
        <f t="shared" si="54"/>
        <v>42335.041666666672</v>
      </c>
      <c r="K1214" s="11">
        <v>1447195695</v>
      </c>
      <c r="L1214" s="9">
        <f t="shared" si="55"/>
        <v>42318.950173611112</v>
      </c>
      <c r="M1214" t="b">
        <v>0</v>
      </c>
      <c r="N1214">
        <v>83</v>
      </c>
      <c r="O1214" t="b">
        <v>1</v>
      </c>
      <c r="P1214" t="s">
        <v>8292</v>
      </c>
      <c r="Q1214" t="s">
        <v>8293</v>
      </c>
      <c r="R1214">
        <f t="shared" si="56"/>
        <v>2015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 s="9">
        <f t="shared" si="54"/>
        <v>42766.755787037036</v>
      </c>
      <c r="K1215" s="11">
        <v>1482862100</v>
      </c>
      <c r="L1215" s="9">
        <f t="shared" si="55"/>
        <v>42731.755787037036</v>
      </c>
      <c r="M1215" t="b">
        <v>0</v>
      </c>
      <c r="N1215">
        <v>108</v>
      </c>
      <c r="O1215" t="b">
        <v>1</v>
      </c>
      <c r="P1215" t="s">
        <v>8292</v>
      </c>
      <c r="Q1215" t="s">
        <v>8293</v>
      </c>
      <c r="R1215">
        <f t="shared" si="56"/>
        <v>2016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 s="9">
        <f t="shared" si="54"/>
        <v>42164.840335648143</v>
      </c>
      <c r="K1216" s="11">
        <v>1428696605</v>
      </c>
      <c r="L1216" s="9">
        <f t="shared" si="55"/>
        <v>42104.840335648143</v>
      </c>
      <c r="M1216" t="b">
        <v>0</v>
      </c>
      <c r="N1216">
        <v>25</v>
      </c>
      <c r="O1216" t="b">
        <v>1</v>
      </c>
      <c r="P1216" t="s">
        <v>8292</v>
      </c>
      <c r="Q1216" t="s">
        <v>8293</v>
      </c>
      <c r="R1216">
        <f t="shared" si="56"/>
        <v>2015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 s="9">
        <f t="shared" si="54"/>
        <v>41789.923101851848</v>
      </c>
      <c r="K1217" s="11">
        <v>1398895756</v>
      </c>
      <c r="L1217" s="9">
        <f t="shared" si="55"/>
        <v>41759.923101851848</v>
      </c>
      <c r="M1217" t="b">
        <v>0</v>
      </c>
      <c r="N1217">
        <v>549</v>
      </c>
      <c r="O1217" t="b">
        <v>1</v>
      </c>
      <c r="P1217" t="s">
        <v>8292</v>
      </c>
      <c r="Q1217" t="s">
        <v>8293</v>
      </c>
      <c r="R1217">
        <f t="shared" si="56"/>
        <v>2014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 s="9">
        <f t="shared" si="54"/>
        <v>42279.960416666669</v>
      </c>
      <c r="K1218" s="11">
        <v>1441032457</v>
      </c>
      <c r="L1218" s="9">
        <f t="shared" si="55"/>
        <v>42247.616400462968</v>
      </c>
      <c r="M1218" t="b">
        <v>0</v>
      </c>
      <c r="N1218">
        <v>222</v>
      </c>
      <c r="O1218" t="b">
        <v>1</v>
      </c>
      <c r="P1218" t="s">
        <v>8292</v>
      </c>
      <c r="Q1218" t="s">
        <v>8293</v>
      </c>
      <c r="R1218">
        <f t="shared" si="56"/>
        <v>2015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 s="9">
        <f t="shared" ref="J1219:J1282" si="57">(I1219/86400)+DATE(1970,1,1)</f>
        <v>42565.809490740736</v>
      </c>
      <c r="K1219" s="11">
        <v>1465932340</v>
      </c>
      <c r="L1219" s="9">
        <f t="shared" ref="L1219:L1282" si="58">(K1219/86400)+DATE(1970,1,1)</f>
        <v>42535.809490740736</v>
      </c>
      <c r="M1219" t="b">
        <v>0</v>
      </c>
      <c r="N1219">
        <v>183</v>
      </c>
      <c r="O1219" t="b">
        <v>1</v>
      </c>
      <c r="P1219" t="s">
        <v>8292</v>
      </c>
      <c r="Q1219" t="s">
        <v>8293</v>
      </c>
      <c r="R1219">
        <f t="shared" ref="R1219:R1282" si="59">YEAR(L1219)</f>
        <v>2016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 s="9">
        <f t="shared" si="57"/>
        <v>42309.125</v>
      </c>
      <c r="K1220" s="11">
        <v>1443714800</v>
      </c>
      <c r="L1220" s="9">
        <f t="shared" si="58"/>
        <v>42278.662037037036</v>
      </c>
      <c r="M1220" t="b">
        <v>0</v>
      </c>
      <c r="N1220">
        <v>89</v>
      </c>
      <c r="O1220" t="b">
        <v>1</v>
      </c>
      <c r="P1220" t="s">
        <v>8292</v>
      </c>
      <c r="Q1220" t="s">
        <v>8293</v>
      </c>
      <c r="R1220">
        <f t="shared" si="59"/>
        <v>2015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 s="9">
        <f t="shared" si="57"/>
        <v>42663.461956018524</v>
      </c>
      <c r="K1221" s="11">
        <v>1474369513</v>
      </c>
      <c r="L1221" s="9">
        <f t="shared" si="58"/>
        <v>42633.461956018524</v>
      </c>
      <c r="M1221" t="b">
        <v>0</v>
      </c>
      <c r="N1221">
        <v>253</v>
      </c>
      <c r="O1221" t="b">
        <v>1</v>
      </c>
      <c r="P1221" t="s">
        <v>8292</v>
      </c>
      <c r="Q1221" t="s">
        <v>8293</v>
      </c>
      <c r="R1221">
        <f t="shared" si="59"/>
        <v>2016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 s="9">
        <f t="shared" si="57"/>
        <v>42241.628611111111</v>
      </c>
      <c r="K1222" s="11">
        <v>1437923112</v>
      </c>
      <c r="L1222" s="9">
        <f t="shared" si="58"/>
        <v>42211.628611111111</v>
      </c>
      <c r="M1222" t="b">
        <v>0</v>
      </c>
      <c r="N1222">
        <v>140</v>
      </c>
      <c r="O1222" t="b">
        <v>1</v>
      </c>
      <c r="P1222" t="s">
        <v>8292</v>
      </c>
      <c r="Q1222" t="s">
        <v>8293</v>
      </c>
      <c r="R1222">
        <f t="shared" si="59"/>
        <v>2015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 s="9">
        <f t="shared" si="57"/>
        <v>42708</v>
      </c>
      <c r="K1223" s="11">
        <v>1478431488</v>
      </c>
      <c r="L1223" s="9">
        <f t="shared" si="58"/>
        <v>42680.47555555556</v>
      </c>
      <c r="M1223" t="b">
        <v>0</v>
      </c>
      <c r="N1223">
        <v>103</v>
      </c>
      <c r="O1223" t="b">
        <v>1</v>
      </c>
      <c r="P1223" t="s">
        <v>8292</v>
      </c>
      <c r="Q1223" t="s">
        <v>8293</v>
      </c>
      <c r="R1223">
        <f t="shared" si="59"/>
        <v>2016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 s="9">
        <f t="shared" si="57"/>
        <v>42461.166666666672</v>
      </c>
      <c r="K1224" s="11">
        <v>1456852647</v>
      </c>
      <c r="L1224" s="9">
        <f t="shared" si="58"/>
        <v>42430.720451388886</v>
      </c>
      <c r="M1224" t="b">
        <v>0</v>
      </c>
      <c r="N1224">
        <v>138</v>
      </c>
      <c r="O1224" t="b">
        <v>1</v>
      </c>
      <c r="P1224" t="s">
        <v>8292</v>
      </c>
      <c r="Q1224" t="s">
        <v>8293</v>
      </c>
      <c r="R1224">
        <f t="shared" si="59"/>
        <v>2016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 s="9">
        <f t="shared" si="57"/>
        <v>42684.218854166669</v>
      </c>
      <c r="K1225" s="11">
        <v>1476159309</v>
      </c>
      <c r="L1225" s="9">
        <f t="shared" si="58"/>
        <v>42654.177187499998</v>
      </c>
      <c r="M1225" t="b">
        <v>0</v>
      </c>
      <c r="N1225">
        <v>191</v>
      </c>
      <c r="O1225" t="b">
        <v>1</v>
      </c>
      <c r="P1225" t="s">
        <v>8292</v>
      </c>
      <c r="Q1225" t="s">
        <v>8293</v>
      </c>
      <c r="R1225">
        <f t="shared" si="59"/>
        <v>2016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 s="9">
        <f t="shared" si="57"/>
        <v>41796.549791666665</v>
      </c>
      <c r="K1226" s="11">
        <v>1396876302</v>
      </c>
      <c r="L1226" s="9">
        <f t="shared" si="58"/>
        <v>41736.549791666665</v>
      </c>
      <c r="M1226" t="b">
        <v>0</v>
      </c>
      <c r="N1226">
        <v>18</v>
      </c>
      <c r="O1226" t="b">
        <v>0</v>
      </c>
      <c r="P1226" t="s">
        <v>8279</v>
      </c>
      <c r="Q1226" t="s">
        <v>8294</v>
      </c>
      <c r="R1226">
        <f t="shared" si="59"/>
        <v>2014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 s="9">
        <f t="shared" si="57"/>
        <v>41569.905995370369</v>
      </c>
      <c r="K1227" s="11">
        <v>1377294278</v>
      </c>
      <c r="L1227" s="9">
        <f t="shared" si="58"/>
        <v>41509.905995370369</v>
      </c>
      <c r="M1227" t="b">
        <v>0</v>
      </c>
      <c r="N1227">
        <v>3</v>
      </c>
      <c r="O1227" t="b">
        <v>0</v>
      </c>
      <c r="P1227" t="s">
        <v>8279</v>
      </c>
      <c r="Q1227" t="s">
        <v>8294</v>
      </c>
      <c r="R1227">
        <f t="shared" si="59"/>
        <v>2013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 s="9">
        <f t="shared" si="57"/>
        <v>41750.041666666664</v>
      </c>
      <c r="K1228" s="11">
        <v>1395089981</v>
      </c>
      <c r="L1228" s="9">
        <f t="shared" si="58"/>
        <v>41715.874780092592</v>
      </c>
      <c r="M1228" t="b">
        <v>0</v>
      </c>
      <c r="N1228">
        <v>40</v>
      </c>
      <c r="O1228" t="b">
        <v>0</v>
      </c>
      <c r="P1228" t="s">
        <v>8279</v>
      </c>
      <c r="Q1228" t="s">
        <v>8294</v>
      </c>
      <c r="R1228">
        <f t="shared" si="59"/>
        <v>2014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 s="9">
        <f t="shared" si="57"/>
        <v>41858.291666666664</v>
      </c>
      <c r="K1229" s="11">
        <v>1404770616</v>
      </c>
      <c r="L1229" s="9">
        <f t="shared" si="58"/>
        <v>41827.919166666667</v>
      </c>
      <c r="M1229" t="b">
        <v>0</v>
      </c>
      <c r="N1229">
        <v>0</v>
      </c>
      <c r="O1229" t="b">
        <v>0</v>
      </c>
      <c r="P1229" t="s">
        <v>8279</v>
      </c>
      <c r="Q1229" t="s">
        <v>8294</v>
      </c>
      <c r="R1229">
        <f t="shared" si="59"/>
        <v>2014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 s="9">
        <f t="shared" si="57"/>
        <v>40814.729259259257</v>
      </c>
      <c r="K1230" s="11">
        <v>1312047008</v>
      </c>
      <c r="L1230" s="9">
        <f t="shared" si="58"/>
        <v>40754.729259259257</v>
      </c>
      <c r="M1230" t="b">
        <v>0</v>
      </c>
      <c r="N1230">
        <v>24</v>
      </c>
      <c r="O1230" t="b">
        <v>0</v>
      </c>
      <c r="P1230" t="s">
        <v>8279</v>
      </c>
      <c r="Q1230" t="s">
        <v>8294</v>
      </c>
      <c r="R1230">
        <f t="shared" si="59"/>
        <v>2011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 s="9">
        <f t="shared" si="57"/>
        <v>41015.666666666664</v>
      </c>
      <c r="K1231" s="11">
        <v>1331982127</v>
      </c>
      <c r="L1231" s="9">
        <f t="shared" si="58"/>
        <v>40985.459803240738</v>
      </c>
      <c r="M1231" t="b">
        <v>0</v>
      </c>
      <c r="N1231">
        <v>1</v>
      </c>
      <c r="O1231" t="b">
        <v>0</v>
      </c>
      <c r="P1231" t="s">
        <v>8279</v>
      </c>
      <c r="Q1231" t="s">
        <v>8294</v>
      </c>
      <c r="R1231">
        <f t="shared" si="59"/>
        <v>2012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 s="9">
        <f t="shared" si="57"/>
        <v>40598.972569444442</v>
      </c>
      <c r="K1232" s="11">
        <v>1295997630</v>
      </c>
      <c r="L1232" s="9">
        <f t="shared" si="58"/>
        <v>40568.972569444442</v>
      </c>
      <c r="M1232" t="b">
        <v>0</v>
      </c>
      <c r="N1232">
        <v>0</v>
      </c>
      <c r="O1232" t="b">
        <v>0</v>
      </c>
      <c r="P1232" t="s">
        <v>8279</v>
      </c>
      <c r="Q1232" t="s">
        <v>8294</v>
      </c>
      <c r="R1232">
        <f t="shared" si="59"/>
        <v>2011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 s="9">
        <f t="shared" si="57"/>
        <v>42244.041666666672</v>
      </c>
      <c r="K1233" s="11">
        <v>1436394968</v>
      </c>
      <c r="L1233" s="9">
        <f t="shared" si="58"/>
        <v>42193.941759259258</v>
      </c>
      <c r="M1233" t="b">
        <v>0</v>
      </c>
      <c r="N1233">
        <v>0</v>
      </c>
      <c r="O1233" t="b">
        <v>0</v>
      </c>
      <c r="P1233" t="s">
        <v>8279</v>
      </c>
      <c r="Q1233" t="s">
        <v>8294</v>
      </c>
      <c r="R1233">
        <f t="shared" si="59"/>
        <v>2015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 s="9">
        <f t="shared" si="57"/>
        <v>41553.848032407404</v>
      </c>
      <c r="K1234" s="11">
        <v>1377030070</v>
      </c>
      <c r="L1234" s="9">
        <f t="shared" si="58"/>
        <v>41506.848032407404</v>
      </c>
      <c r="M1234" t="b">
        <v>0</v>
      </c>
      <c r="N1234">
        <v>1</v>
      </c>
      <c r="O1234" t="b">
        <v>0</v>
      </c>
      <c r="P1234" t="s">
        <v>8279</v>
      </c>
      <c r="Q1234" t="s">
        <v>8294</v>
      </c>
      <c r="R1234">
        <f t="shared" si="59"/>
        <v>2013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 s="9">
        <f t="shared" si="57"/>
        <v>40960.948773148149</v>
      </c>
      <c r="K1235" s="11">
        <v>1328049974</v>
      </c>
      <c r="L1235" s="9">
        <f t="shared" si="58"/>
        <v>40939.948773148149</v>
      </c>
      <c r="M1235" t="b">
        <v>0</v>
      </c>
      <c r="N1235">
        <v>6</v>
      </c>
      <c r="O1235" t="b">
        <v>0</v>
      </c>
      <c r="P1235" t="s">
        <v>8279</v>
      </c>
      <c r="Q1235" t="s">
        <v>8294</v>
      </c>
      <c r="R1235">
        <f t="shared" si="59"/>
        <v>2012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 s="9">
        <f t="shared" si="57"/>
        <v>42037.788680555561</v>
      </c>
      <c r="K1236" s="11">
        <v>1420311342</v>
      </c>
      <c r="L1236" s="9">
        <f t="shared" si="58"/>
        <v>42007.788680555561</v>
      </c>
      <c r="M1236" t="b">
        <v>0</v>
      </c>
      <c r="N1236">
        <v>0</v>
      </c>
      <c r="O1236" t="b">
        <v>0</v>
      </c>
      <c r="P1236" t="s">
        <v>8279</v>
      </c>
      <c r="Q1236" t="s">
        <v>8294</v>
      </c>
      <c r="R1236">
        <f t="shared" si="59"/>
        <v>2015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 s="9">
        <f t="shared" si="57"/>
        <v>41623.135405092595</v>
      </c>
      <c r="K1237" s="11">
        <v>1383621299</v>
      </c>
      <c r="L1237" s="9">
        <f t="shared" si="58"/>
        <v>41583.135405092595</v>
      </c>
      <c r="M1237" t="b">
        <v>0</v>
      </c>
      <c r="N1237">
        <v>6</v>
      </c>
      <c r="O1237" t="b">
        <v>0</v>
      </c>
      <c r="P1237" t="s">
        <v>8279</v>
      </c>
      <c r="Q1237" t="s">
        <v>8294</v>
      </c>
      <c r="R1237">
        <f t="shared" si="59"/>
        <v>2013</v>
      </c>
    </row>
    <row r="1238" spans="1:18" x14ac:dyDescent="0.3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 s="9">
        <f t="shared" si="57"/>
        <v>41118.666666666664</v>
      </c>
      <c r="K1238" s="11">
        <v>1342801164</v>
      </c>
      <c r="L1238" s="9">
        <f t="shared" si="58"/>
        <v>41110.680138888885</v>
      </c>
      <c r="M1238" t="b">
        <v>0</v>
      </c>
      <c r="N1238">
        <v>0</v>
      </c>
      <c r="O1238" t="b">
        <v>0</v>
      </c>
      <c r="P1238" t="s">
        <v>8279</v>
      </c>
      <c r="Q1238" t="s">
        <v>8294</v>
      </c>
      <c r="R1238">
        <f t="shared" si="59"/>
        <v>2012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 s="9">
        <f t="shared" si="57"/>
        <v>41145.283159722225</v>
      </c>
      <c r="K1239" s="11">
        <v>1344062865</v>
      </c>
      <c r="L1239" s="9">
        <f t="shared" si="58"/>
        <v>41125.283159722225</v>
      </c>
      <c r="M1239" t="b">
        <v>0</v>
      </c>
      <c r="N1239">
        <v>0</v>
      </c>
      <c r="O1239" t="b">
        <v>0</v>
      </c>
      <c r="P1239" t="s">
        <v>8279</v>
      </c>
      <c r="Q1239" t="s">
        <v>8294</v>
      </c>
      <c r="R1239">
        <f t="shared" si="59"/>
        <v>2012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 s="9">
        <f t="shared" si="57"/>
        <v>40761.61037037037</v>
      </c>
      <c r="K1240" s="11">
        <v>1310049536</v>
      </c>
      <c r="L1240" s="9">
        <f t="shared" si="58"/>
        <v>40731.61037037037</v>
      </c>
      <c r="M1240" t="b">
        <v>0</v>
      </c>
      <c r="N1240">
        <v>3</v>
      </c>
      <c r="O1240" t="b">
        <v>0</v>
      </c>
      <c r="P1240" t="s">
        <v>8279</v>
      </c>
      <c r="Q1240" t="s">
        <v>8294</v>
      </c>
      <c r="R1240">
        <f t="shared" si="59"/>
        <v>2011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 s="9">
        <f t="shared" si="57"/>
        <v>40913.962581018517</v>
      </c>
      <c r="K1241" s="11">
        <v>1323212767</v>
      </c>
      <c r="L1241" s="9">
        <f t="shared" si="58"/>
        <v>40883.962581018517</v>
      </c>
      <c r="M1241" t="b">
        <v>0</v>
      </c>
      <c r="N1241">
        <v>0</v>
      </c>
      <c r="O1241" t="b">
        <v>0</v>
      </c>
      <c r="P1241" t="s">
        <v>8279</v>
      </c>
      <c r="Q1241" t="s">
        <v>8294</v>
      </c>
      <c r="R1241">
        <f t="shared" si="59"/>
        <v>2011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 s="9">
        <f t="shared" si="57"/>
        <v>41467.910416666666</v>
      </c>
      <c r="K1242" s="11">
        <v>1368579457</v>
      </c>
      <c r="L1242" s="9">
        <f t="shared" si="58"/>
        <v>41409.040011574078</v>
      </c>
      <c r="M1242" t="b">
        <v>0</v>
      </c>
      <c r="N1242">
        <v>8</v>
      </c>
      <c r="O1242" t="b">
        <v>0</v>
      </c>
      <c r="P1242" t="s">
        <v>8279</v>
      </c>
      <c r="Q1242" t="s">
        <v>8294</v>
      </c>
      <c r="R1242">
        <f t="shared" si="59"/>
        <v>2013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 s="9">
        <f t="shared" si="57"/>
        <v>41946.249305555553</v>
      </c>
      <c r="K1243" s="11">
        <v>1413057980</v>
      </c>
      <c r="L1243" s="9">
        <f t="shared" si="58"/>
        <v>41923.837731481479</v>
      </c>
      <c r="M1243" t="b">
        <v>0</v>
      </c>
      <c r="N1243">
        <v>34</v>
      </c>
      <c r="O1243" t="b">
        <v>0</v>
      </c>
      <c r="P1243" t="s">
        <v>8279</v>
      </c>
      <c r="Q1243" t="s">
        <v>8294</v>
      </c>
      <c r="R1243">
        <f t="shared" si="59"/>
        <v>2014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 s="9">
        <f t="shared" si="57"/>
        <v>40797.554166666669</v>
      </c>
      <c r="K1244" s="11">
        <v>1314417502</v>
      </c>
      <c r="L1244" s="9">
        <f t="shared" si="58"/>
        <v>40782.165532407409</v>
      </c>
      <c r="M1244" t="b">
        <v>0</v>
      </c>
      <c r="N1244">
        <v>1</v>
      </c>
      <c r="O1244" t="b">
        <v>0</v>
      </c>
      <c r="P1244" t="s">
        <v>8279</v>
      </c>
      <c r="Q1244" t="s">
        <v>8294</v>
      </c>
      <c r="R1244">
        <f t="shared" si="59"/>
        <v>2011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 s="9">
        <f t="shared" si="57"/>
        <v>40732.875</v>
      </c>
      <c r="K1245" s="11">
        <v>1304888771</v>
      </c>
      <c r="L1245" s="9">
        <f t="shared" si="58"/>
        <v>40671.879293981481</v>
      </c>
      <c r="M1245" t="b">
        <v>0</v>
      </c>
      <c r="N1245">
        <v>38</v>
      </c>
      <c r="O1245" t="b">
        <v>0</v>
      </c>
      <c r="P1245" t="s">
        <v>8279</v>
      </c>
      <c r="Q1245" t="s">
        <v>8294</v>
      </c>
      <c r="R1245">
        <f t="shared" si="59"/>
        <v>2011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 s="9">
        <f t="shared" si="57"/>
        <v>41386.875</v>
      </c>
      <c r="K1246" s="11">
        <v>1363981723</v>
      </c>
      <c r="L1246" s="9">
        <f t="shared" si="58"/>
        <v>41355.825497685189</v>
      </c>
      <c r="M1246" t="b">
        <v>1</v>
      </c>
      <c r="N1246">
        <v>45</v>
      </c>
      <c r="O1246" t="b">
        <v>1</v>
      </c>
      <c r="P1246" t="s">
        <v>8279</v>
      </c>
      <c r="Q1246" t="s">
        <v>8280</v>
      </c>
      <c r="R1246">
        <f t="shared" si="59"/>
        <v>2013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 s="9">
        <f t="shared" si="57"/>
        <v>41804.59993055556</v>
      </c>
      <c r="K1247" s="11">
        <v>1400163834</v>
      </c>
      <c r="L1247" s="9">
        <f t="shared" si="58"/>
        <v>41774.59993055556</v>
      </c>
      <c r="M1247" t="b">
        <v>1</v>
      </c>
      <c r="N1247">
        <v>17</v>
      </c>
      <c r="O1247" t="b">
        <v>1</v>
      </c>
      <c r="P1247" t="s">
        <v>8279</v>
      </c>
      <c r="Q1247" t="s">
        <v>8280</v>
      </c>
      <c r="R1247">
        <f t="shared" si="59"/>
        <v>2014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 s="9">
        <f t="shared" si="57"/>
        <v>40883.085057870368</v>
      </c>
      <c r="K1248" s="11">
        <v>1319245349</v>
      </c>
      <c r="L1248" s="9">
        <f t="shared" si="58"/>
        <v>40838.043391203704</v>
      </c>
      <c r="M1248" t="b">
        <v>1</v>
      </c>
      <c r="N1248">
        <v>31</v>
      </c>
      <c r="O1248" t="b">
        <v>1</v>
      </c>
      <c r="P1248" t="s">
        <v>8279</v>
      </c>
      <c r="Q1248" t="s">
        <v>8280</v>
      </c>
      <c r="R1248">
        <f t="shared" si="59"/>
        <v>2011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 s="9">
        <f t="shared" si="57"/>
        <v>41400.292303240742</v>
      </c>
      <c r="K1249" s="11">
        <v>1365231655</v>
      </c>
      <c r="L1249" s="9">
        <f t="shared" si="58"/>
        <v>41370.292303240742</v>
      </c>
      <c r="M1249" t="b">
        <v>1</v>
      </c>
      <c r="N1249">
        <v>50</v>
      </c>
      <c r="O1249" t="b">
        <v>1</v>
      </c>
      <c r="P1249" t="s">
        <v>8279</v>
      </c>
      <c r="Q1249" t="s">
        <v>8280</v>
      </c>
      <c r="R1249">
        <f t="shared" si="59"/>
        <v>2013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 s="9">
        <f t="shared" si="57"/>
        <v>41803.290972222225</v>
      </c>
      <c r="K1250" s="11">
        <v>1399563953</v>
      </c>
      <c r="L1250" s="9">
        <f t="shared" si="58"/>
        <v>41767.656863425924</v>
      </c>
      <c r="M1250" t="b">
        <v>1</v>
      </c>
      <c r="N1250">
        <v>59</v>
      </c>
      <c r="O1250" t="b">
        <v>1</v>
      </c>
      <c r="P1250" t="s">
        <v>8279</v>
      </c>
      <c r="Q1250" t="s">
        <v>8280</v>
      </c>
      <c r="R1250">
        <f t="shared" si="59"/>
        <v>2014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 s="9">
        <f t="shared" si="57"/>
        <v>41097.740868055553</v>
      </c>
      <c r="K1251" s="11">
        <v>1339091211</v>
      </c>
      <c r="L1251" s="9">
        <f t="shared" si="58"/>
        <v>41067.740868055553</v>
      </c>
      <c r="M1251" t="b">
        <v>1</v>
      </c>
      <c r="N1251">
        <v>81</v>
      </c>
      <c r="O1251" t="b">
        <v>1</v>
      </c>
      <c r="P1251" t="s">
        <v>8279</v>
      </c>
      <c r="Q1251" t="s">
        <v>8280</v>
      </c>
      <c r="R1251">
        <f t="shared" si="59"/>
        <v>2012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 s="9">
        <f t="shared" si="57"/>
        <v>41888.64271990741</v>
      </c>
      <c r="K1252" s="11">
        <v>1406129131</v>
      </c>
      <c r="L1252" s="9">
        <f t="shared" si="58"/>
        <v>41843.64271990741</v>
      </c>
      <c r="M1252" t="b">
        <v>1</v>
      </c>
      <c r="N1252">
        <v>508</v>
      </c>
      <c r="O1252" t="b">
        <v>1</v>
      </c>
      <c r="P1252" t="s">
        <v>8279</v>
      </c>
      <c r="Q1252" t="s">
        <v>8280</v>
      </c>
      <c r="R1252">
        <f t="shared" si="59"/>
        <v>2014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 s="9">
        <f t="shared" si="57"/>
        <v>40811.814432870371</v>
      </c>
      <c r="K1253" s="11">
        <v>1311795167</v>
      </c>
      <c r="L1253" s="9">
        <f t="shared" si="58"/>
        <v>40751.814432870371</v>
      </c>
      <c r="M1253" t="b">
        <v>1</v>
      </c>
      <c r="N1253">
        <v>74</v>
      </c>
      <c r="O1253" t="b">
        <v>1</v>
      </c>
      <c r="P1253" t="s">
        <v>8279</v>
      </c>
      <c r="Q1253" t="s">
        <v>8280</v>
      </c>
      <c r="R1253">
        <f t="shared" si="59"/>
        <v>2011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 s="9">
        <f t="shared" si="57"/>
        <v>41571.988067129627</v>
      </c>
      <c r="K1254" s="11">
        <v>1380238969</v>
      </c>
      <c r="L1254" s="9">
        <f t="shared" si="58"/>
        <v>41543.988067129627</v>
      </c>
      <c r="M1254" t="b">
        <v>1</v>
      </c>
      <c r="N1254">
        <v>141</v>
      </c>
      <c r="O1254" t="b">
        <v>1</v>
      </c>
      <c r="P1254" t="s">
        <v>8279</v>
      </c>
      <c r="Q1254" t="s">
        <v>8280</v>
      </c>
      <c r="R1254">
        <f t="shared" si="59"/>
        <v>2013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 s="9">
        <f t="shared" si="57"/>
        <v>41885.783645833333</v>
      </c>
      <c r="K1255" s="11">
        <v>1407178107</v>
      </c>
      <c r="L1255" s="9">
        <f t="shared" si="58"/>
        <v>41855.783645833333</v>
      </c>
      <c r="M1255" t="b">
        <v>1</v>
      </c>
      <c r="N1255">
        <v>711</v>
      </c>
      <c r="O1255" t="b">
        <v>1</v>
      </c>
      <c r="P1255" t="s">
        <v>8279</v>
      </c>
      <c r="Q1255" t="s">
        <v>8280</v>
      </c>
      <c r="R1255">
        <f t="shared" si="59"/>
        <v>2014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 s="9">
        <f t="shared" si="57"/>
        <v>40544.207638888889</v>
      </c>
      <c r="K1256" s="11">
        <v>1288968886</v>
      </c>
      <c r="L1256" s="9">
        <f t="shared" si="58"/>
        <v>40487.621365740742</v>
      </c>
      <c r="M1256" t="b">
        <v>1</v>
      </c>
      <c r="N1256">
        <v>141</v>
      </c>
      <c r="O1256" t="b">
        <v>1</v>
      </c>
      <c r="P1256" t="s">
        <v>8279</v>
      </c>
      <c r="Q1256" t="s">
        <v>8280</v>
      </c>
      <c r="R1256">
        <f t="shared" si="59"/>
        <v>2010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 s="9">
        <f t="shared" si="57"/>
        <v>41609.887175925927</v>
      </c>
      <c r="K1257" s="11">
        <v>1383337052</v>
      </c>
      <c r="L1257" s="9">
        <f t="shared" si="58"/>
        <v>41579.845509259263</v>
      </c>
      <c r="M1257" t="b">
        <v>1</v>
      </c>
      <c r="N1257">
        <v>109</v>
      </c>
      <c r="O1257" t="b">
        <v>1</v>
      </c>
      <c r="P1257" t="s">
        <v>8279</v>
      </c>
      <c r="Q1257" t="s">
        <v>8280</v>
      </c>
      <c r="R1257">
        <f t="shared" si="59"/>
        <v>2013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 s="9">
        <f t="shared" si="57"/>
        <v>40951.919340277775</v>
      </c>
      <c r="K1258" s="11">
        <v>1326492231</v>
      </c>
      <c r="L1258" s="9">
        <f t="shared" si="58"/>
        <v>40921.919340277775</v>
      </c>
      <c r="M1258" t="b">
        <v>1</v>
      </c>
      <c r="N1258">
        <v>361</v>
      </c>
      <c r="O1258" t="b">
        <v>1</v>
      </c>
      <c r="P1258" t="s">
        <v>8279</v>
      </c>
      <c r="Q1258" t="s">
        <v>8280</v>
      </c>
      <c r="R1258">
        <f t="shared" si="59"/>
        <v>2012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 s="9">
        <f t="shared" si="57"/>
        <v>40636.043865740743</v>
      </c>
      <c r="K1259" s="11">
        <v>1297562590</v>
      </c>
      <c r="L1259" s="9">
        <f t="shared" si="58"/>
        <v>40587.085532407407</v>
      </c>
      <c r="M1259" t="b">
        <v>1</v>
      </c>
      <c r="N1259">
        <v>176</v>
      </c>
      <c r="O1259" t="b">
        <v>1</v>
      </c>
      <c r="P1259" t="s">
        <v>8279</v>
      </c>
      <c r="Q1259" t="s">
        <v>8280</v>
      </c>
      <c r="R1259">
        <f t="shared" si="59"/>
        <v>2011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 s="9">
        <f t="shared" si="57"/>
        <v>41517.611250000002</v>
      </c>
      <c r="K1260" s="11">
        <v>1375368012</v>
      </c>
      <c r="L1260" s="9">
        <f t="shared" si="58"/>
        <v>41487.611250000002</v>
      </c>
      <c r="M1260" t="b">
        <v>1</v>
      </c>
      <c r="N1260">
        <v>670</v>
      </c>
      <c r="O1260" t="b">
        <v>1</v>
      </c>
      <c r="P1260" t="s">
        <v>8279</v>
      </c>
      <c r="Q1260" t="s">
        <v>8280</v>
      </c>
      <c r="R1260">
        <f t="shared" si="59"/>
        <v>2013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 s="9">
        <f t="shared" si="57"/>
        <v>41799.165972222225</v>
      </c>
      <c r="K1261" s="11">
        <v>1399504664</v>
      </c>
      <c r="L1261" s="9">
        <f t="shared" si="58"/>
        <v>41766.970648148148</v>
      </c>
      <c r="M1261" t="b">
        <v>1</v>
      </c>
      <c r="N1261">
        <v>96</v>
      </c>
      <c r="O1261" t="b">
        <v>1</v>
      </c>
      <c r="P1261" t="s">
        <v>8279</v>
      </c>
      <c r="Q1261" t="s">
        <v>8280</v>
      </c>
      <c r="R1261">
        <f t="shared" si="59"/>
        <v>2014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 s="9">
        <f t="shared" si="57"/>
        <v>41696.842824074076</v>
      </c>
      <c r="K1262" s="11">
        <v>1390853620</v>
      </c>
      <c r="L1262" s="9">
        <f t="shared" si="58"/>
        <v>41666.842824074076</v>
      </c>
      <c r="M1262" t="b">
        <v>1</v>
      </c>
      <c r="N1262">
        <v>74</v>
      </c>
      <c r="O1262" t="b">
        <v>1</v>
      </c>
      <c r="P1262" t="s">
        <v>8279</v>
      </c>
      <c r="Q1262" t="s">
        <v>8280</v>
      </c>
      <c r="R1262">
        <f t="shared" si="59"/>
        <v>2014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 s="9">
        <f t="shared" si="57"/>
        <v>41668.342905092592</v>
      </c>
      <c r="K1263" s="11">
        <v>1388391227</v>
      </c>
      <c r="L1263" s="9">
        <f t="shared" si="58"/>
        <v>41638.342905092592</v>
      </c>
      <c r="M1263" t="b">
        <v>1</v>
      </c>
      <c r="N1263">
        <v>52</v>
      </c>
      <c r="O1263" t="b">
        <v>1</v>
      </c>
      <c r="P1263" t="s">
        <v>8279</v>
      </c>
      <c r="Q1263" t="s">
        <v>8280</v>
      </c>
      <c r="R1263">
        <f t="shared" si="59"/>
        <v>2013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 s="9">
        <f t="shared" si="57"/>
        <v>41686.762638888889</v>
      </c>
      <c r="K1264" s="11">
        <v>1389982692</v>
      </c>
      <c r="L1264" s="9">
        <f t="shared" si="58"/>
        <v>41656.762638888889</v>
      </c>
      <c r="M1264" t="b">
        <v>1</v>
      </c>
      <c r="N1264">
        <v>105</v>
      </c>
      <c r="O1264" t="b">
        <v>1</v>
      </c>
      <c r="P1264" t="s">
        <v>8279</v>
      </c>
      <c r="Q1264" t="s">
        <v>8280</v>
      </c>
      <c r="R1264">
        <f t="shared" si="59"/>
        <v>2014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 s="9">
        <f t="shared" si="57"/>
        <v>41727.041666666664</v>
      </c>
      <c r="K1265" s="11">
        <v>1393034470</v>
      </c>
      <c r="L1265" s="9">
        <f t="shared" si="58"/>
        <v>41692.084143518521</v>
      </c>
      <c r="M1265" t="b">
        <v>1</v>
      </c>
      <c r="N1265">
        <v>41</v>
      </c>
      <c r="O1265" t="b">
        <v>1</v>
      </c>
      <c r="P1265" t="s">
        <v>8279</v>
      </c>
      <c r="Q1265" t="s">
        <v>8280</v>
      </c>
      <c r="R1265">
        <f t="shared" si="59"/>
        <v>2014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 s="9">
        <f t="shared" si="57"/>
        <v>41576.662997685184</v>
      </c>
      <c r="K1266" s="11">
        <v>1380556483</v>
      </c>
      <c r="L1266" s="9">
        <f t="shared" si="58"/>
        <v>41547.662997685184</v>
      </c>
      <c r="M1266" t="b">
        <v>1</v>
      </c>
      <c r="N1266">
        <v>34</v>
      </c>
      <c r="O1266" t="b">
        <v>1</v>
      </c>
      <c r="P1266" t="s">
        <v>8279</v>
      </c>
      <c r="Q1266" t="s">
        <v>8280</v>
      </c>
      <c r="R1266">
        <f t="shared" si="59"/>
        <v>2013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 s="9">
        <f t="shared" si="57"/>
        <v>40512.655266203699</v>
      </c>
      <c r="K1267" s="11">
        <v>1287071015</v>
      </c>
      <c r="L1267" s="9">
        <f t="shared" si="58"/>
        <v>40465.655266203699</v>
      </c>
      <c r="M1267" t="b">
        <v>1</v>
      </c>
      <c r="N1267">
        <v>66</v>
      </c>
      <c r="O1267" t="b">
        <v>1</v>
      </c>
      <c r="P1267" t="s">
        <v>8279</v>
      </c>
      <c r="Q1267" t="s">
        <v>8280</v>
      </c>
      <c r="R1267">
        <f t="shared" si="59"/>
        <v>2010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 s="9">
        <f t="shared" si="57"/>
        <v>41650.87667824074</v>
      </c>
      <c r="K1268" s="11">
        <v>1386882145</v>
      </c>
      <c r="L1268" s="9">
        <f t="shared" si="58"/>
        <v>41620.87667824074</v>
      </c>
      <c r="M1268" t="b">
        <v>1</v>
      </c>
      <c r="N1268">
        <v>50</v>
      </c>
      <c r="O1268" t="b">
        <v>1</v>
      </c>
      <c r="P1268" t="s">
        <v>8279</v>
      </c>
      <c r="Q1268" t="s">
        <v>8280</v>
      </c>
      <c r="R1268">
        <f t="shared" si="59"/>
        <v>2013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 s="9">
        <f t="shared" si="57"/>
        <v>41479.585162037038</v>
      </c>
      <c r="K1269" s="11">
        <v>1372082558</v>
      </c>
      <c r="L1269" s="9">
        <f t="shared" si="58"/>
        <v>41449.585162037038</v>
      </c>
      <c r="M1269" t="b">
        <v>1</v>
      </c>
      <c r="N1269">
        <v>159</v>
      </c>
      <c r="O1269" t="b">
        <v>1</v>
      </c>
      <c r="P1269" t="s">
        <v>8279</v>
      </c>
      <c r="Q1269" t="s">
        <v>8280</v>
      </c>
      <c r="R1269">
        <f t="shared" si="59"/>
        <v>2013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 s="9">
        <f t="shared" si="57"/>
        <v>41537.845451388886</v>
      </c>
      <c r="K1270" s="11">
        <v>1377116247</v>
      </c>
      <c r="L1270" s="9">
        <f t="shared" si="58"/>
        <v>41507.845451388886</v>
      </c>
      <c r="M1270" t="b">
        <v>1</v>
      </c>
      <c r="N1270">
        <v>182</v>
      </c>
      <c r="O1270" t="b">
        <v>1</v>
      </c>
      <c r="P1270" t="s">
        <v>8279</v>
      </c>
      <c r="Q1270" t="s">
        <v>8280</v>
      </c>
      <c r="R1270">
        <f t="shared" si="59"/>
        <v>2013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 s="9">
        <f t="shared" si="57"/>
        <v>42476</v>
      </c>
      <c r="K1271" s="11">
        <v>1458157512</v>
      </c>
      <c r="L1271" s="9">
        <f t="shared" si="58"/>
        <v>42445.823055555556</v>
      </c>
      <c r="M1271" t="b">
        <v>1</v>
      </c>
      <c r="N1271">
        <v>206</v>
      </c>
      <c r="O1271" t="b">
        <v>1</v>
      </c>
      <c r="P1271" t="s">
        <v>8279</v>
      </c>
      <c r="Q1271" t="s">
        <v>8280</v>
      </c>
      <c r="R1271">
        <f t="shared" si="59"/>
        <v>2016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 s="9">
        <f t="shared" si="57"/>
        <v>40993.815300925926</v>
      </c>
      <c r="K1272" s="11">
        <v>1327523642</v>
      </c>
      <c r="L1272" s="9">
        <f t="shared" si="58"/>
        <v>40933.85696759259</v>
      </c>
      <c r="M1272" t="b">
        <v>1</v>
      </c>
      <c r="N1272">
        <v>169</v>
      </c>
      <c r="O1272" t="b">
        <v>1</v>
      </c>
      <c r="P1272" t="s">
        <v>8279</v>
      </c>
      <c r="Q1272" t="s">
        <v>8280</v>
      </c>
      <c r="R1272">
        <f t="shared" si="59"/>
        <v>2012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 s="9">
        <f t="shared" si="57"/>
        <v>41591.725219907406</v>
      </c>
      <c r="K1273" s="11">
        <v>1381767859</v>
      </c>
      <c r="L1273" s="9">
        <f t="shared" si="58"/>
        <v>41561.683553240742</v>
      </c>
      <c r="M1273" t="b">
        <v>1</v>
      </c>
      <c r="N1273">
        <v>31</v>
      </c>
      <c r="O1273" t="b">
        <v>1</v>
      </c>
      <c r="P1273" t="s">
        <v>8279</v>
      </c>
      <c r="Q1273" t="s">
        <v>8280</v>
      </c>
      <c r="R1273">
        <f t="shared" si="59"/>
        <v>2013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 s="9">
        <f t="shared" si="57"/>
        <v>40344.166666666664</v>
      </c>
      <c r="K1274" s="11">
        <v>1270576379</v>
      </c>
      <c r="L1274" s="9">
        <f t="shared" si="58"/>
        <v>40274.745127314818</v>
      </c>
      <c r="M1274" t="b">
        <v>1</v>
      </c>
      <c r="N1274">
        <v>28</v>
      </c>
      <c r="O1274" t="b">
        <v>1</v>
      </c>
      <c r="P1274" t="s">
        <v>8279</v>
      </c>
      <c r="Q1274" t="s">
        <v>8280</v>
      </c>
      <c r="R1274">
        <f t="shared" si="59"/>
        <v>2010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 s="9">
        <f t="shared" si="57"/>
        <v>41882.730219907404</v>
      </c>
      <c r="K1275" s="11">
        <v>1406914291</v>
      </c>
      <c r="L1275" s="9">
        <f t="shared" si="58"/>
        <v>41852.730219907404</v>
      </c>
      <c r="M1275" t="b">
        <v>1</v>
      </c>
      <c r="N1275">
        <v>54</v>
      </c>
      <c r="O1275" t="b">
        <v>1</v>
      </c>
      <c r="P1275" t="s">
        <v>8279</v>
      </c>
      <c r="Q1275" t="s">
        <v>8280</v>
      </c>
      <c r="R1275">
        <f t="shared" si="59"/>
        <v>2014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 s="9">
        <f t="shared" si="57"/>
        <v>41151.690104166664</v>
      </c>
      <c r="K1276" s="11">
        <v>1343320425</v>
      </c>
      <c r="L1276" s="9">
        <f t="shared" si="58"/>
        <v>41116.690104166664</v>
      </c>
      <c r="M1276" t="b">
        <v>1</v>
      </c>
      <c r="N1276">
        <v>467</v>
      </c>
      <c r="O1276" t="b">
        <v>1</v>
      </c>
      <c r="P1276" t="s">
        <v>8279</v>
      </c>
      <c r="Q1276" t="s">
        <v>8280</v>
      </c>
      <c r="R1276">
        <f t="shared" si="59"/>
        <v>2012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 s="9">
        <f t="shared" si="57"/>
        <v>41493.867905092593</v>
      </c>
      <c r="K1277" s="11">
        <v>1372884587</v>
      </c>
      <c r="L1277" s="9">
        <f t="shared" si="58"/>
        <v>41458.867905092593</v>
      </c>
      <c r="M1277" t="b">
        <v>1</v>
      </c>
      <c r="N1277">
        <v>389</v>
      </c>
      <c r="O1277" t="b">
        <v>1</v>
      </c>
      <c r="P1277" t="s">
        <v>8279</v>
      </c>
      <c r="Q1277" t="s">
        <v>8280</v>
      </c>
      <c r="R1277">
        <f t="shared" si="59"/>
        <v>2013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 s="9">
        <f t="shared" si="57"/>
        <v>40057.166666666664</v>
      </c>
      <c r="K1278" s="11">
        <v>1247504047</v>
      </c>
      <c r="L1278" s="9">
        <f t="shared" si="58"/>
        <v>40007.704247685186</v>
      </c>
      <c r="M1278" t="b">
        <v>1</v>
      </c>
      <c r="N1278">
        <v>68</v>
      </c>
      <c r="O1278" t="b">
        <v>1</v>
      </c>
      <c r="P1278" t="s">
        <v>8279</v>
      </c>
      <c r="Q1278" t="s">
        <v>8280</v>
      </c>
      <c r="R1278">
        <f t="shared" si="59"/>
        <v>2009</v>
      </c>
    </row>
    <row r="1279" spans="1:18" ht="43.5" x14ac:dyDescent="0.3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 s="9">
        <f t="shared" si="57"/>
        <v>41156.561886574076</v>
      </c>
      <c r="K1279" s="11">
        <v>1343741347</v>
      </c>
      <c r="L1279" s="9">
        <f t="shared" si="58"/>
        <v>41121.561886574076</v>
      </c>
      <c r="M1279" t="b">
        <v>1</v>
      </c>
      <c r="N1279">
        <v>413</v>
      </c>
      <c r="O1279" t="b">
        <v>1</v>
      </c>
      <c r="P1279" t="s">
        <v>8279</v>
      </c>
      <c r="Q1279" t="s">
        <v>8280</v>
      </c>
      <c r="R1279">
        <f t="shared" si="59"/>
        <v>2012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 s="9">
        <f t="shared" si="57"/>
        <v>41815.083333333336</v>
      </c>
      <c r="K1280" s="11">
        <v>1401196766</v>
      </c>
      <c r="L1280" s="9">
        <f t="shared" si="58"/>
        <v>41786.555162037039</v>
      </c>
      <c r="M1280" t="b">
        <v>1</v>
      </c>
      <c r="N1280">
        <v>190</v>
      </c>
      <c r="O1280" t="b">
        <v>1</v>
      </c>
      <c r="P1280" t="s">
        <v>8279</v>
      </c>
      <c r="Q1280" t="s">
        <v>8280</v>
      </c>
      <c r="R1280">
        <f t="shared" si="59"/>
        <v>2014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 s="9">
        <f t="shared" si="57"/>
        <v>41722.057523148149</v>
      </c>
      <c r="K1281" s="11">
        <v>1392171770</v>
      </c>
      <c r="L1281" s="9">
        <f t="shared" si="58"/>
        <v>41682.099189814813</v>
      </c>
      <c r="M1281" t="b">
        <v>1</v>
      </c>
      <c r="N1281">
        <v>189</v>
      </c>
      <c r="O1281" t="b">
        <v>1</v>
      </c>
      <c r="P1281" t="s">
        <v>8279</v>
      </c>
      <c r="Q1281" t="s">
        <v>8280</v>
      </c>
      <c r="R1281">
        <f t="shared" si="59"/>
        <v>2014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 s="9">
        <f t="shared" si="57"/>
        <v>40603.757569444446</v>
      </c>
      <c r="K1282" s="11">
        <v>1291227054</v>
      </c>
      <c r="L1282" s="9">
        <f t="shared" si="58"/>
        <v>40513.757569444446</v>
      </c>
      <c r="M1282" t="b">
        <v>1</v>
      </c>
      <c r="N1282">
        <v>130</v>
      </c>
      <c r="O1282" t="b">
        <v>1</v>
      </c>
      <c r="P1282" t="s">
        <v>8279</v>
      </c>
      <c r="Q1282" t="s">
        <v>8280</v>
      </c>
      <c r="R1282">
        <f t="shared" si="59"/>
        <v>2010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 s="9">
        <f t="shared" ref="J1283:J1346" si="60">(I1283/86400)+DATE(1970,1,1)</f>
        <v>41483.743472222224</v>
      </c>
      <c r="K1283" s="11">
        <v>1373305836</v>
      </c>
      <c r="L1283" s="9">
        <f t="shared" ref="L1283:L1346" si="61">(K1283/86400)+DATE(1970,1,1)</f>
        <v>41463.743472222224</v>
      </c>
      <c r="M1283" t="b">
        <v>1</v>
      </c>
      <c r="N1283">
        <v>74</v>
      </c>
      <c r="O1283" t="b">
        <v>1</v>
      </c>
      <c r="P1283" t="s">
        <v>8279</v>
      </c>
      <c r="Q1283" t="s">
        <v>8280</v>
      </c>
      <c r="R1283">
        <f t="shared" ref="R1283:R1346" si="62">YEAR(L1283)</f>
        <v>2013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 s="9">
        <f t="shared" si="60"/>
        <v>41617.207638888889</v>
      </c>
      <c r="K1284" s="11">
        <v>1383909855</v>
      </c>
      <c r="L1284" s="9">
        <f t="shared" si="61"/>
        <v>41586.475173611107</v>
      </c>
      <c r="M1284" t="b">
        <v>1</v>
      </c>
      <c r="N1284">
        <v>274</v>
      </c>
      <c r="O1284" t="b">
        <v>1</v>
      </c>
      <c r="P1284" t="s">
        <v>8279</v>
      </c>
      <c r="Q1284" t="s">
        <v>8280</v>
      </c>
      <c r="R1284">
        <f t="shared" si="62"/>
        <v>2013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 s="9">
        <f t="shared" si="60"/>
        <v>41344.166666666664</v>
      </c>
      <c r="K1285" s="11">
        <v>1360948389</v>
      </c>
      <c r="L1285" s="9">
        <f t="shared" si="61"/>
        <v>41320.717465277776</v>
      </c>
      <c r="M1285" t="b">
        <v>1</v>
      </c>
      <c r="N1285">
        <v>22</v>
      </c>
      <c r="O1285" t="b">
        <v>1</v>
      </c>
      <c r="P1285" t="s">
        <v>8279</v>
      </c>
      <c r="Q1285" t="s">
        <v>8280</v>
      </c>
      <c r="R1285">
        <f t="shared" si="62"/>
        <v>2013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 s="9">
        <f t="shared" si="60"/>
        <v>42735.707638888889</v>
      </c>
      <c r="K1286" s="11">
        <v>1481175482</v>
      </c>
      <c r="L1286" s="9">
        <f t="shared" si="6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t="s">
        <v>8272</v>
      </c>
      <c r="R1286">
        <f t="shared" si="62"/>
        <v>2016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 s="9">
        <f t="shared" si="60"/>
        <v>42175.583043981482</v>
      </c>
      <c r="K1287" s="11">
        <v>1433512775</v>
      </c>
      <c r="L1287" s="9">
        <f t="shared" si="6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t="s">
        <v>8272</v>
      </c>
      <c r="R1287">
        <f t="shared" si="62"/>
        <v>2015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 s="9">
        <f t="shared" si="60"/>
        <v>42052.583333333328</v>
      </c>
      <c r="K1288" s="11">
        <v>1423041227</v>
      </c>
      <c r="L1288" s="9">
        <f t="shared" si="6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t="s">
        <v>8272</v>
      </c>
      <c r="R1288">
        <f t="shared" si="62"/>
        <v>2015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 s="9">
        <f t="shared" si="60"/>
        <v>42167.621018518519</v>
      </c>
      <c r="K1289" s="11">
        <v>1428936856</v>
      </c>
      <c r="L1289" s="9">
        <f t="shared" si="6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t="s">
        <v>8272</v>
      </c>
      <c r="R1289">
        <f t="shared" si="62"/>
        <v>2015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 s="9">
        <f t="shared" si="60"/>
        <v>42592.166666666672</v>
      </c>
      <c r="K1290" s="11">
        <v>1468122163</v>
      </c>
      <c r="L1290" s="9">
        <f t="shared" si="6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t="s">
        <v>8272</v>
      </c>
      <c r="R1290">
        <f t="shared" si="62"/>
        <v>2016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 s="9">
        <f t="shared" si="60"/>
        <v>42739.134780092594</v>
      </c>
      <c r="K1291" s="11">
        <v>1480907645</v>
      </c>
      <c r="L1291" s="9">
        <f t="shared" si="61"/>
        <v>42709.134780092594</v>
      </c>
      <c r="M1291" t="b">
        <v>0</v>
      </c>
      <c r="N1291">
        <v>52</v>
      </c>
      <c r="O1291" t="b">
        <v>1</v>
      </c>
      <c r="P1291" t="s">
        <v>8271</v>
      </c>
      <c r="Q1291" t="s">
        <v>8272</v>
      </c>
      <c r="R1291">
        <f t="shared" si="62"/>
        <v>2016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 s="9">
        <f t="shared" si="60"/>
        <v>42117.290972222225</v>
      </c>
      <c r="K1292" s="11">
        <v>1427121931</v>
      </c>
      <c r="L1292" s="9">
        <f t="shared" si="6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t="s">
        <v>8272</v>
      </c>
      <c r="R1292">
        <f t="shared" si="62"/>
        <v>2015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 s="9">
        <f t="shared" si="60"/>
        <v>42101.291666666672</v>
      </c>
      <c r="K1293" s="11">
        <v>1425224391</v>
      </c>
      <c r="L1293" s="9">
        <f t="shared" si="6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t="s">
        <v>8272</v>
      </c>
      <c r="R1293">
        <f t="shared" si="62"/>
        <v>2015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 s="9">
        <f t="shared" si="60"/>
        <v>42283.957638888889</v>
      </c>
      <c r="K1294" s="11">
        <v>1441822828</v>
      </c>
      <c r="L1294" s="9">
        <f t="shared" si="6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t="s">
        <v>8272</v>
      </c>
      <c r="R1294">
        <f t="shared" si="62"/>
        <v>2015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 s="9">
        <f t="shared" si="60"/>
        <v>42322.742719907408</v>
      </c>
      <c r="K1295" s="11">
        <v>1444927771</v>
      </c>
      <c r="L1295" s="9">
        <f t="shared" si="6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t="s">
        <v>8272</v>
      </c>
      <c r="R1295">
        <f t="shared" si="62"/>
        <v>2015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 s="9">
        <f t="shared" si="60"/>
        <v>42296.458333333328</v>
      </c>
      <c r="K1296" s="11">
        <v>1443696797</v>
      </c>
      <c r="L1296" s="9">
        <f t="shared" si="6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t="s">
        <v>8272</v>
      </c>
      <c r="R1296">
        <f t="shared" si="62"/>
        <v>2015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 s="9">
        <f t="shared" si="60"/>
        <v>42214.708333333328</v>
      </c>
      <c r="K1297" s="11">
        <v>1435585497</v>
      </c>
      <c r="L1297" s="9">
        <f t="shared" si="6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t="s">
        <v>8272</v>
      </c>
      <c r="R1297">
        <f t="shared" si="62"/>
        <v>2015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 s="9">
        <f t="shared" si="60"/>
        <v>42443.008946759262</v>
      </c>
      <c r="K1298" s="11">
        <v>1456189973</v>
      </c>
      <c r="L1298" s="9">
        <f t="shared" si="6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t="s">
        <v>8272</v>
      </c>
      <c r="R1298">
        <f t="shared" si="62"/>
        <v>2016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 s="9">
        <f t="shared" si="60"/>
        <v>42491.747199074074</v>
      </c>
      <c r="K1299" s="11">
        <v>1459533358</v>
      </c>
      <c r="L1299" s="9">
        <f t="shared" si="6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t="s">
        <v>8272</v>
      </c>
      <c r="R1299">
        <f t="shared" si="62"/>
        <v>2016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 s="9">
        <f t="shared" si="60"/>
        <v>42488.680925925924</v>
      </c>
      <c r="K1300" s="11">
        <v>1459268432</v>
      </c>
      <c r="L1300" s="9">
        <f t="shared" si="61"/>
        <v>42458.680925925924</v>
      </c>
      <c r="M1300" t="b">
        <v>0</v>
      </c>
      <c r="N1300">
        <v>33</v>
      </c>
      <c r="O1300" t="b">
        <v>1</v>
      </c>
      <c r="P1300" t="s">
        <v>8271</v>
      </c>
      <c r="Q1300" t="s">
        <v>8272</v>
      </c>
      <c r="R1300">
        <f t="shared" si="62"/>
        <v>2016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 s="9">
        <f t="shared" si="60"/>
        <v>42199.814340277779</v>
      </c>
      <c r="K1301" s="11">
        <v>1434310359</v>
      </c>
      <c r="L1301" s="9">
        <f t="shared" si="6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t="s">
        <v>8272</v>
      </c>
      <c r="R1301">
        <f t="shared" si="62"/>
        <v>2015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 s="9">
        <f t="shared" si="60"/>
        <v>42522.789583333331</v>
      </c>
      <c r="K1302" s="11">
        <v>1461427938</v>
      </c>
      <c r="L1302" s="9">
        <f t="shared" si="6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t="s">
        <v>8272</v>
      </c>
      <c r="R1302">
        <f t="shared" si="62"/>
        <v>2016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 s="9">
        <f t="shared" si="60"/>
        <v>42206.125</v>
      </c>
      <c r="K1303" s="11">
        <v>1436551178</v>
      </c>
      <c r="L1303" s="9">
        <f t="shared" si="6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t="s">
        <v>8272</v>
      </c>
      <c r="R1303">
        <f t="shared" si="62"/>
        <v>2015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 s="9">
        <f t="shared" si="60"/>
        <v>42705.099664351852</v>
      </c>
      <c r="K1304" s="11">
        <v>1477963411</v>
      </c>
      <c r="L1304" s="9">
        <f t="shared" si="6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t="s">
        <v>8272</v>
      </c>
      <c r="R1304">
        <f t="shared" si="62"/>
        <v>2016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 s="9">
        <f t="shared" si="60"/>
        <v>42582.458333333328</v>
      </c>
      <c r="K1305" s="11">
        <v>1468578920</v>
      </c>
      <c r="L1305" s="9">
        <f t="shared" si="6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t="s">
        <v>8272</v>
      </c>
      <c r="R1305">
        <f t="shared" si="62"/>
        <v>2016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 s="9">
        <f t="shared" si="60"/>
        <v>42807.152835648143</v>
      </c>
      <c r="K1306" s="11">
        <v>1484196005</v>
      </c>
      <c r="L1306" s="9">
        <f t="shared" si="6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t="s">
        <v>8275</v>
      </c>
      <c r="R1306">
        <f t="shared" si="62"/>
        <v>2017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 s="9">
        <f t="shared" si="60"/>
        <v>42572.729166666672</v>
      </c>
      <c r="K1307" s="11">
        <v>1466611108</v>
      </c>
      <c r="L1307" s="9">
        <f t="shared" si="6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t="s">
        <v>8275</v>
      </c>
      <c r="R1307">
        <f t="shared" si="62"/>
        <v>2016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 s="9">
        <f t="shared" si="60"/>
        <v>41977.457569444443</v>
      </c>
      <c r="K1308" s="11">
        <v>1415098734</v>
      </c>
      <c r="L1308" s="9">
        <f t="shared" si="6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t="s">
        <v>8275</v>
      </c>
      <c r="R1308">
        <f t="shared" si="62"/>
        <v>2014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 s="9">
        <f t="shared" si="60"/>
        <v>42417.503229166672</v>
      </c>
      <c r="K1309" s="11">
        <v>1453118679</v>
      </c>
      <c r="L1309" s="9">
        <f t="shared" si="61"/>
        <v>42387.503229166672</v>
      </c>
      <c r="M1309" t="b">
        <v>0</v>
      </c>
      <c r="N1309">
        <v>45</v>
      </c>
      <c r="O1309" t="b">
        <v>0</v>
      </c>
      <c r="P1309" t="s">
        <v>8273</v>
      </c>
      <c r="Q1309" t="s">
        <v>8275</v>
      </c>
      <c r="R1309">
        <f t="shared" si="62"/>
        <v>2016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 s="9">
        <f t="shared" si="60"/>
        <v>42651.613564814819</v>
      </c>
      <c r="K1310" s="11">
        <v>1472481812</v>
      </c>
      <c r="L1310" s="9">
        <f t="shared" si="6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t="s">
        <v>8275</v>
      </c>
      <c r="R1310">
        <f t="shared" si="62"/>
        <v>2016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 s="9">
        <f t="shared" si="60"/>
        <v>42292.882731481484</v>
      </c>
      <c r="K1311" s="11">
        <v>1441919468</v>
      </c>
      <c r="L1311" s="9">
        <f t="shared" si="6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t="s">
        <v>8275</v>
      </c>
      <c r="R1311">
        <f t="shared" si="62"/>
        <v>2015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 s="9">
        <f t="shared" si="60"/>
        <v>42601.667245370365</v>
      </c>
      <c r="K1312" s="11">
        <v>1467734450</v>
      </c>
      <c r="L1312" s="9">
        <f t="shared" si="6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t="s">
        <v>8275</v>
      </c>
      <c r="R1312">
        <f t="shared" si="62"/>
        <v>2016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 s="9">
        <f t="shared" si="60"/>
        <v>42704.843969907408</v>
      </c>
      <c r="K1313" s="11">
        <v>1477509319</v>
      </c>
      <c r="L1313" s="9">
        <f t="shared" si="6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t="s">
        <v>8275</v>
      </c>
      <c r="R1313">
        <f t="shared" si="62"/>
        <v>2016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 s="9">
        <f t="shared" si="60"/>
        <v>42112.702800925923</v>
      </c>
      <c r="K1314" s="11">
        <v>1426783922</v>
      </c>
      <c r="L1314" s="9">
        <f t="shared" si="6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t="s">
        <v>8275</v>
      </c>
      <c r="R1314">
        <f t="shared" si="62"/>
        <v>2015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 s="9">
        <f t="shared" si="60"/>
        <v>42432.709652777776</v>
      </c>
      <c r="K1315" s="11">
        <v>1454432514</v>
      </c>
      <c r="L1315" s="9">
        <f t="shared" si="6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t="s">
        <v>8275</v>
      </c>
      <c r="R1315">
        <f t="shared" si="62"/>
        <v>2016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 s="9">
        <f t="shared" si="60"/>
        <v>42664.669675925921</v>
      </c>
      <c r="K1316" s="11">
        <v>1471881860</v>
      </c>
      <c r="L1316" s="9">
        <f t="shared" si="6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t="s">
        <v>8275</v>
      </c>
      <c r="R1316">
        <f t="shared" si="62"/>
        <v>2016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 s="9">
        <f t="shared" si="60"/>
        <v>42314.041666666672</v>
      </c>
      <c r="K1317" s="11">
        <v>1443700648</v>
      </c>
      <c r="L1317" s="9">
        <f t="shared" si="6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t="s">
        <v>8275</v>
      </c>
      <c r="R1317">
        <f t="shared" si="62"/>
        <v>2015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 s="9">
        <f t="shared" si="60"/>
        <v>42428.961909722224</v>
      </c>
      <c r="K1318" s="11">
        <v>1453676709</v>
      </c>
      <c r="L1318" s="9">
        <f t="shared" si="61"/>
        <v>42393.961909722224</v>
      </c>
      <c r="M1318" t="b">
        <v>0</v>
      </c>
      <c r="N1318">
        <v>1</v>
      </c>
      <c r="O1318" t="b">
        <v>0</v>
      </c>
      <c r="P1318" t="s">
        <v>8273</v>
      </c>
      <c r="Q1318" t="s">
        <v>8275</v>
      </c>
      <c r="R1318">
        <f t="shared" si="62"/>
        <v>2016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 s="9">
        <f t="shared" si="60"/>
        <v>42572.583333333328</v>
      </c>
      <c r="K1319" s="11">
        <v>1464586746</v>
      </c>
      <c r="L1319" s="9">
        <f t="shared" si="6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t="s">
        <v>8275</v>
      </c>
      <c r="R1319">
        <f t="shared" si="62"/>
        <v>2016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 s="9">
        <f t="shared" si="60"/>
        <v>42015.043657407412</v>
      </c>
      <c r="K1320" s="11">
        <v>1418346172</v>
      </c>
      <c r="L1320" s="9">
        <f t="shared" si="6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t="s">
        <v>8275</v>
      </c>
      <c r="R1320">
        <f t="shared" si="62"/>
        <v>2014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 s="9">
        <f t="shared" si="60"/>
        <v>41831.666666666664</v>
      </c>
      <c r="K1321" s="11">
        <v>1403810965</v>
      </c>
      <c r="L1321" s="9">
        <f t="shared" si="6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t="s">
        <v>8275</v>
      </c>
      <c r="R1321">
        <f t="shared" si="62"/>
        <v>2014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 s="9">
        <f t="shared" si="60"/>
        <v>42734.958333333328</v>
      </c>
      <c r="K1322" s="11">
        <v>1480610046</v>
      </c>
      <c r="L1322" s="9">
        <f t="shared" si="6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t="s">
        <v>8275</v>
      </c>
      <c r="R1322">
        <f t="shared" si="62"/>
        <v>2016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 s="9">
        <f t="shared" si="60"/>
        <v>42727.74927083333</v>
      </c>
      <c r="K1323" s="11">
        <v>1479923937</v>
      </c>
      <c r="L1323" s="9">
        <f t="shared" si="6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t="s">
        <v>8275</v>
      </c>
      <c r="R1323">
        <f t="shared" si="62"/>
        <v>2016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 s="9">
        <f t="shared" si="60"/>
        <v>42145.656539351854</v>
      </c>
      <c r="K1324" s="11">
        <v>1429631125</v>
      </c>
      <c r="L1324" s="9">
        <f t="shared" si="6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t="s">
        <v>8275</v>
      </c>
      <c r="R1324">
        <f t="shared" si="62"/>
        <v>2015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 s="9">
        <f t="shared" si="60"/>
        <v>42486.288194444445</v>
      </c>
      <c r="K1325" s="11">
        <v>1458665146</v>
      </c>
      <c r="L1325" s="9">
        <f t="shared" si="6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t="s">
        <v>8275</v>
      </c>
      <c r="R1325">
        <f t="shared" si="62"/>
        <v>2016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 s="9">
        <f t="shared" si="60"/>
        <v>42656.633703703701</v>
      </c>
      <c r="K1326" s="11">
        <v>1473779552</v>
      </c>
      <c r="L1326" s="9">
        <f t="shared" si="6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t="s">
        <v>8275</v>
      </c>
      <c r="R1326">
        <f t="shared" si="62"/>
        <v>2016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 s="9">
        <f t="shared" si="60"/>
        <v>42734.086053240739</v>
      </c>
      <c r="K1327" s="11">
        <v>1480471435</v>
      </c>
      <c r="L1327" s="9">
        <f t="shared" si="6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t="s">
        <v>8275</v>
      </c>
      <c r="R1327">
        <f t="shared" si="62"/>
        <v>2016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 s="9">
        <f t="shared" si="60"/>
        <v>42019.791990740741</v>
      </c>
      <c r="K1328" s="11">
        <v>1417460428</v>
      </c>
      <c r="L1328" s="9">
        <f t="shared" si="61"/>
        <v>41974.791990740741</v>
      </c>
      <c r="M1328" t="b">
        <v>0</v>
      </c>
      <c r="N1328">
        <v>11</v>
      </c>
      <c r="O1328" t="b">
        <v>0</v>
      </c>
      <c r="P1328" t="s">
        <v>8273</v>
      </c>
      <c r="Q1328" t="s">
        <v>8275</v>
      </c>
      <c r="R1328">
        <f t="shared" si="62"/>
        <v>2014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 s="9">
        <f t="shared" si="60"/>
        <v>42153.678645833337</v>
      </c>
      <c r="K1329" s="11">
        <v>1430324235</v>
      </c>
      <c r="L1329" s="9">
        <f t="shared" si="6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t="s">
        <v>8275</v>
      </c>
      <c r="R1329">
        <f t="shared" si="62"/>
        <v>2015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 s="9">
        <f t="shared" si="60"/>
        <v>42657.642754629633</v>
      </c>
      <c r="K1330" s="11">
        <v>1472570734</v>
      </c>
      <c r="L1330" s="9">
        <f t="shared" si="6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t="s">
        <v>8275</v>
      </c>
      <c r="R1330">
        <f t="shared" si="62"/>
        <v>2016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 s="9">
        <f t="shared" si="60"/>
        <v>41975.263252314813</v>
      </c>
      <c r="K1331" s="11">
        <v>1414041545</v>
      </c>
      <c r="L1331" s="9">
        <f t="shared" si="6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t="s">
        <v>8275</v>
      </c>
      <c r="R1331">
        <f t="shared" si="62"/>
        <v>2014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 s="9">
        <f t="shared" si="60"/>
        <v>42553.166666666672</v>
      </c>
      <c r="K1332" s="11">
        <v>1464763109</v>
      </c>
      <c r="L1332" s="9">
        <f t="shared" si="6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t="s">
        <v>8275</v>
      </c>
      <c r="R1332">
        <f t="shared" si="62"/>
        <v>2016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 s="9">
        <f t="shared" si="60"/>
        <v>42599.50409722222</v>
      </c>
      <c r="K1333" s="11">
        <v>1468843554</v>
      </c>
      <c r="L1333" s="9">
        <f t="shared" si="6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t="s">
        <v>8275</v>
      </c>
      <c r="R1333">
        <f t="shared" si="62"/>
        <v>2016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 s="9">
        <f t="shared" si="60"/>
        <v>42762.060277777782</v>
      </c>
      <c r="K1334" s="11">
        <v>1482888408</v>
      </c>
      <c r="L1334" s="9">
        <f t="shared" si="6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t="s">
        <v>8275</v>
      </c>
      <c r="R1334">
        <f t="shared" si="62"/>
        <v>2016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 s="9">
        <f t="shared" si="60"/>
        <v>41836.106770833336</v>
      </c>
      <c r="K1335" s="11">
        <v>1402886025</v>
      </c>
      <c r="L1335" s="9">
        <f t="shared" si="6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t="s">
        <v>8275</v>
      </c>
      <c r="R1335">
        <f t="shared" si="62"/>
        <v>2014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 s="9">
        <f t="shared" si="60"/>
        <v>42440.774155092593</v>
      </c>
      <c r="K1336" s="11">
        <v>1455129287</v>
      </c>
      <c r="L1336" s="9">
        <f t="shared" si="6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t="s">
        <v>8275</v>
      </c>
      <c r="R1336">
        <f t="shared" si="62"/>
        <v>2016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 s="9">
        <f t="shared" si="60"/>
        <v>42343.936365740738</v>
      </c>
      <c r="K1337" s="11">
        <v>1446762502</v>
      </c>
      <c r="L1337" s="9">
        <f t="shared" si="6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t="s">
        <v>8275</v>
      </c>
      <c r="R1337">
        <f t="shared" si="62"/>
        <v>2015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 s="9">
        <f t="shared" si="60"/>
        <v>41990.863750000004</v>
      </c>
      <c r="K1338" s="11">
        <v>1415825028</v>
      </c>
      <c r="L1338" s="9">
        <f t="shared" si="6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t="s">
        <v>8275</v>
      </c>
      <c r="R1338">
        <f t="shared" si="62"/>
        <v>2014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 s="9">
        <f t="shared" si="60"/>
        <v>42797.577303240745</v>
      </c>
      <c r="K1339" s="11">
        <v>1485957079</v>
      </c>
      <c r="L1339" s="9">
        <f t="shared" si="6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t="s">
        <v>8275</v>
      </c>
      <c r="R1339">
        <f t="shared" si="62"/>
        <v>2017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 s="9">
        <f t="shared" si="60"/>
        <v>42218.803622685184</v>
      </c>
      <c r="K1340" s="11">
        <v>1435951033</v>
      </c>
      <c r="L1340" s="9">
        <f t="shared" si="6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t="s">
        <v>8275</v>
      </c>
      <c r="R1340">
        <f t="shared" si="62"/>
        <v>2015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 s="9">
        <f t="shared" si="60"/>
        <v>41981.688831018517</v>
      </c>
      <c r="K1341" s="11">
        <v>1414164715</v>
      </c>
      <c r="L1341" s="9">
        <f t="shared" si="6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t="s">
        <v>8275</v>
      </c>
      <c r="R1341">
        <f t="shared" si="62"/>
        <v>2014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 s="9">
        <f t="shared" si="60"/>
        <v>41866.595520833333</v>
      </c>
      <c r="K1342" s="11">
        <v>1405520253</v>
      </c>
      <c r="L1342" s="9">
        <f t="shared" si="6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t="s">
        <v>8275</v>
      </c>
      <c r="R1342">
        <f t="shared" si="62"/>
        <v>2014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 s="9">
        <f t="shared" si="60"/>
        <v>42644.624039351853</v>
      </c>
      <c r="K1343" s="11">
        <v>1472569117</v>
      </c>
      <c r="L1343" s="9">
        <f t="shared" si="6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t="s">
        <v>8275</v>
      </c>
      <c r="R1343">
        <f t="shared" si="62"/>
        <v>2016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 s="9">
        <f t="shared" si="60"/>
        <v>42202.816423611112</v>
      </c>
      <c r="K1344" s="11">
        <v>1434569739</v>
      </c>
      <c r="L1344" s="9">
        <f t="shared" si="61"/>
        <v>42172.816423611112</v>
      </c>
      <c r="M1344" t="b">
        <v>0</v>
      </c>
      <c r="N1344">
        <v>1</v>
      </c>
      <c r="O1344" t="b">
        <v>0</v>
      </c>
      <c r="P1344" t="s">
        <v>8273</v>
      </c>
      <c r="Q1344" t="s">
        <v>8275</v>
      </c>
      <c r="R1344">
        <f t="shared" si="62"/>
        <v>2015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 s="9">
        <f t="shared" si="60"/>
        <v>42601.165972222225</v>
      </c>
      <c r="K1345" s="11">
        <v>1466512683</v>
      </c>
      <c r="L1345" s="9">
        <f t="shared" si="6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t="s">
        <v>8275</v>
      </c>
      <c r="R1345">
        <f t="shared" si="62"/>
        <v>2016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 s="9">
        <f t="shared" si="60"/>
        <v>42551.789803240739</v>
      </c>
      <c r="K1346" s="11">
        <v>1464807439</v>
      </c>
      <c r="L1346" s="9">
        <f t="shared" si="61"/>
        <v>42522.789803240739</v>
      </c>
      <c r="M1346" t="b">
        <v>0</v>
      </c>
      <c r="N1346">
        <v>139</v>
      </c>
      <c r="O1346" t="b">
        <v>1</v>
      </c>
      <c r="P1346" t="s">
        <v>8276</v>
      </c>
      <c r="Q1346" t="s">
        <v>8277</v>
      </c>
      <c r="R1346">
        <f t="shared" si="62"/>
        <v>2016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 s="9">
        <f t="shared" ref="J1347:J1410" si="63">(I1347/86400)+DATE(1970,1,1)</f>
        <v>41834.814340277779</v>
      </c>
      <c r="K1347" s="11">
        <v>1402342359</v>
      </c>
      <c r="L1347" s="9">
        <f t="shared" ref="L1347:L1410" si="64">(K1347/86400)+DATE(1970,1,1)</f>
        <v>41799.814340277779</v>
      </c>
      <c r="M1347" t="b">
        <v>0</v>
      </c>
      <c r="N1347">
        <v>7</v>
      </c>
      <c r="O1347" t="b">
        <v>1</v>
      </c>
      <c r="P1347" t="s">
        <v>8276</v>
      </c>
      <c r="Q1347" t="s">
        <v>8277</v>
      </c>
      <c r="R1347">
        <f t="shared" ref="R1347:R1410" si="65">YEAR(L1347)</f>
        <v>2014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 s="9">
        <f t="shared" si="63"/>
        <v>41452.075821759259</v>
      </c>
      <c r="K1348" s="11">
        <v>1369705751</v>
      </c>
      <c r="L1348" s="9">
        <f t="shared" si="64"/>
        <v>41422.075821759259</v>
      </c>
      <c r="M1348" t="b">
        <v>0</v>
      </c>
      <c r="N1348">
        <v>149</v>
      </c>
      <c r="O1348" t="b">
        <v>1</v>
      </c>
      <c r="P1348" t="s">
        <v>8276</v>
      </c>
      <c r="Q1348" t="s">
        <v>8277</v>
      </c>
      <c r="R1348">
        <f t="shared" si="65"/>
        <v>2013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 s="9">
        <f t="shared" si="63"/>
        <v>42070.638020833328</v>
      </c>
      <c r="K1349" s="11">
        <v>1423149525</v>
      </c>
      <c r="L1349" s="9">
        <f t="shared" si="64"/>
        <v>42040.638020833328</v>
      </c>
      <c r="M1349" t="b">
        <v>0</v>
      </c>
      <c r="N1349">
        <v>31</v>
      </c>
      <c r="O1349" t="b">
        <v>1</v>
      </c>
      <c r="P1349" t="s">
        <v>8276</v>
      </c>
      <c r="Q1349" t="s">
        <v>8277</v>
      </c>
      <c r="R1349">
        <f t="shared" si="65"/>
        <v>2015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 s="9">
        <f t="shared" si="63"/>
        <v>41991.506168981483</v>
      </c>
      <c r="K1350" s="11">
        <v>1416485333</v>
      </c>
      <c r="L1350" s="9">
        <f t="shared" si="64"/>
        <v>41963.506168981483</v>
      </c>
      <c r="M1350" t="b">
        <v>0</v>
      </c>
      <c r="N1350">
        <v>26</v>
      </c>
      <c r="O1350" t="b">
        <v>1</v>
      </c>
      <c r="P1350" t="s">
        <v>8276</v>
      </c>
      <c r="Q1350" t="s">
        <v>8277</v>
      </c>
      <c r="R1350">
        <f t="shared" si="65"/>
        <v>2014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 s="9">
        <f t="shared" si="63"/>
        <v>42354.290972222225</v>
      </c>
      <c r="K1351" s="11">
        <v>1447055935</v>
      </c>
      <c r="L1351" s="9">
        <f t="shared" si="64"/>
        <v>42317.33258101852</v>
      </c>
      <c r="M1351" t="b">
        <v>0</v>
      </c>
      <c r="N1351">
        <v>172</v>
      </c>
      <c r="O1351" t="b">
        <v>1</v>
      </c>
      <c r="P1351" t="s">
        <v>8276</v>
      </c>
      <c r="Q1351" t="s">
        <v>8277</v>
      </c>
      <c r="R1351">
        <f t="shared" si="65"/>
        <v>2015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 s="9">
        <f t="shared" si="63"/>
        <v>42364.013124999998</v>
      </c>
      <c r="K1352" s="11">
        <v>1448497134</v>
      </c>
      <c r="L1352" s="9">
        <f t="shared" si="64"/>
        <v>42334.013124999998</v>
      </c>
      <c r="M1352" t="b">
        <v>0</v>
      </c>
      <c r="N1352">
        <v>78</v>
      </c>
      <c r="O1352" t="b">
        <v>1</v>
      </c>
      <c r="P1352" t="s">
        <v>8276</v>
      </c>
      <c r="Q1352" t="s">
        <v>8277</v>
      </c>
      <c r="R1352">
        <f t="shared" si="65"/>
        <v>2015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 s="9">
        <f t="shared" si="63"/>
        <v>42412.74009259259</v>
      </c>
      <c r="K1353" s="11">
        <v>1452707144</v>
      </c>
      <c r="L1353" s="9">
        <f t="shared" si="64"/>
        <v>42382.74009259259</v>
      </c>
      <c r="M1353" t="b">
        <v>0</v>
      </c>
      <c r="N1353">
        <v>120</v>
      </c>
      <c r="O1353" t="b">
        <v>1</v>
      </c>
      <c r="P1353" t="s">
        <v>8276</v>
      </c>
      <c r="Q1353" t="s">
        <v>8277</v>
      </c>
      <c r="R1353">
        <f t="shared" si="65"/>
        <v>2016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 s="9">
        <f t="shared" si="63"/>
        <v>42252.165972222225</v>
      </c>
      <c r="K1354" s="11">
        <v>1436968366</v>
      </c>
      <c r="L1354" s="9">
        <f t="shared" si="64"/>
        <v>42200.578310185185</v>
      </c>
      <c r="M1354" t="b">
        <v>0</v>
      </c>
      <c r="N1354">
        <v>227</v>
      </c>
      <c r="O1354" t="b">
        <v>1</v>
      </c>
      <c r="P1354" t="s">
        <v>8276</v>
      </c>
      <c r="Q1354" t="s">
        <v>8277</v>
      </c>
      <c r="R1354">
        <f t="shared" si="65"/>
        <v>2015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 s="9">
        <f t="shared" si="63"/>
        <v>41344</v>
      </c>
      <c r="K1355" s="11">
        <v>1359946188</v>
      </c>
      <c r="L1355" s="9">
        <f t="shared" si="64"/>
        <v>41309.11791666667</v>
      </c>
      <c r="M1355" t="b">
        <v>0</v>
      </c>
      <c r="N1355">
        <v>42</v>
      </c>
      <c r="O1355" t="b">
        <v>1</v>
      </c>
      <c r="P1355" t="s">
        <v>8276</v>
      </c>
      <c r="Q1355" t="s">
        <v>8277</v>
      </c>
      <c r="R1355">
        <f t="shared" si="65"/>
        <v>2013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 s="9">
        <f t="shared" si="63"/>
        <v>42532.807627314818</v>
      </c>
      <c r="K1356" s="11">
        <v>1463080979</v>
      </c>
      <c r="L1356" s="9">
        <f t="shared" si="64"/>
        <v>42502.807627314818</v>
      </c>
      <c r="M1356" t="b">
        <v>0</v>
      </c>
      <c r="N1356">
        <v>64</v>
      </c>
      <c r="O1356" t="b">
        <v>1</v>
      </c>
      <c r="P1356" t="s">
        <v>8276</v>
      </c>
      <c r="Q1356" t="s">
        <v>8277</v>
      </c>
      <c r="R1356">
        <f t="shared" si="65"/>
        <v>2016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 s="9">
        <f t="shared" si="63"/>
        <v>41243.416666666664</v>
      </c>
      <c r="K1357" s="11">
        <v>1351663605</v>
      </c>
      <c r="L1357" s="9">
        <f t="shared" si="64"/>
        <v>41213.254687499997</v>
      </c>
      <c r="M1357" t="b">
        <v>0</v>
      </c>
      <c r="N1357">
        <v>121</v>
      </c>
      <c r="O1357" t="b">
        <v>1</v>
      </c>
      <c r="P1357" t="s">
        <v>8276</v>
      </c>
      <c r="Q1357" t="s">
        <v>8277</v>
      </c>
      <c r="R1357">
        <f t="shared" si="65"/>
        <v>2012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 s="9">
        <f t="shared" si="63"/>
        <v>41460.038888888885</v>
      </c>
      <c r="K1358" s="11">
        <v>1370393760</v>
      </c>
      <c r="L1358" s="9">
        <f t="shared" si="64"/>
        <v>41430.038888888885</v>
      </c>
      <c r="M1358" t="b">
        <v>0</v>
      </c>
      <c r="N1358">
        <v>87</v>
      </c>
      <c r="O1358" t="b">
        <v>1</v>
      </c>
      <c r="P1358" t="s">
        <v>8276</v>
      </c>
      <c r="Q1358" t="s">
        <v>8277</v>
      </c>
      <c r="R1358">
        <f t="shared" si="65"/>
        <v>2013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 s="9">
        <f t="shared" si="63"/>
        <v>41334.249305555553</v>
      </c>
      <c r="K1359" s="11">
        <v>1359587137</v>
      </c>
      <c r="L1359" s="9">
        <f t="shared" si="64"/>
        <v>41304.962233796294</v>
      </c>
      <c r="M1359" t="b">
        <v>0</v>
      </c>
      <c r="N1359">
        <v>65</v>
      </c>
      <c r="O1359" t="b">
        <v>1</v>
      </c>
      <c r="P1359" t="s">
        <v>8276</v>
      </c>
      <c r="Q1359" t="s">
        <v>8277</v>
      </c>
      <c r="R1359">
        <f t="shared" si="65"/>
        <v>2013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 s="9">
        <f t="shared" si="63"/>
        <v>40719.570868055554</v>
      </c>
      <c r="K1360" s="11">
        <v>1306417323</v>
      </c>
      <c r="L1360" s="9">
        <f t="shared" si="64"/>
        <v>40689.570868055554</v>
      </c>
      <c r="M1360" t="b">
        <v>0</v>
      </c>
      <c r="N1360">
        <v>49</v>
      </c>
      <c r="O1360" t="b">
        <v>1</v>
      </c>
      <c r="P1360" t="s">
        <v>8276</v>
      </c>
      <c r="Q1360" t="s">
        <v>8277</v>
      </c>
      <c r="R1360">
        <f t="shared" si="65"/>
        <v>2011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 s="9">
        <f t="shared" si="63"/>
        <v>40730.814699074072</v>
      </c>
      <c r="K1361" s="11">
        <v>1304623990</v>
      </c>
      <c r="L1361" s="9">
        <f t="shared" si="64"/>
        <v>40668.814699074072</v>
      </c>
      <c r="M1361" t="b">
        <v>0</v>
      </c>
      <c r="N1361">
        <v>19</v>
      </c>
      <c r="O1361" t="b">
        <v>1</v>
      </c>
      <c r="P1361" t="s">
        <v>8276</v>
      </c>
      <c r="Q1361" t="s">
        <v>8277</v>
      </c>
      <c r="R1361">
        <f t="shared" si="65"/>
        <v>2011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 s="9">
        <f t="shared" si="63"/>
        <v>41123.900694444441</v>
      </c>
      <c r="K1362" s="11">
        <v>1341524220</v>
      </c>
      <c r="L1362" s="9">
        <f t="shared" si="64"/>
        <v>41095.900694444441</v>
      </c>
      <c r="M1362" t="b">
        <v>0</v>
      </c>
      <c r="N1362">
        <v>81</v>
      </c>
      <c r="O1362" t="b">
        <v>1</v>
      </c>
      <c r="P1362" t="s">
        <v>8276</v>
      </c>
      <c r="Q1362" t="s">
        <v>8277</v>
      </c>
      <c r="R1362">
        <f t="shared" si="65"/>
        <v>2012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 s="9">
        <f t="shared" si="63"/>
        <v>41811.717268518521</v>
      </c>
      <c r="K1363" s="11">
        <v>1400778772</v>
      </c>
      <c r="L1363" s="9">
        <f t="shared" si="64"/>
        <v>41781.717268518521</v>
      </c>
      <c r="M1363" t="b">
        <v>0</v>
      </c>
      <c r="N1363">
        <v>264</v>
      </c>
      <c r="O1363" t="b">
        <v>1</v>
      </c>
      <c r="P1363" t="s">
        <v>8276</v>
      </c>
      <c r="Q1363" t="s">
        <v>8277</v>
      </c>
      <c r="R1363">
        <f t="shared" si="65"/>
        <v>2014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 s="9">
        <f t="shared" si="63"/>
        <v>41524.934386574074</v>
      </c>
      <c r="K1364" s="11">
        <v>1373408731</v>
      </c>
      <c r="L1364" s="9">
        <f t="shared" si="64"/>
        <v>41464.934386574074</v>
      </c>
      <c r="M1364" t="b">
        <v>0</v>
      </c>
      <c r="N1364">
        <v>25</v>
      </c>
      <c r="O1364" t="b">
        <v>1</v>
      </c>
      <c r="P1364" t="s">
        <v>8276</v>
      </c>
      <c r="Q1364" t="s">
        <v>8277</v>
      </c>
      <c r="R1364">
        <f t="shared" si="65"/>
        <v>2013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 s="9">
        <f t="shared" si="63"/>
        <v>42415.332638888889</v>
      </c>
      <c r="K1365" s="11">
        <v>1453925727</v>
      </c>
      <c r="L1365" s="9">
        <f t="shared" si="64"/>
        <v>42396.8440625</v>
      </c>
      <c r="M1365" t="b">
        <v>0</v>
      </c>
      <c r="N1365">
        <v>5</v>
      </c>
      <c r="O1365" t="b">
        <v>1</v>
      </c>
      <c r="P1365" t="s">
        <v>8276</v>
      </c>
      <c r="Q1365" t="s">
        <v>8277</v>
      </c>
      <c r="R1365">
        <f t="shared" si="65"/>
        <v>2016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 s="9">
        <f t="shared" si="63"/>
        <v>42011.6956712963</v>
      </c>
      <c r="K1366" s="11">
        <v>1415464906</v>
      </c>
      <c r="L1366" s="9">
        <f t="shared" si="64"/>
        <v>41951.6956712963</v>
      </c>
      <c r="M1366" t="b">
        <v>0</v>
      </c>
      <c r="N1366">
        <v>144</v>
      </c>
      <c r="O1366" t="b">
        <v>1</v>
      </c>
      <c r="P1366" t="s">
        <v>8279</v>
      </c>
      <c r="Q1366" t="s">
        <v>8280</v>
      </c>
      <c r="R1366">
        <f t="shared" si="65"/>
        <v>2014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 s="9">
        <f t="shared" si="63"/>
        <v>42079.691574074073</v>
      </c>
      <c r="K1367" s="11">
        <v>1423935352</v>
      </c>
      <c r="L1367" s="9">
        <f t="shared" si="64"/>
        <v>42049.733240740738</v>
      </c>
      <c r="M1367" t="b">
        <v>0</v>
      </c>
      <c r="N1367">
        <v>92</v>
      </c>
      <c r="O1367" t="b">
        <v>1</v>
      </c>
      <c r="P1367" t="s">
        <v>8279</v>
      </c>
      <c r="Q1367" t="s">
        <v>8280</v>
      </c>
      <c r="R1367">
        <f t="shared" si="65"/>
        <v>2015</v>
      </c>
    </row>
    <row r="1368" spans="1:18" x14ac:dyDescent="0.3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 s="9">
        <f t="shared" si="63"/>
        <v>41970.037766203706</v>
      </c>
      <c r="K1368" s="11">
        <v>1413158063</v>
      </c>
      <c r="L1368" s="9">
        <f t="shared" si="64"/>
        <v>41924.996099537035</v>
      </c>
      <c r="M1368" t="b">
        <v>0</v>
      </c>
      <c r="N1368">
        <v>147</v>
      </c>
      <c r="O1368" t="b">
        <v>1</v>
      </c>
      <c r="P1368" t="s">
        <v>8279</v>
      </c>
      <c r="Q1368" t="s">
        <v>8280</v>
      </c>
      <c r="R1368">
        <f t="shared" si="65"/>
        <v>2014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 s="9">
        <f t="shared" si="63"/>
        <v>42322.044560185182</v>
      </c>
      <c r="K1369" s="11">
        <v>1444867450</v>
      </c>
      <c r="L1369" s="9">
        <f t="shared" si="64"/>
        <v>42292.002893518518</v>
      </c>
      <c r="M1369" t="b">
        <v>0</v>
      </c>
      <c r="N1369">
        <v>90</v>
      </c>
      <c r="O1369" t="b">
        <v>1</v>
      </c>
      <c r="P1369" t="s">
        <v>8279</v>
      </c>
      <c r="Q1369" t="s">
        <v>8280</v>
      </c>
      <c r="R1369">
        <f t="shared" si="65"/>
        <v>2015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 s="9">
        <f t="shared" si="63"/>
        <v>42170.190902777773</v>
      </c>
      <c r="K1370" s="11">
        <v>1432269294</v>
      </c>
      <c r="L1370" s="9">
        <f t="shared" si="64"/>
        <v>42146.190902777773</v>
      </c>
      <c r="M1370" t="b">
        <v>0</v>
      </c>
      <c r="N1370">
        <v>87</v>
      </c>
      <c r="O1370" t="b">
        <v>1</v>
      </c>
      <c r="P1370" t="s">
        <v>8279</v>
      </c>
      <c r="Q1370" t="s">
        <v>8280</v>
      </c>
      <c r="R1370">
        <f t="shared" si="65"/>
        <v>2015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 s="9">
        <f t="shared" si="63"/>
        <v>41740.594282407408</v>
      </c>
      <c r="K1371" s="11">
        <v>1394633746</v>
      </c>
      <c r="L1371" s="9">
        <f t="shared" si="64"/>
        <v>41710.594282407408</v>
      </c>
      <c r="M1371" t="b">
        <v>0</v>
      </c>
      <c r="N1371">
        <v>406</v>
      </c>
      <c r="O1371" t="b">
        <v>1</v>
      </c>
      <c r="P1371" t="s">
        <v>8279</v>
      </c>
      <c r="Q1371" t="s">
        <v>8280</v>
      </c>
      <c r="R1371">
        <f t="shared" si="65"/>
        <v>2014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 s="9">
        <f t="shared" si="63"/>
        <v>41563.00335648148</v>
      </c>
      <c r="K1372" s="11">
        <v>1380585890</v>
      </c>
      <c r="L1372" s="9">
        <f t="shared" si="64"/>
        <v>41548.00335648148</v>
      </c>
      <c r="M1372" t="b">
        <v>0</v>
      </c>
      <c r="N1372">
        <v>20</v>
      </c>
      <c r="O1372" t="b">
        <v>1</v>
      </c>
      <c r="P1372" t="s">
        <v>8279</v>
      </c>
      <c r="Q1372" t="s">
        <v>8280</v>
      </c>
      <c r="R1372">
        <f t="shared" si="65"/>
        <v>2013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 s="9">
        <f t="shared" si="63"/>
        <v>42131.758587962962</v>
      </c>
      <c r="K1373" s="11">
        <v>1428430342</v>
      </c>
      <c r="L1373" s="9">
        <f t="shared" si="64"/>
        <v>42101.758587962962</v>
      </c>
      <c r="M1373" t="b">
        <v>0</v>
      </c>
      <c r="N1373">
        <v>70</v>
      </c>
      <c r="O1373" t="b">
        <v>1</v>
      </c>
      <c r="P1373" t="s">
        <v>8279</v>
      </c>
      <c r="Q1373" t="s">
        <v>8280</v>
      </c>
      <c r="R1373">
        <f t="shared" si="65"/>
        <v>2015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 s="9">
        <f t="shared" si="63"/>
        <v>41102.739953703705</v>
      </c>
      <c r="K1374" s="11">
        <v>1339523132</v>
      </c>
      <c r="L1374" s="9">
        <f t="shared" si="64"/>
        <v>41072.739953703705</v>
      </c>
      <c r="M1374" t="b">
        <v>0</v>
      </c>
      <c r="N1374">
        <v>16</v>
      </c>
      <c r="O1374" t="b">
        <v>1</v>
      </c>
      <c r="P1374" t="s">
        <v>8279</v>
      </c>
      <c r="Q1374" t="s">
        <v>8280</v>
      </c>
      <c r="R1374">
        <f t="shared" si="65"/>
        <v>2012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 s="9">
        <f t="shared" si="63"/>
        <v>42734.95177083333</v>
      </c>
      <c r="K1375" s="11">
        <v>1480546233</v>
      </c>
      <c r="L1375" s="9">
        <f t="shared" si="64"/>
        <v>42704.95177083333</v>
      </c>
      <c r="M1375" t="b">
        <v>0</v>
      </c>
      <c r="N1375">
        <v>52</v>
      </c>
      <c r="O1375" t="b">
        <v>1</v>
      </c>
      <c r="P1375" t="s">
        <v>8279</v>
      </c>
      <c r="Q1375" t="s">
        <v>8280</v>
      </c>
      <c r="R1375">
        <f t="shared" si="65"/>
        <v>2016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 s="9">
        <f t="shared" si="63"/>
        <v>42454.12023148148</v>
      </c>
      <c r="K1376" s="11">
        <v>1456285988</v>
      </c>
      <c r="L1376" s="9">
        <f t="shared" si="64"/>
        <v>42424.161898148144</v>
      </c>
      <c r="M1376" t="b">
        <v>0</v>
      </c>
      <c r="N1376">
        <v>66</v>
      </c>
      <c r="O1376" t="b">
        <v>1</v>
      </c>
      <c r="P1376" t="s">
        <v>8279</v>
      </c>
      <c r="Q1376" t="s">
        <v>8280</v>
      </c>
      <c r="R1376">
        <f t="shared" si="65"/>
        <v>2016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 s="9">
        <f t="shared" si="63"/>
        <v>42750.066192129627</v>
      </c>
      <c r="K1377" s="11">
        <v>1481852119</v>
      </c>
      <c r="L1377" s="9">
        <f t="shared" si="64"/>
        <v>42720.066192129627</v>
      </c>
      <c r="M1377" t="b">
        <v>0</v>
      </c>
      <c r="N1377">
        <v>109</v>
      </c>
      <c r="O1377" t="b">
        <v>1</v>
      </c>
      <c r="P1377" t="s">
        <v>8279</v>
      </c>
      <c r="Q1377" t="s">
        <v>8280</v>
      </c>
      <c r="R1377">
        <f t="shared" si="65"/>
        <v>2016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 s="9">
        <f t="shared" si="63"/>
        <v>42707.710717592592</v>
      </c>
      <c r="K1378" s="11">
        <v>1478189006</v>
      </c>
      <c r="L1378" s="9">
        <f t="shared" si="64"/>
        <v>42677.669050925921</v>
      </c>
      <c r="M1378" t="b">
        <v>0</v>
      </c>
      <c r="N1378">
        <v>168</v>
      </c>
      <c r="O1378" t="b">
        <v>1</v>
      </c>
      <c r="P1378" t="s">
        <v>8279</v>
      </c>
      <c r="Q1378" t="s">
        <v>8280</v>
      </c>
      <c r="R1378">
        <f t="shared" si="65"/>
        <v>2016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 s="9">
        <f t="shared" si="63"/>
        <v>42769.174305555556</v>
      </c>
      <c r="K1379" s="11">
        <v>1484198170</v>
      </c>
      <c r="L1379" s="9">
        <f t="shared" si="64"/>
        <v>42747.219560185185</v>
      </c>
      <c r="M1379" t="b">
        <v>0</v>
      </c>
      <c r="N1379">
        <v>31</v>
      </c>
      <c r="O1379" t="b">
        <v>1</v>
      </c>
      <c r="P1379" t="s">
        <v>8279</v>
      </c>
      <c r="Q1379" t="s">
        <v>8280</v>
      </c>
      <c r="R1379">
        <f t="shared" si="65"/>
        <v>2017</v>
      </c>
    </row>
    <row r="1380" spans="1:18" x14ac:dyDescent="0.3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 s="9">
        <f t="shared" si="63"/>
        <v>42583.759375000001</v>
      </c>
      <c r="K1380" s="11">
        <v>1468779210</v>
      </c>
      <c r="L1380" s="9">
        <f t="shared" si="64"/>
        <v>42568.759375000001</v>
      </c>
      <c r="M1380" t="b">
        <v>0</v>
      </c>
      <c r="N1380">
        <v>133</v>
      </c>
      <c r="O1380" t="b">
        <v>1</v>
      </c>
      <c r="P1380" t="s">
        <v>8279</v>
      </c>
      <c r="Q1380" t="s">
        <v>8280</v>
      </c>
      <c r="R1380">
        <f t="shared" si="65"/>
        <v>2016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 s="9">
        <f t="shared" si="63"/>
        <v>42160.491620370369</v>
      </c>
      <c r="K1381" s="11">
        <v>1430912876</v>
      </c>
      <c r="L1381" s="9">
        <f t="shared" si="64"/>
        <v>42130.491620370369</v>
      </c>
      <c r="M1381" t="b">
        <v>0</v>
      </c>
      <c r="N1381">
        <v>151</v>
      </c>
      <c r="O1381" t="b">
        <v>1</v>
      </c>
      <c r="P1381" t="s">
        <v>8279</v>
      </c>
      <c r="Q1381" t="s">
        <v>8280</v>
      </c>
      <c r="R1381">
        <f t="shared" si="65"/>
        <v>2015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 s="9">
        <f t="shared" si="63"/>
        <v>42164.083333333328</v>
      </c>
      <c r="K1382" s="11">
        <v>1431886706</v>
      </c>
      <c r="L1382" s="9">
        <f t="shared" si="64"/>
        <v>42141.762800925921</v>
      </c>
      <c r="M1382" t="b">
        <v>0</v>
      </c>
      <c r="N1382">
        <v>5</v>
      </c>
      <c r="O1382" t="b">
        <v>1</v>
      </c>
      <c r="P1382" t="s">
        <v>8279</v>
      </c>
      <c r="Q1382" t="s">
        <v>8280</v>
      </c>
      <c r="R1382">
        <f t="shared" si="65"/>
        <v>2015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 s="9">
        <f t="shared" si="63"/>
        <v>42733.214409722219</v>
      </c>
      <c r="K1383" s="11">
        <v>1480396125</v>
      </c>
      <c r="L1383" s="9">
        <f t="shared" si="64"/>
        <v>42703.214409722219</v>
      </c>
      <c r="M1383" t="b">
        <v>0</v>
      </c>
      <c r="N1383">
        <v>73</v>
      </c>
      <c r="O1383" t="b">
        <v>1</v>
      </c>
      <c r="P1383" t="s">
        <v>8279</v>
      </c>
      <c r="Q1383" t="s">
        <v>8280</v>
      </c>
      <c r="R1383">
        <f t="shared" si="65"/>
        <v>2016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 s="9">
        <f t="shared" si="63"/>
        <v>41400.800185185188</v>
      </c>
      <c r="K1384" s="11">
        <v>1365275536</v>
      </c>
      <c r="L1384" s="9">
        <f t="shared" si="64"/>
        <v>41370.800185185188</v>
      </c>
      <c r="M1384" t="b">
        <v>0</v>
      </c>
      <c r="N1384">
        <v>148</v>
      </c>
      <c r="O1384" t="b">
        <v>1</v>
      </c>
      <c r="P1384" t="s">
        <v>8279</v>
      </c>
      <c r="Q1384" t="s">
        <v>8280</v>
      </c>
      <c r="R1384">
        <f t="shared" si="65"/>
        <v>2013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 s="9">
        <f t="shared" si="63"/>
        <v>42727.074976851851</v>
      </c>
      <c r="K1385" s="11">
        <v>1480729678</v>
      </c>
      <c r="L1385" s="9">
        <f t="shared" si="64"/>
        <v>42707.074976851851</v>
      </c>
      <c r="M1385" t="b">
        <v>0</v>
      </c>
      <c r="N1385">
        <v>93</v>
      </c>
      <c r="O1385" t="b">
        <v>1</v>
      </c>
      <c r="P1385" t="s">
        <v>8279</v>
      </c>
      <c r="Q1385" t="s">
        <v>8280</v>
      </c>
      <c r="R1385">
        <f t="shared" si="65"/>
        <v>2016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 s="9">
        <f t="shared" si="63"/>
        <v>42190.735208333332</v>
      </c>
      <c r="K1386" s="11">
        <v>1433525922</v>
      </c>
      <c r="L1386" s="9">
        <f t="shared" si="64"/>
        <v>42160.735208333332</v>
      </c>
      <c r="M1386" t="b">
        <v>0</v>
      </c>
      <c r="N1386">
        <v>63</v>
      </c>
      <c r="O1386" t="b">
        <v>1</v>
      </c>
      <c r="P1386" t="s">
        <v>8279</v>
      </c>
      <c r="Q1386" t="s">
        <v>8280</v>
      </c>
      <c r="R1386">
        <f t="shared" si="65"/>
        <v>2015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 s="9">
        <f t="shared" si="63"/>
        <v>42489.507638888885</v>
      </c>
      <c r="K1387" s="11">
        <v>1457109121</v>
      </c>
      <c r="L1387" s="9">
        <f t="shared" si="64"/>
        <v>42433.688900462963</v>
      </c>
      <c r="M1387" t="b">
        <v>0</v>
      </c>
      <c r="N1387">
        <v>134</v>
      </c>
      <c r="O1387" t="b">
        <v>1</v>
      </c>
      <c r="P1387" t="s">
        <v>8279</v>
      </c>
      <c r="Q1387" t="s">
        <v>8280</v>
      </c>
      <c r="R1387">
        <f t="shared" si="65"/>
        <v>2016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 s="9">
        <f t="shared" si="63"/>
        <v>42214.646863425922</v>
      </c>
      <c r="K1388" s="11">
        <v>1435591889</v>
      </c>
      <c r="L1388" s="9">
        <f t="shared" si="64"/>
        <v>42184.646863425922</v>
      </c>
      <c r="M1388" t="b">
        <v>0</v>
      </c>
      <c r="N1388">
        <v>14</v>
      </c>
      <c r="O1388" t="b">
        <v>1</v>
      </c>
      <c r="P1388" t="s">
        <v>8279</v>
      </c>
      <c r="Q1388" t="s">
        <v>8280</v>
      </c>
      <c r="R1388">
        <f t="shared" si="65"/>
        <v>2015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 s="9">
        <f t="shared" si="63"/>
        <v>42158.1875</v>
      </c>
      <c r="K1389" s="11">
        <v>1430604395</v>
      </c>
      <c r="L1389" s="9">
        <f t="shared" si="64"/>
        <v>42126.92123842593</v>
      </c>
      <c r="M1389" t="b">
        <v>0</v>
      </c>
      <c r="N1389">
        <v>78</v>
      </c>
      <c r="O1389" t="b">
        <v>1</v>
      </c>
      <c r="P1389" t="s">
        <v>8279</v>
      </c>
      <c r="Q1389" t="s">
        <v>8280</v>
      </c>
      <c r="R1389">
        <f t="shared" si="65"/>
        <v>2015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 s="9">
        <f t="shared" si="63"/>
        <v>42660.676388888889</v>
      </c>
      <c r="K1390" s="11">
        <v>1474469117</v>
      </c>
      <c r="L1390" s="9">
        <f t="shared" si="64"/>
        <v>42634.614780092597</v>
      </c>
      <c r="M1390" t="b">
        <v>0</v>
      </c>
      <c r="N1390">
        <v>112</v>
      </c>
      <c r="O1390" t="b">
        <v>1</v>
      </c>
      <c r="P1390" t="s">
        <v>8279</v>
      </c>
      <c r="Q1390" t="s">
        <v>8280</v>
      </c>
      <c r="R1390">
        <f t="shared" si="65"/>
        <v>2016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 s="9">
        <f t="shared" si="63"/>
        <v>42595.480983796297</v>
      </c>
      <c r="K1391" s="11">
        <v>1468495957</v>
      </c>
      <c r="L1391" s="9">
        <f t="shared" si="64"/>
        <v>42565.480983796297</v>
      </c>
      <c r="M1391" t="b">
        <v>0</v>
      </c>
      <c r="N1391">
        <v>34</v>
      </c>
      <c r="O1391" t="b">
        <v>1</v>
      </c>
      <c r="P1391" t="s">
        <v>8279</v>
      </c>
      <c r="Q1391" t="s">
        <v>8280</v>
      </c>
      <c r="R1391">
        <f t="shared" si="65"/>
        <v>2016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 s="9">
        <f t="shared" si="63"/>
        <v>42121.716666666667</v>
      </c>
      <c r="K1392" s="11">
        <v>1427224606</v>
      </c>
      <c r="L1392" s="9">
        <f t="shared" si="64"/>
        <v>42087.803310185191</v>
      </c>
      <c r="M1392" t="b">
        <v>0</v>
      </c>
      <c r="N1392">
        <v>19</v>
      </c>
      <c r="O1392" t="b">
        <v>1</v>
      </c>
      <c r="P1392" t="s">
        <v>8279</v>
      </c>
      <c r="Q1392" t="s">
        <v>8280</v>
      </c>
      <c r="R1392">
        <f t="shared" si="65"/>
        <v>2015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 s="9">
        <f t="shared" si="63"/>
        <v>42238.207638888889</v>
      </c>
      <c r="K1393" s="11">
        <v>1436369818</v>
      </c>
      <c r="L1393" s="9">
        <f t="shared" si="64"/>
        <v>42193.650671296295</v>
      </c>
      <c r="M1393" t="b">
        <v>0</v>
      </c>
      <c r="N1393">
        <v>13</v>
      </c>
      <c r="O1393" t="b">
        <v>1</v>
      </c>
      <c r="P1393" t="s">
        <v>8279</v>
      </c>
      <c r="Q1393" t="s">
        <v>8280</v>
      </c>
      <c r="R1393">
        <f t="shared" si="65"/>
        <v>2015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 s="9">
        <f t="shared" si="63"/>
        <v>42432.154930555553</v>
      </c>
      <c r="K1394" s="11">
        <v>1454298186</v>
      </c>
      <c r="L1394" s="9">
        <f t="shared" si="64"/>
        <v>42401.154930555553</v>
      </c>
      <c r="M1394" t="b">
        <v>0</v>
      </c>
      <c r="N1394">
        <v>104</v>
      </c>
      <c r="O1394" t="b">
        <v>1</v>
      </c>
      <c r="P1394" t="s">
        <v>8279</v>
      </c>
      <c r="Q1394" t="s">
        <v>8280</v>
      </c>
      <c r="R1394">
        <f t="shared" si="65"/>
        <v>2016</v>
      </c>
    </row>
    <row r="1395" spans="1:18" x14ac:dyDescent="0.3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 s="9">
        <f t="shared" si="63"/>
        <v>42583.681979166664</v>
      </c>
      <c r="K1395" s="11">
        <v>1467476523</v>
      </c>
      <c r="L1395" s="9">
        <f t="shared" si="64"/>
        <v>42553.681979166664</v>
      </c>
      <c r="M1395" t="b">
        <v>0</v>
      </c>
      <c r="N1395">
        <v>52</v>
      </c>
      <c r="O1395" t="b">
        <v>1</v>
      </c>
      <c r="P1395" t="s">
        <v>8279</v>
      </c>
      <c r="Q1395" t="s">
        <v>8280</v>
      </c>
      <c r="R1395">
        <f t="shared" si="65"/>
        <v>2016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 s="9">
        <f t="shared" si="63"/>
        <v>42795.125</v>
      </c>
      <c r="K1396" s="11">
        <v>1484623726</v>
      </c>
      <c r="L1396" s="9">
        <f t="shared" si="64"/>
        <v>42752.144976851851</v>
      </c>
      <c r="M1396" t="b">
        <v>0</v>
      </c>
      <c r="N1396">
        <v>17</v>
      </c>
      <c r="O1396" t="b">
        <v>1</v>
      </c>
      <c r="P1396" t="s">
        <v>8279</v>
      </c>
      <c r="Q1396" t="s">
        <v>8280</v>
      </c>
      <c r="R1396">
        <f t="shared" si="65"/>
        <v>2017</v>
      </c>
    </row>
    <row r="1397" spans="1:18" x14ac:dyDescent="0.3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 s="9">
        <f t="shared" si="63"/>
        <v>42749.90834490741</v>
      </c>
      <c r="K1397" s="11">
        <v>1481838481</v>
      </c>
      <c r="L1397" s="9">
        <f t="shared" si="64"/>
        <v>42719.90834490741</v>
      </c>
      <c r="M1397" t="b">
        <v>0</v>
      </c>
      <c r="N1397">
        <v>82</v>
      </c>
      <c r="O1397" t="b">
        <v>1</v>
      </c>
      <c r="P1397" t="s">
        <v>8279</v>
      </c>
      <c r="Q1397" t="s">
        <v>8280</v>
      </c>
      <c r="R1397">
        <f t="shared" si="65"/>
        <v>2016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 s="9">
        <f t="shared" si="63"/>
        <v>42048.99863425926</v>
      </c>
      <c r="K1398" s="11">
        <v>1421279882</v>
      </c>
      <c r="L1398" s="9">
        <f t="shared" si="64"/>
        <v>42018.99863425926</v>
      </c>
      <c r="M1398" t="b">
        <v>0</v>
      </c>
      <c r="N1398">
        <v>73</v>
      </c>
      <c r="O1398" t="b">
        <v>1</v>
      </c>
      <c r="P1398" t="s">
        <v>8279</v>
      </c>
      <c r="Q1398" t="s">
        <v>8280</v>
      </c>
      <c r="R1398">
        <f t="shared" si="65"/>
        <v>2015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 s="9">
        <f t="shared" si="63"/>
        <v>42670.888194444444</v>
      </c>
      <c r="K1399" s="11">
        <v>1475013710</v>
      </c>
      <c r="L1399" s="9">
        <f t="shared" si="64"/>
        <v>42640.917939814812</v>
      </c>
      <c r="M1399" t="b">
        <v>0</v>
      </c>
      <c r="N1399">
        <v>158</v>
      </c>
      <c r="O1399" t="b">
        <v>1</v>
      </c>
      <c r="P1399" t="s">
        <v>8279</v>
      </c>
      <c r="Q1399" t="s">
        <v>8280</v>
      </c>
      <c r="R1399">
        <f t="shared" si="65"/>
        <v>2016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 s="9">
        <f t="shared" si="63"/>
        <v>42556.874236111107</v>
      </c>
      <c r="K1400" s="11">
        <v>1465160334</v>
      </c>
      <c r="L1400" s="9">
        <f t="shared" si="64"/>
        <v>42526.874236111107</v>
      </c>
      <c r="M1400" t="b">
        <v>0</v>
      </c>
      <c r="N1400">
        <v>65</v>
      </c>
      <c r="O1400" t="b">
        <v>1</v>
      </c>
      <c r="P1400" t="s">
        <v>8279</v>
      </c>
      <c r="Q1400" t="s">
        <v>8280</v>
      </c>
      <c r="R1400">
        <f t="shared" si="65"/>
        <v>2016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 s="9">
        <f t="shared" si="63"/>
        <v>41919.004317129627</v>
      </c>
      <c r="K1401" s="11">
        <v>1410048373</v>
      </c>
      <c r="L1401" s="9">
        <f t="shared" si="64"/>
        <v>41889.004317129627</v>
      </c>
      <c r="M1401" t="b">
        <v>0</v>
      </c>
      <c r="N1401">
        <v>184</v>
      </c>
      <c r="O1401" t="b">
        <v>1</v>
      </c>
      <c r="P1401" t="s">
        <v>8279</v>
      </c>
      <c r="Q1401" t="s">
        <v>8280</v>
      </c>
      <c r="R1401">
        <f t="shared" si="65"/>
        <v>2014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 s="9">
        <f t="shared" si="63"/>
        <v>42533.229166666672</v>
      </c>
      <c r="K1402" s="11">
        <v>1462695073</v>
      </c>
      <c r="L1402" s="9">
        <f t="shared" si="64"/>
        <v>42498.341122685189</v>
      </c>
      <c r="M1402" t="b">
        <v>0</v>
      </c>
      <c r="N1402">
        <v>34</v>
      </c>
      <c r="O1402" t="b">
        <v>1</v>
      </c>
      <c r="P1402" t="s">
        <v>8279</v>
      </c>
      <c r="Q1402" t="s">
        <v>8280</v>
      </c>
      <c r="R1402">
        <f t="shared" si="65"/>
        <v>2016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 s="9">
        <f t="shared" si="63"/>
        <v>41420.99622685185</v>
      </c>
      <c r="K1403" s="11">
        <v>1367798074</v>
      </c>
      <c r="L1403" s="9">
        <f t="shared" si="64"/>
        <v>41399.99622685185</v>
      </c>
      <c r="M1403" t="b">
        <v>0</v>
      </c>
      <c r="N1403">
        <v>240</v>
      </c>
      <c r="O1403" t="b">
        <v>1</v>
      </c>
      <c r="P1403" t="s">
        <v>8279</v>
      </c>
      <c r="Q1403" t="s">
        <v>8280</v>
      </c>
      <c r="R1403">
        <f t="shared" si="65"/>
        <v>2013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 s="9">
        <f t="shared" si="63"/>
        <v>42125.011701388888</v>
      </c>
      <c r="K1404" s="11">
        <v>1425259011</v>
      </c>
      <c r="L1404" s="9">
        <f t="shared" si="64"/>
        <v>42065.053368055553</v>
      </c>
      <c r="M1404" t="b">
        <v>0</v>
      </c>
      <c r="N1404">
        <v>113</v>
      </c>
      <c r="O1404" t="b">
        <v>1</v>
      </c>
      <c r="P1404" t="s">
        <v>8279</v>
      </c>
      <c r="Q1404" t="s">
        <v>8280</v>
      </c>
      <c r="R1404">
        <f t="shared" si="65"/>
        <v>2015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 s="9">
        <f t="shared" si="63"/>
        <v>41481.062905092593</v>
      </c>
      <c r="K1405" s="11">
        <v>1372210235</v>
      </c>
      <c r="L1405" s="9">
        <f t="shared" si="64"/>
        <v>41451.062905092593</v>
      </c>
      <c r="M1405" t="b">
        <v>0</v>
      </c>
      <c r="N1405">
        <v>66</v>
      </c>
      <c r="O1405" t="b">
        <v>1</v>
      </c>
      <c r="P1405" t="s">
        <v>8279</v>
      </c>
      <c r="Q1405" t="s">
        <v>8280</v>
      </c>
      <c r="R1405">
        <f t="shared" si="65"/>
        <v>2013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 s="9">
        <f t="shared" si="63"/>
        <v>42057.510243055556</v>
      </c>
      <c r="K1406" s="11">
        <v>1422447285</v>
      </c>
      <c r="L1406" s="9">
        <f t="shared" si="64"/>
        <v>42032.510243055556</v>
      </c>
      <c r="M1406" t="b">
        <v>1</v>
      </c>
      <c r="N1406">
        <v>5</v>
      </c>
      <c r="O1406" t="b">
        <v>0</v>
      </c>
      <c r="P1406" t="s">
        <v>8276</v>
      </c>
      <c r="Q1406" t="s">
        <v>8295</v>
      </c>
      <c r="R1406">
        <f t="shared" si="65"/>
        <v>2015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 s="9">
        <f t="shared" si="63"/>
        <v>41971.722233796296</v>
      </c>
      <c r="K1407" s="11">
        <v>1414599601</v>
      </c>
      <c r="L1407" s="9">
        <f t="shared" si="64"/>
        <v>41941.680567129632</v>
      </c>
      <c r="M1407" t="b">
        <v>1</v>
      </c>
      <c r="N1407">
        <v>17</v>
      </c>
      <c r="O1407" t="b">
        <v>0</v>
      </c>
      <c r="P1407" t="s">
        <v>8276</v>
      </c>
      <c r="Q1407" t="s">
        <v>8295</v>
      </c>
      <c r="R1407">
        <f t="shared" si="65"/>
        <v>2014</v>
      </c>
    </row>
    <row r="1408" spans="1:18" x14ac:dyDescent="0.3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 s="9">
        <f t="shared" si="63"/>
        <v>42350.416666666672</v>
      </c>
      <c r="K1408" s="11">
        <v>1445336607</v>
      </c>
      <c r="L1408" s="9">
        <f t="shared" si="64"/>
        <v>42297.432951388888</v>
      </c>
      <c r="M1408" t="b">
        <v>0</v>
      </c>
      <c r="N1408">
        <v>3</v>
      </c>
      <c r="O1408" t="b">
        <v>0</v>
      </c>
      <c r="P1408" t="s">
        <v>8276</v>
      </c>
      <c r="Q1408" t="s">
        <v>8295</v>
      </c>
      <c r="R1408">
        <f t="shared" si="65"/>
        <v>2015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 s="9">
        <f t="shared" si="63"/>
        <v>41863.536782407406</v>
      </c>
      <c r="K1409" s="11">
        <v>1405687978</v>
      </c>
      <c r="L1409" s="9">
        <f t="shared" si="64"/>
        <v>41838.536782407406</v>
      </c>
      <c r="M1409" t="b">
        <v>0</v>
      </c>
      <c r="N1409">
        <v>2</v>
      </c>
      <c r="O1409" t="b">
        <v>0</v>
      </c>
      <c r="P1409" t="s">
        <v>8276</v>
      </c>
      <c r="Q1409" t="s">
        <v>8295</v>
      </c>
      <c r="R1409">
        <f t="shared" si="65"/>
        <v>2014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 s="9">
        <f t="shared" si="63"/>
        <v>42321.913842592592</v>
      </c>
      <c r="K1410" s="11">
        <v>1444856156</v>
      </c>
      <c r="L1410" s="9">
        <f t="shared" si="64"/>
        <v>42291.872175925921</v>
      </c>
      <c r="M1410" t="b">
        <v>0</v>
      </c>
      <c r="N1410">
        <v>6</v>
      </c>
      <c r="O1410" t="b">
        <v>0</v>
      </c>
      <c r="P1410" t="s">
        <v>8276</v>
      </c>
      <c r="Q1410" t="s">
        <v>8295</v>
      </c>
      <c r="R1410">
        <f t="shared" si="65"/>
        <v>2015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 s="9">
        <f t="shared" ref="J1411:J1474" si="66">(I1411/86400)+DATE(1970,1,1)</f>
        <v>42005.175173611111</v>
      </c>
      <c r="K1411" s="11">
        <v>1414897935</v>
      </c>
      <c r="L1411" s="9">
        <f t="shared" ref="L1411:L1474" si="67">(K1411/86400)+DATE(1970,1,1)</f>
        <v>41945.133506944447</v>
      </c>
      <c r="M1411" t="b">
        <v>0</v>
      </c>
      <c r="N1411">
        <v>0</v>
      </c>
      <c r="O1411" t="b">
        <v>0</v>
      </c>
      <c r="P1411" t="s">
        <v>8276</v>
      </c>
      <c r="Q1411" t="s">
        <v>8295</v>
      </c>
      <c r="R1411">
        <f t="shared" ref="R1411:R1474" si="68">YEAR(L1411)</f>
        <v>2014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 s="9">
        <f t="shared" si="66"/>
        <v>42524.318518518514</v>
      </c>
      <c r="K1412" s="11">
        <v>1461051520</v>
      </c>
      <c r="L1412" s="9">
        <f t="shared" si="67"/>
        <v>42479.318518518514</v>
      </c>
      <c r="M1412" t="b">
        <v>0</v>
      </c>
      <c r="N1412">
        <v>1</v>
      </c>
      <c r="O1412" t="b">
        <v>0</v>
      </c>
      <c r="P1412" t="s">
        <v>8276</v>
      </c>
      <c r="Q1412" t="s">
        <v>8295</v>
      </c>
      <c r="R1412">
        <f t="shared" si="68"/>
        <v>2016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 s="9">
        <f t="shared" si="66"/>
        <v>42041.059027777781</v>
      </c>
      <c r="K1413" s="11">
        <v>1420766700</v>
      </c>
      <c r="L1413" s="9">
        <f t="shared" si="67"/>
        <v>42013.059027777781</v>
      </c>
      <c r="M1413" t="b">
        <v>0</v>
      </c>
      <c r="N1413">
        <v>3</v>
      </c>
      <c r="O1413" t="b">
        <v>0</v>
      </c>
      <c r="P1413" t="s">
        <v>8276</v>
      </c>
      <c r="Q1413" t="s">
        <v>8295</v>
      </c>
      <c r="R1413">
        <f t="shared" si="68"/>
        <v>2015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 s="9">
        <f t="shared" si="66"/>
        <v>41977.063645833332</v>
      </c>
      <c r="K1414" s="11">
        <v>1415064699</v>
      </c>
      <c r="L1414" s="9">
        <f t="shared" si="67"/>
        <v>41947.063645833332</v>
      </c>
      <c r="M1414" t="b">
        <v>0</v>
      </c>
      <c r="N1414">
        <v>13</v>
      </c>
      <c r="O1414" t="b">
        <v>0</v>
      </c>
      <c r="P1414" t="s">
        <v>8276</v>
      </c>
      <c r="Q1414" t="s">
        <v>8295</v>
      </c>
      <c r="R1414">
        <f t="shared" si="68"/>
        <v>2014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 s="9">
        <f t="shared" si="66"/>
        <v>42420.437152777777</v>
      </c>
      <c r="K1415" s="11">
        <v>1450780170</v>
      </c>
      <c r="L1415" s="9">
        <f t="shared" si="67"/>
        <v>42360.437152777777</v>
      </c>
      <c r="M1415" t="b">
        <v>0</v>
      </c>
      <c r="N1415">
        <v>1</v>
      </c>
      <c r="O1415" t="b">
        <v>0</v>
      </c>
      <c r="P1415" t="s">
        <v>8276</v>
      </c>
      <c r="Q1415" t="s">
        <v>8295</v>
      </c>
      <c r="R1415">
        <f t="shared" si="68"/>
        <v>2015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 s="9">
        <f t="shared" si="66"/>
        <v>42738.25309027778</v>
      </c>
      <c r="K1416" s="11">
        <v>1480831467</v>
      </c>
      <c r="L1416" s="9">
        <f t="shared" si="67"/>
        <v>42708.25309027778</v>
      </c>
      <c r="M1416" t="b">
        <v>0</v>
      </c>
      <c r="N1416">
        <v>1</v>
      </c>
      <c r="O1416" t="b">
        <v>0</v>
      </c>
      <c r="P1416" t="s">
        <v>8276</v>
      </c>
      <c r="Q1416" t="s">
        <v>8295</v>
      </c>
      <c r="R1416">
        <f t="shared" si="68"/>
        <v>2016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 s="9">
        <f t="shared" si="66"/>
        <v>42232.675821759258</v>
      </c>
      <c r="K1417" s="11">
        <v>1436285591</v>
      </c>
      <c r="L1417" s="9">
        <f t="shared" si="67"/>
        <v>42192.675821759258</v>
      </c>
      <c r="M1417" t="b">
        <v>0</v>
      </c>
      <c r="N1417">
        <v>9</v>
      </c>
      <c r="O1417" t="b">
        <v>0</v>
      </c>
      <c r="P1417" t="s">
        <v>8276</v>
      </c>
      <c r="Q1417" t="s">
        <v>8295</v>
      </c>
      <c r="R1417">
        <f t="shared" si="68"/>
        <v>2015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 s="9">
        <f t="shared" si="66"/>
        <v>42329.967812499999</v>
      </c>
      <c r="K1418" s="11">
        <v>1445552019</v>
      </c>
      <c r="L1418" s="9">
        <f t="shared" si="67"/>
        <v>42299.926145833335</v>
      </c>
      <c r="M1418" t="b">
        <v>0</v>
      </c>
      <c r="N1418">
        <v>0</v>
      </c>
      <c r="O1418" t="b">
        <v>0</v>
      </c>
      <c r="P1418" t="s">
        <v>8276</v>
      </c>
      <c r="Q1418" t="s">
        <v>8295</v>
      </c>
      <c r="R1418">
        <f t="shared" si="68"/>
        <v>2015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 s="9">
        <f t="shared" si="66"/>
        <v>42262.46597222222</v>
      </c>
      <c r="K1419" s="11">
        <v>1439696174</v>
      </c>
      <c r="L1419" s="9">
        <f t="shared" si="67"/>
        <v>42232.15016203704</v>
      </c>
      <c r="M1419" t="b">
        <v>0</v>
      </c>
      <c r="N1419">
        <v>2</v>
      </c>
      <c r="O1419" t="b">
        <v>0</v>
      </c>
      <c r="P1419" t="s">
        <v>8276</v>
      </c>
      <c r="Q1419" t="s">
        <v>8295</v>
      </c>
      <c r="R1419">
        <f t="shared" si="68"/>
        <v>2015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 s="9">
        <f t="shared" si="66"/>
        <v>42425.456412037034</v>
      </c>
      <c r="K1420" s="11">
        <v>1453805834</v>
      </c>
      <c r="L1420" s="9">
        <f t="shared" si="67"/>
        <v>42395.456412037034</v>
      </c>
      <c r="M1420" t="b">
        <v>0</v>
      </c>
      <c r="N1420">
        <v>1</v>
      </c>
      <c r="O1420" t="b">
        <v>0</v>
      </c>
      <c r="P1420" t="s">
        <v>8276</v>
      </c>
      <c r="Q1420" t="s">
        <v>8295</v>
      </c>
      <c r="R1420">
        <f t="shared" si="68"/>
        <v>2016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 s="9">
        <f t="shared" si="66"/>
        <v>42652.456238425926</v>
      </c>
      <c r="K1421" s="11">
        <v>1473418619</v>
      </c>
      <c r="L1421" s="9">
        <f t="shared" si="67"/>
        <v>42622.456238425926</v>
      </c>
      <c r="M1421" t="b">
        <v>0</v>
      </c>
      <c r="N1421">
        <v>10</v>
      </c>
      <c r="O1421" t="b">
        <v>0</v>
      </c>
      <c r="P1421" t="s">
        <v>8276</v>
      </c>
      <c r="Q1421" t="s">
        <v>8295</v>
      </c>
      <c r="R1421">
        <f t="shared" si="68"/>
        <v>2016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 s="9">
        <f t="shared" si="66"/>
        <v>42549.667662037042</v>
      </c>
      <c r="K1422" s="11">
        <v>1464969686</v>
      </c>
      <c r="L1422" s="9">
        <f t="shared" si="67"/>
        <v>42524.667662037042</v>
      </c>
      <c r="M1422" t="b">
        <v>0</v>
      </c>
      <c r="N1422">
        <v>3</v>
      </c>
      <c r="O1422" t="b">
        <v>0</v>
      </c>
      <c r="P1422" t="s">
        <v>8276</v>
      </c>
      <c r="Q1422" t="s">
        <v>8295</v>
      </c>
      <c r="R1422">
        <f t="shared" si="68"/>
        <v>2016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 s="9">
        <f t="shared" si="66"/>
        <v>42043.915613425925</v>
      </c>
      <c r="K1423" s="11">
        <v>1420840709</v>
      </c>
      <c r="L1423" s="9">
        <f t="shared" si="67"/>
        <v>42013.915613425925</v>
      </c>
      <c r="M1423" t="b">
        <v>0</v>
      </c>
      <c r="N1423">
        <v>2</v>
      </c>
      <c r="O1423" t="b">
        <v>0</v>
      </c>
      <c r="P1423" t="s">
        <v>8276</v>
      </c>
      <c r="Q1423" t="s">
        <v>8295</v>
      </c>
      <c r="R1423">
        <f t="shared" si="68"/>
        <v>2015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 s="9">
        <f t="shared" si="66"/>
        <v>42634.239629629628</v>
      </c>
      <c r="K1424" s="11">
        <v>1471844704</v>
      </c>
      <c r="L1424" s="9">
        <f t="shared" si="67"/>
        <v>42604.239629629628</v>
      </c>
      <c r="M1424" t="b">
        <v>0</v>
      </c>
      <c r="N1424">
        <v>2</v>
      </c>
      <c r="O1424" t="b">
        <v>0</v>
      </c>
      <c r="P1424" t="s">
        <v>8276</v>
      </c>
      <c r="Q1424" t="s">
        <v>8295</v>
      </c>
      <c r="R1424">
        <f t="shared" si="68"/>
        <v>2016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 s="9">
        <f t="shared" si="66"/>
        <v>42370.360312500001</v>
      </c>
      <c r="K1425" s="11">
        <v>1449045531</v>
      </c>
      <c r="L1425" s="9">
        <f t="shared" si="67"/>
        <v>42340.360312500001</v>
      </c>
      <c r="M1425" t="b">
        <v>0</v>
      </c>
      <c r="N1425">
        <v>1</v>
      </c>
      <c r="O1425" t="b">
        <v>0</v>
      </c>
      <c r="P1425" t="s">
        <v>8276</v>
      </c>
      <c r="Q1425" t="s">
        <v>8295</v>
      </c>
      <c r="R1425">
        <f t="shared" si="68"/>
        <v>2015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 s="9">
        <f t="shared" si="66"/>
        <v>42689.759282407409</v>
      </c>
      <c r="K1426" s="11">
        <v>1478106802</v>
      </c>
      <c r="L1426" s="9">
        <f t="shared" si="67"/>
        <v>42676.717615740738</v>
      </c>
      <c r="M1426" t="b">
        <v>0</v>
      </c>
      <c r="N1426">
        <v>14</v>
      </c>
      <c r="O1426" t="b">
        <v>0</v>
      </c>
      <c r="P1426" t="s">
        <v>8276</v>
      </c>
      <c r="Q1426" t="s">
        <v>8295</v>
      </c>
      <c r="R1426">
        <f t="shared" si="68"/>
        <v>2016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 s="9">
        <f t="shared" si="66"/>
        <v>42123.131469907406</v>
      </c>
      <c r="K1427" s="11">
        <v>1427684959</v>
      </c>
      <c r="L1427" s="9">
        <f t="shared" si="67"/>
        <v>42093.131469907406</v>
      </c>
      <c r="M1427" t="b">
        <v>0</v>
      </c>
      <c r="N1427">
        <v>0</v>
      </c>
      <c r="O1427" t="b">
        <v>0</v>
      </c>
      <c r="P1427" t="s">
        <v>8276</v>
      </c>
      <c r="Q1427" t="s">
        <v>8295</v>
      </c>
      <c r="R1427">
        <f t="shared" si="68"/>
        <v>2015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 s="9">
        <f t="shared" si="66"/>
        <v>42240.390277777777</v>
      </c>
      <c r="K1428" s="11">
        <v>1435224120</v>
      </c>
      <c r="L1428" s="9">
        <f t="shared" si="67"/>
        <v>42180.390277777777</v>
      </c>
      <c r="M1428" t="b">
        <v>0</v>
      </c>
      <c r="N1428">
        <v>0</v>
      </c>
      <c r="O1428" t="b">
        <v>0</v>
      </c>
      <c r="P1428" t="s">
        <v>8276</v>
      </c>
      <c r="Q1428" t="s">
        <v>8295</v>
      </c>
      <c r="R1428">
        <f t="shared" si="68"/>
        <v>2015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 s="9">
        <f t="shared" si="66"/>
        <v>42631.851678240739</v>
      </c>
      <c r="K1429" s="11">
        <v>1471638385</v>
      </c>
      <c r="L1429" s="9">
        <f t="shared" si="67"/>
        <v>42601.851678240739</v>
      </c>
      <c r="M1429" t="b">
        <v>0</v>
      </c>
      <c r="N1429">
        <v>4</v>
      </c>
      <c r="O1429" t="b">
        <v>0</v>
      </c>
      <c r="P1429" t="s">
        <v>8276</v>
      </c>
      <c r="Q1429" t="s">
        <v>8295</v>
      </c>
      <c r="R1429">
        <f t="shared" si="68"/>
        <v>2016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 s="9">
        <f t="shared" si="66"/>
        <v>42462.338159722218</v>
      </c>
      <c r="K1430" s="11">
        <v>1456996017</v>
      </c>
      <c r="L1430" s="9">
        <f t="shared" si="67"/>
        <v>42432.379826388889</v>
      </c>
      <c r="M1430" t="b">
        <v>0</v>
      </c>
      <c r="N1430">
        <v>3</v>
      </c>
      <c r="O1430" t="b">
        <v>0</v>
      </c>
      <c r="P1430" t="s">
        <v>8276</v>
      </c>
      <c r="Q1430" t="s">
        <v>8295</v>
      </c>
      <c r="R1430">
        <f t="shared" si="68"/>
        <v>2016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 s="9">
        <f t="shared" si="66"/>
        <v>42104.060671296298</v>
      </c>
      <c r="K1431" s="11">
        <v>1426037242</v>
      </c>
      <c r="L1431" s="9">
        <f t="shared" si="67"/>
        <v>42074.060671296298</v>
      </c>
      <c r="M1431" t="b">
        <v>0</v>
      </c>
      <c r="N1431">
        <v>0</v>
      </c>
      <c r="O1431" t="b">
        <v>0</v>
      </c>
      <c r="P1431" t="s">
        <v>8276</v>
      </c>
      <c r="Q1431" t="s">
        <v>8295</v>
      </c>
      <c r="R1431">
        <f t="shared" si="68"/>
        <v>2015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 s="9">
        <f t="shared" si="66"/>
        <v>41992.813518518524</v>
      </c>
      <c r="K1432" s="11">
        <v>1416339088</v>
      </c>
      <c r="L1432" s="9">
        <f t="shared" si="67"/>
        <v>41961.813518518524</v>
      </c>
      <c r="M1432" t="b">
        <v>0</v>
      </c>
      <c r="N1432">
        <v>5</v>
      </c>
      <c r="O1432" t="b">
        <v>0</v>
      </c>
      <c r="P1432" t="s">
        <v>8276</v>
      </c>
      <c r="Q1432" t="s">
        <v>8295</v>
      </c>
      <c r="R1432">
        <f t="shared" si="68"/>
        <v>2014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 s="9">
        <f t="shared" si="66"/>
        <v>42334.252500000002</v>
      </c>
      <c r="K1433" s="11">
        <v>1445922216</v>
      </c>
      <c r="L1433" s="9">
        <f t="shared" si="67"/>
        <v>42304.210833333331</v>
      </c>
      <c r="M1433" t="b">
        <v>0</v>
      </c>
      <c r="N1433">
        <v>47</v>
      </c>
      <c r="O1433" t="b">
        <v>0</v>
      </c>
      <c r="P1433" t="s">
        <v>8276</v>
      </c>
      <c r="Q1433" t="s">
        <v>8295</v>
      </c>
      <c r="R1433">
        <f t="shared" si="68"/>
        <v>2015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 s="9">
        <f t="shared" si="66"/>
        <v>42205.780416666668</v>
      </c>
      <c r="K1434" s="11">
        <v>1434825828</v>
      </c>
      <c r="L1434" s="9">
        <f t="shared" si="67"/>
        <v>42175.780416666668</v>
      </c>
      <c r="M1434" t="b">
        <v>0</v>
      </c>
      <c r="N1434">
        <v>0</v>
      </c>
      <c r="O1434" t="b">
        <v>0</v>
      </c>
      <c r="P1434" t="s">
        <v>8276</v>
      </c>
      <c r="Q1434" t="s">
        <v>8295</v>
      </c>
      <c r="R1434">
        <f t="shared" si="68"/>
        <v>2015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 s="9">
        <f t="shared" si="66"/>
        <v>42714.458333333328</v>
      </c>
      <c r="K1435" s="11">
        <v>1477839675</v>
      </c>
      <c r="L1435" s="9">
        <f t="shared" si="67"/>
        <v>42673.625868055555</v>
      </c>
      <c r="M1435" t="b">
        <v>0</v>
      </c>
      <c r="N1435">
        <v>10</v>
      </c>
      <c r="O1435" t="b">
        <v>0</v>
      </c>
      <c r="P1435" t="s">
        <v>8276</v>
      </c>
      <c r="Q1435" t="s">
        <v>8295</v>
      </c>
      <c r="R1435">
        <f t="shared" si="68"/>
        <v>2016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 s="9">
        <f t="shared" si="66"/>
        <v>42163.625</v>
      </c>
      <c r="K1436" s="11">
        <v>1431973478</v>
      </c>
      <c r="L1436" s="9">
        <f t="shared" si="67"/>
        <v>42142.767106481479</v>
      </c>
      <c r="M1436" t="b">
        <v>0</v>
      </c>
      <c r="N1436">
        <v>11</v>
      </c>
      <c r="O1436" t="b">
        <v>0</v>
      </c>
      <c r="P1436" t="s">
        <v>8276</v>
      </c>
      <c r="Q1436" t="s">
        <v>8295</v>
      </c>
      <c r="R1436">
        <f t="shared" si="68"/>
        <v>2015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 s="9">
        <f t="shared" si="66"/>
        <v>42288.780324074076</v>
      </c>
      <c r="K1437" s="11">
        <v>1441997020</v>
      </c>
      <c r="L1437" s="9">
        <f t="shared" si="67"/>
        <v>42258.780324074076</v>
      </c>
      <c r="M1437" t="b">
        <v>0</v>
      </c>
      <c r="N1437">
        <v>2</v>
      </c>
      <c r="O1437" t="b">
        <v>0</v>
      </c>
      <c r="P1437" t="s">
        <v>8276</v>
      </c>
      <c r="Q1437" t="s">
        <v>8295</v>
      </c>
      <c r="R1437">
        <f t="shared" si="68"/>
        <v>2015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 s="9">
        <f t="shared" si="66"/>
        <v>42421.35019675926</v>
      </c>
      <c r="K1438" s="11">
        <v>1453451057</v>
      </c>
      <c r="L1438" s="9">
        <f t="shared" si="67"/>
        <v>42391.35019675926</v>
      </c>
      <c r="M1438" t="b">
        <v>0</v>
      </c>
      <c r="N1438">
        <v>2</v>
      </c>
      <c r="O1438" t="b">
        <v>0</v>
      </c>
      <c r="P1438" t="s">
        <v>8276</v>
      </c>
      <c r="Q1438" t="s">
        <v>8295</v>
      </c>
      <c r="R1438">
        <f t="shared" si="68"/>
        <v>2016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 s="9">
        <f t="shared" si="66"/>
        <v>41833.207638888889</v>
      </c>
      <c r="K1439" s="11">
        <v>1402058739</v>
      </c>
      <c r="L1439" s="9">
        <f t="shared" si="67"/>
        <v>41796.531701388885</v>
      </c>
      <c r="M1439" t="b">
        <v>0</v>
      </c>
      <c r="N1439">
        <v>22</v>
      </c>
      <c r="O1439" t="b">
        <v>0</v>
      </c>
      <c r="P1439" t="s">
        <v>8276</v>
      </c>
      <c r="Q1439" t="s">
        <v>8295</v>
      </c>
      <c r="R1439">
        <f t="shared" si="68"/>
        <v>2014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 s="9">
        <f t="shared" si="66"/>
        <v>42487.579861111109</v>
      </c>
      <c r="K1440" s="11">
        <v>1459198499</v>
      </c>
      <c r="L1440" s="9">
        <f t="shared" si="67"/>
        <v>42457.871516203704</v>
      </c>
      <c r="M1440" t="b">
        <v>0</v>
      </c>
      <c r="N1440">
        <v>8</v>
      </c>
      <c r="O1440" t="b">
        <v>0</v>
      </c>
      <c r="P1440" t="s">
        <v>8276</v>
      </c>
      <c r="Q1440" t="s">
        <v>8295</v>
      </c>
      <c r="R1440">
        <f t="shared" si="68"/>
        <v>2016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 s="9">
        <f t="shared" si="66"/>
        <v>42070.829872685186</v>
      </c>
      <c r="K1441" s="11">
        <v>1423166101</v>
      </c>
      <c r="L1441" s="9">
        <f t="shared" si="67"/>
        <v>42040.829872685186</v>
      </c>
      <c r="M1441" t="b">
        <v>0</v>
      </c>
      <c r="N1441">
        <v>6</v>
      </c>
      <c r="O1441" t="b">
        <v>0</v>
      </c>
      <c r="P1441" t="s">
        <v>8276</v>
      </c>
      <c r="Q1441" t="s">
        <v>8295</v>
      </c>
      <c r="R1441">
        <f t="shared" si="68"/>
        <v>2015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 s="9">
        <f t="shared" si="66"/>
        <v>42516.748414351852</v>
      </c>
      <c r="K1442" s="11">
        <v>1461693463</v>
      </c>
      <c r="L1442" s="9">
        <f t="shared" si="67"/>
        <v>42486.748414351852</v>
      </c>
      <c r="M1442" t="b">
        <v>0</v>
      </c>
      <c r="N1442">
        <v>1</v>
      </c>
      <c r="O1442" t="b">
        <v>0</v>
      </c>
      <c r="P1442" t="s">
        <v>8276</v>
      </c>
      <c r="Q1442" t="s">
        <v>8295</v>
      </c>
      <c r="R1442">
        <f t="shared" si="68"/>
        <v>2016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 s="9">
        <f t="shared" si="66"/>
        <v>42258.765844907408</v>
      </c>
      <c r="K1443" s="11">
        <v>1436811769</v>
      </c>
      <c r="L1443" s="9">
        <f t="shared" si="67"/>
        <v>42198.765844907408</v>
      </c>
      <c r="M1443" t="b">
        <v>0</v>
      </c>
      <c r="N1443">
        <v>3</v>
      </c>
      <c r="O1443" t="b">
        <v>0</v>
      </c>
      <c r="P1443" t="s">
        <v>8276</v>
      </c>
      <c r="Q1443" t="s">
        <v>8295</v>
      </c>
      <c r="R1443">
        <f t="shared" si="68"/>
        <v>2015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 s="9">
        <f t="shared" si="66"/>
        <v>42515.64534722222</v>
      </c>
      <c r="K1444" s="11">
        <v>1461598158</v>
      </c>
      <c r="L1444" s="9">
        <f t="shared" si="67"/>
        <v>42485.64534722222</v>
      </c>
      <c r="M1444" t="b">
        <v>0</v>
      </c>
      <c r="N1444">
        <v>0</v>
      </c>
      <c r="O1444" t="b">
        <v>0</v>
      </c>
      <c r="P1444" t="s">
        <v>8276</v>
      </c>
      <c r="Q1444" t="s">
        <v>8295</v>
      </c>
      <c r="R1444">
        <f t="shared" si="68"/>
        <v>2016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 s="9">
        <f t="shared" si="66"/>
        <v>42737.926030092596</v>
      </c>
      <c r="K1445" s="11">
        <v>1480803209</v>
      </c>
      <c r="L1445" s="9">
        <f t="shared" si="67"/>
        <v>42707.926030092596</v>
      </c>
      <c r="M1445" t="b">
        <v>0</v>
      </c>
      <c r="N1445">
        <v>0</v>
      </c>
      <c r="O1445" t="b">
        <v>0</v>
      </c>
      <c r="P1445" t="s">
        <v>8276</v>
      </c>
      <c r="Q1445" t="s">
        <v>8295</v>
      </c>
      <c r="R1445">
        <f t="shared" si="68"/>
        <v>2016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 s="9">
        <f t="shared" si="66"/>
        <v>42259.873402777783</v>
      </c>
      <c r="K1446" s="11">
        <v>1436907462</v>
      </c>
      <c r="L1446" s="9">
        <f t="shared" si="67"/>
        <v>42199.873402777783</v>
      </c>
      <c r="M1446" t="b">
        <v>0</v>
      </c>
      <c r="N1446">
        <v>0</v>
      </c>
      <c r="O1446" t="b">
        <v>0</v>
      </c>
      <c r="P1446" t="s">
        <v>8276</v>
      </c>
      <c r="Q1446" t="s">
        <v>8295</v>
      </c>
      <c r="R1446">
        <f t="shared" si="68"/>
        <v>2015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 s="9">
        <f t="shared" si="66"/>
        <v>42169.542303240742</v>
      </c>
      <c r="K1447" s="11">
        <v>1431694855</v>
      </c>
      <c r="L1447" s="9">
        <f t="shared" si="67"/>
        <v>42139.542303240742</v>
      </c>
      <c r="M1447" t="b">
        <v>0</v>
      </c>
      <c r="N1447">
        <v>0</v>
      </c>
      <c r="O1447" t="b">
        <v>0</v>
      </c>
      <c r="P1447" t="s">
        <v>8276</v>
      </c>
      <c r="Q1447" t="s">
        <v>8295</v>
      </c>
      <c r="R1447">
        <f t="shared" si="68"/>
        <v>2015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 s="9">
        <f t="shared" si="66"/>
        <v>42481.447662037041</v>
      </c>
      <c r="K1448" s="11">
        <v>1459507478</v>
      </c>
      <c r="L1448" s="9">
        <f t="shared" si="67"/>
        <v>42461.447662037041</v>
      </c>
      <c r="M1448" t="b">
        <v>0</v>
      </c>
      <c r="N1448">
        <v>0</v>
      </c>
      <c r="O1448" t="b">
        <v>0</v>
      </c>
      <c r="P1448" t="s">
        <v>8276</v>
      </c>
      <c r="Q1448" t="s">
        <v>8295</v>
      </c>
      <c r="R1448">
        <f t="shared" si="68"/>
        <v>2016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 s="9">
        <f t="shared" si="66"/>
        <v>42559.730717592596</v>
      </c>
      <c r="K1449" s="11">
        <v>1465407134</v>
      </c>
      <c r="L1449" s="9">
        <f t="shared" si="67"/>
        <v>42529.730717592596</v>
      </c>
      <c r="M1449" t="b">
        <v>0</v>
      </c>
      <c r="N1449">
        <v>3</v>
      </c>
      <c r="O1449" t="b">
        <v>0</v>
      </c>
      <c r="P1449" t="s">
        <v>8276</v>
      </c>
      <c r="Q1449" t="s">
        <v>8295</v>
      </c>
      <c r="R1449">
        <f t="shared" si="68"/>
        <v>2016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 s="9">
        <f t="shared" si="66"/>
        <v>42146.225694444445</v>
      </c>
      <c r="K1450" s="11">
        <v>1429655318</v>
      </c>
      <c r="L1450" s="9">
        <f t="shared" si="67"/>
        <v>42115.936550925922</v>
      </c>
      <c r="M1450" t="b">
        <v>0</v>
      </c>
      <c r="N1450">
        <v>0</v>
      </c>
      <c r="O1450" t="b">
        <v>0</v>
      </c>
      <c r="P1450" t="s">
        <v>8276</v>
      </c>
      <c r="Q1450" t="s">
        <v>8295</v>
      </c>
      <c r="R1450">
        <f t="shared" si="68"/>
        <v>2015</v>
      </c>
    </row>
    <row r="1451" spans="1:18" ht="43.5" x14ac:dyDescent="0.3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 s="9">
        <f t="shared" si="66"/>
        <v>42134.811400462961</v>
      </c>
      <c r="K1451" s="11">
        <v>1427138905</v>
      </c>
      <c r="L1451" s="9">
        <f t="shared" si="67"/>
        <v>42086.811400462961</v>
      </c>
      <c r="M1451" t="b">
        <v>0</v>
      </c>
      <c r="N1451">
        <v>0</v>
      </c>
      <c r="O1451" t="b">
        <v>0</v>
      </c>
      <c r="P1451" t="s">
        <v>8276</v>
      </c>
      <c r="Q1451" t="s">
        <v>8295</v>
      </c>
      <c r="R1451">
        <f t="shared" si="68"/>
        <v>2015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 s="9">
        <f t="shared" si="66"/>
        <v>42420.171261574069</v>
      </c>
      <c r="K1452" s="11">
        <v>1453349197</v>
      </c>
      <c r="L1452" s="9">
        <f t="shared" si="67"/>
        <v>42390.171261574069</v>
      </c>
      <c r="M1452" t="b">
        <v>0</v>
      </c>
      <c r="N1452">
        <v>1</v>
      </c>
      <c r="O1452" t="b">
        <v>0</v>
      </c>
      <c r="P1452" t="s">
        <v>8276</v>
      </c>
      <c r="Q1452" t="s">
        <v>8295</v>
      </c>
      <c r="R1452">
        <f t="shared" si="68"/>
        <v>2016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 s="9">
        <f t="shared" si="66"/>
        <v>41962.00068287037</v>
      </c>
      <c r="K1453" s="11">
        <v>1413759659</v>
      </c>
      <c r="L1453" s="9">
        <f t="shared" si="67"/>
        <v>41931.959016203706</v>
      </c>
      <c r="M1453" t="b">
        <v>0</v>
      </c>
      <c r="N1453">
        <v>2</v>
      </c>
      <c r="O1453" t="b">
        <v>0</v>
      </c>
      <c r="P1453" t="s">
        <v>8276</v>
      </c>
      <c r="Q1453" t="s">
        <v>8295</v>
      </c>
      <c r="R1453">
        <f t="shared" si="68"/>
        <v>2014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 s="9">
        <f t="shared" si="66"/>
        <v>41848.703275462962</v>
      </c>
      <c r="K1454" s="11">
        <v>1403974363</v>
      </c>
      <c r="L1454" s="9">
        <f t="shared" si="67"/>
        <v>41818.703275462962</v>
      </c>
      <c r="M1454" t="b">
        <v>0</v>
      </c>
      <c r="N1454">
        <v>0</v>
      </c>
      <c r="O1454" t="b">
        <v>0</v>
      </c>
      <c r="P1454" t="s">
        <v>8276</v>
      </c>
      <c r="Q1454" t="s">
        <v>8295</v>
      </c>
      <c r="R1454">
        <f t="shared" si="68"/>
        <v>2014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 s="9">
        <f t="shared" si="66"/>
        <v>42840.654479166667</v>
      </c>
      <c r="K1455" s="11">
        <v>1488386547</v>
      </c>
      <c r="L1455" s="9">
        <f t="shared" si="67"/>
        <v>42795.696145833332</v>
      </c>
      <c r="M1455" t="b">
        <v>0</v>
      </c>
      <c r="N1455">
        <v>0</v>
      </c>
      <c r="O1455" t="b">
        <v>0</v>
      </c>
      <c r="P1455" t="s">
        <v>8276</v>
      </c>
      <c r="Q1455" t="s">
        <v>8295</v>
      </c>
      <c r="R1455">
        <f t="shared" si="68"/>
        <v>2017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 s="9">
        <f t="shared" si="66"/>
        <v>42484.915972222225</v>
      </c>
      <c r="K1456" s="11">
        <v>1459716480</v>
      </c>
      <c r="L1456" s="9">
        <f t="shared" si="67"/>
        <v>42463.866666666669</v>
      </c>
      <c r="M1456" t="b">
        <v>0</v>
      </c>
      <c r="N1456">
        <v>1</v>
      </c>
      <c r="O1456" t="b">
        <v>0</v>
      </c>
      <c r="P1456" t="s">
        <v>8276</v>
      </c>
      <c r="Q1456" t="s">
        <v>8295</v>
      </c>
      <c r="R1456">
        <f t="shared" si="68"/>
        <v>2016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 s="9">
        <f t="shared" si="66"/>
        <v>41887.568749999999</v>
      </c>
      <c r="K1457" s="11">
        <v>1405181320</v>
      </c>
      <c r="L1457" s="9">
        <f t="shared" si="67"/>
        <v>41832.672685185185</v>
      </c>
      <c r="M1457" t="b">
        <v>0</v>
      </c>
      <c r="N1457">
        <v>7</v>
      </c>
      <c r="O1457" t="b">
        <v>0</v>
      </c>
      <c r="P1457" t="s">
        <v>8276</v>
      </c>
      <c r="Q1457" t="s">
        <v>8295</v>
      </c>
      <c r="R1457">
        <f t="shared" si="68"/>
        <v>2014</v>
      </c>
    </row>
    <row r="1458" spans="1:18" x14ac:dyDescent="0.3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 s="9">
        <f t="shared" si="66"/>
        <v>42738.668576388889</v>
      </c>
      <c r="K1458" s="11">
        <v>1480867365</v>
      </c>
      <c r="L1458" s="9">
        <f t="shared" si="67"/>
        <v>42708.668576388889</v>
      </c>
      <c r="M1458" t="b">
        <v>0</v>
      </c>
      <c r="N1458">
        <v>3</v>
      </c>
      <c r="O1458" t="b">
        <v>0</v>
      </c>
      <c r="P1458" t="s">
        <v>8276</v>
      </c>
      <c r="Q1458" t="s">
        <v>8295</v>
      </c>
      <c r="R1458">
        <f t="shared" si="68"/>
        <v>2016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 s="9">
        <f t="shared" si="66"/>
        <v>42319.938009259262</v>
      </c>
      <c r="K1459" s="11">
        <v>1444685444</v>
      </c>
      <c r="L1459" s="9">
        <f t="shared" si="67"/>
        <v>42289.89634259259</v>
      </c>
      <c r="M1459" t="b">
        <v>0</v>
      </c>
      <c r="N1459">
        <v>0</v>
      </c>
      <c r="O1459" t="b">
        <v>0</v>
      </c>
      <c r="P1459" t="s">
        <v>8276</v>
      </c>
      <c r="Q1459" t="s">
        <v>8295</v>
      </c>
      <c r="R1459">
        <f t="shared" si="68"/>
        <v>2015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 s="9">
        <f t="shared" si="66"/>
        <v>41862.166666666664</v>
      </c>
      <c r="K1460" s="11">
        <v>1405097760</v>
      </c>
      <c r="L1460" s="9">
        <f t="shared" si="67"/>
        <v>41831.705555555556</v>
      </c>
      <c r="M1460" t="b">
        <v>0</v>
      </c>
      <c r="N1460">
        <v>0</v>
      </c>
      <c r="O1460" t="b">
        <v>0</v>
      </c>
      <c r="P1460" t="s">
        <v>8276</v>
      </c>
      <c r="Q1460" t="s">
        <v>8295</v>
      </c>
      <c r="R1460">
        <f t="shared" si="68"/>
        <v>2014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 s="9">
        <f t="shared" si="66"/>
        <v>42340.725694444445</v>
      </c>
      <c r="K1461" s="11">
        <v>1446612896</v>
      </c>
      <c r="L1461" s="9">
        <f t="shared" si="67"/>
        <v>42312.204814814817</v>
      </c>
      <c r="M1461" t="b">
        <v>0</v>
      </c>
      <c r="N1461">
        <v>0</v>
      </c>
      <c r="O1461" t="b">
        <v>0</v>
      </c>
      <c r="P1461" t="s">
        <v>8276</v>
      </c>
      <c r="Q1461" t="s">
        <v>8295</v>
      </c>
      <c r="R1461">
        <f t="shared" si="68"/>
        <v>2015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 s="9">
        <f t="shared" si="66"/>
        <v>41973.989583333328</v>
      </c>
      <c r="K1462" s="11">
        <v>1412371898</v>
      </c>
      <c r="L1462" s="9">
        <f t="shared" si="67"/>
        <v>41915.896967592591</v>
      </c>
      <c r="M1462" t="b">
        <v>0</v>
      </c>
      <c r="N1462">
        <v>0</v>
      </c>
      <c r="O1462" t="b">
        <v>0</v>
      </c>
      <c r="P1462" t="s">
        <v>8276</v>
      </c>
      <c r="Q1462" t="s">
        <v>8295</v>
      </c>
      <c r="R1462">
        <f t="shared" si="68"/>
        <v>2014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 s="9">
        <f t="shared" si="66"/>
        <v>41933</v>
      </c>
      <c r="K1463" s="11">
        <v>1410967754</v>
      </c>
      <c r="L1463" s="9">
        <f t="shared" si="67"/>
        <v>41899.645300925928</v>
      </c>
      <c r="M1463" t="b">
        <v>1</v>
      </c>
      <c r="N1463">
        <v>340</v>
      </c>
      <c r="O1463" t="b">
        <v>1</v>
      </c>
      <c r="P1463" t="s">
        <v>8276</v>
      </c>
      <c r="Q1463" t="s">
        <v>8296</v>
      </c>
      <c r="R1463">
        <f t="shared" si="68"/>
        <v>2014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 s="9">
        <f t="shared" si="66"/>
        <v>41374.662858796299</v>
      </c>
      <c r="K1464" s="11">
        <v>1363017271</v>
      </c>
      <c r="L1464" s="9">
        <f t="shared" si="67"/>
        <v>41344.662858796299</v>
      </c>
      <c r="M1464" t="b">
        <v>1</v>
      </c>
      <c r="N1464">
        <v>150</v>
      </c>
      <c r="O1464" t="b">
        <v>1</v>
      </c>
      <c r="P1464" t="s">
        <v>8276</v>
      </c>
      <c r="Q1464" t="s">
        <v>8296</v>
      </c>
      <c r="R1464">
        <f t="shared" si="68"/>
        <v>2013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 s="9">
        <f t="shared" si="66"/>
        <v>41371.869652777779</v>
      </c>
      <c r="K1465" s="11">
        <v>1361483538</v>
      </c>
      <c r="L1465" s="9">
        <f t="shared" si="67"/>
        <v>41326.911319444444</v>
      </c>
      <c r="M1465" t="b">
        <v>1</v>
      </c>
      <c r="N1465">
        <v>25</v>
      </c>
      <c r="O1465" t="b">
        <v>1</v>
      </c>
      <c r="P1465" t="s">
        <v>8276</v>
      </c>
      <c r="Q1465" t="s">
        <v>8296</v>
      </c>
      <c r="R1465">
        <f t="shared" si="68"/>
        <v>2013</v>
      </c>
    </row>
    <row r="1466" spans="1:18" x14ac:dyDescent="0.3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 s="9">
        <f t="shared" si="66"/>
        <v>41321.661550925928</v>
      </c>
      <c r="K1466" s="11">
        <v>1358437958</v>
      </c>
      <c r="L1466" s="9">
        <f t="shared" si="67"/>
        <v>41291.661550925928</v>
      </c>
      <c r="M1466" t="b">
        <v>1</v>
      </c>
      <c r="N1466">
        <v>234</v>
      </c>
      <c r="O1466" t="b">
        <v>1</v>
      </c>
      <c r="P1466" t="s">
        <v>8276</v>
      </c>
      <c r="Q1466" t="s">
        <v>8296</v>
      </c>
      <c r="R1466">
        <f t="shared" si="68"/>
        <v>2013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 s="9">
        <f t="shared" si="66"/>
        <v>40990.125</v>
      </c>
      <c r="K1467" s="11">
        <v>1329759452</v>
      </c>
      <c r="L1467" s="9">
        <f t="shared" si="67"/>
        <v>40959.734398148146</v>
      </c>
      <c r="M1467" t="b">
        <v>1</v>
      </c>
      <c r="N1467">
        <v>2602</v>
      </c>
      <c r="O1467" t="b">
        <v>1</v>
      </c>
      <c r="P1467" t="s">
        <v>8276</v>
      </c>
      <c r="Q1467" t="s">
        <v>8296</v>
      </c>
      <c r="R1467">
        <f t="shared" si="68"/>
        <v>2012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 s="9">
        <f t="shared" si="66"/>
        <v>42381.208333333328</v>
      </c>
      <c r="K1468" s="11">
        <v>1449029266</v>
      </c>
      <c r="L1468" s="9">
        <f t="shared" si="67"/>
        <v>42340.172060185185</v>
      </c>
      <c r="M1468" t="b">
        <v>1</v>
      </c>
      <c r="N1468">
        <v>248</v>
      </c>
      <c r="O1468" t="b">
        <v>1</v>
      </c>
      <c r="P1468" t="s">
        <v>8276</v>
      </c>
      <c r="Q1468" t="s">
        <v>8296</v>
      </c>
      <c r="R1468">
        <f t="shared" si="68"/>
        <v>2015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 s="9">
        <f t="shared" si="66"/>
        <v>40993.760243055556</v>
      </c>
      <c r="K1469" s="11">
        <v>1327518885</v>
      </c>
      <c r="L1469" s="9">
        <f t="shared" si="67"/>
        <v>40933.80190972222</v>
      </c>
      <c r="M1469" t="b">
        <v>1</v>
      </c>
      <c r="N1469">
        <v>600</v>
      </c>
      <c r="O1469" t="b">
        <v>1</v>
      </c>
      <c r="P1469" t="s">
        <v>8276</v>
      </c>
      <c r="Q1469" t="s">
        <v>8296</v>
      </c>
      <c r="R1469">
        <f t="shared" si="68"/>
        <v>2012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 s="9">
        <f t="shared" si="66"/>
        <v>40706.014456018514</v>
      </c>
      <c r="K1470" s="11">
        <v>1302654049</v>
      </c>
      <c r="L1470" s="9">
        <f t="shared" si="67"/>
        <v>40646.014456018514</v>
      </c>
      <c r="M1470" t="b">
        <v>1</v>
      </c>
      <c r="N1470">
        <v>293</v>
      </c>
      <c r="O1470" t="b">
        <v>1</v>
      </c>
      <c r="P1470" t="s">
        <v>8276</v>
      </c>
      <c r="Q1470" t="s">
        <v>8296</v>
      </c>
      <c r="R1470">
        <f t="shared" si="68"/>
        <v>2011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 s="9">
        <f t="shared" si="66"/>
        <v>41320.598483796297</v>
      </c>
      <c r="K1471" s="11">
        <v>1358346109</v>
      </c>
      <c r="L1471" s="9">
        <f t="shared" si="67"/>
        <v>41290.598483796297</v>
      </c>
      <c r="M1471" t="b">
        <v>1</v>
      </c>
      <c r="N1471">
        <v>321</v>
      </c>
      <c r="O1471" t="b">
        <v>1</v>
      </c>
      <c r="P1471" t="s">
        <v>8276</v>
      </c>
      <c r="Q1471" t="s">
        <v>8296</v>
      </c>
      <c r="R1471">
        <f t="shared" si="68"/>
        <v>2013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 s="9">
        <f t="shared" si="66"/>
        <v>41271.827118055553</v>
      </c>
      <c r="K1472" s="11">
        <v>1354909863</v>
      </c>
      <c r="L1472" s="9">
        <f t="shared" si="67"/>
        <v>41250.827118055553</v>
      </c>
      <c r="M1472" t="b">
        <v>1</v>
      </c>
      <c r="N1472">
        <v>81</v>
      </c>
      <c r="O1472" t="b">
        <v>1</v>
      </c>
      <c r="P1472" t="s">
        <v>8276</v>
      </c>
      <c r="Q1472" t="s">
        <v>8296</v>
      </c>
      <c r="R1472">
        <f t="shared" si="68"/>
        <v>2012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 s="9">
        <f t="shared" si="66"/>
        <v>42103.957569444443</v>
      </c>
      <c r="K1473" s="11">
        <v>1426028334</v>
      </c>
      <c r="L1473" s="9">
        <f t="shared" si="67"/>
        <v>42073.957569444443</v>
      </c>
      <c r="M1473" t="b">
        <v>1</v>
      </c>
      <c r="N1473">
        <v>343</v>
      </c>
      <c r="O1473" t="b">
        <v>1</v>
      </c>
      <c r="P1473" t="s">
        <v>8276</v>
      </c>
      <c r="Q1473" t="s">
        <v>8296</v>
      </c>
      <c r="R1473">
        <f t="shared" si="68"/>
        <v>2015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 s="9">
        <f t="shared" si="66"/>
        <v>41563.542858796296</v>
      </c>
      <c r="K1474" s="11">
        <v>1379336503</v>
      </c>
      <c r="L1474" s="9">
        <f t="shared" si="67"/>
        <v>41533.542858796296</v>
      </c>
      <c r="M1474" t="b">
        <v>1</v>
      </c>
      <c r="N1474">
        <v>336</v>
      </c>
      <c r="O1474" t="b">
        <v>1</v>
      </c>
      <c r="P1474" t="s">
        <v>8276</v>
      </c>
      <c r="Q1474" t="s">
        <v>8296</v>
      </c>
      <c r="R1474">
        <f t="shared" si="68"/>
        <v>2013</v>
      </c>
    </row>
    <row r="1475" spans="1:18" x14ac:dyDescent="0.3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 s="9">
        <f t="shared" ref="J1475:J1538" si="69">(I1475/86400)+DATE(1970,1,1)</f>
        <v>40969.979618055557</v>
      </c>
      <c r="K1475" s="11">
        <v>1328052639</v>
      </c>
      <c r="L1475" s="9">
        <f t="shared" ref="L1475:L1538" si="70">(K1475/86400)+DATE(1970,1,1)</f>
        <v>40939.979618055557</v>
      </c>
      <c r="M1475" t="b">
        <v>1</v>
      </c>
      <c r="N1475">
        <v>47</v>
      </c>
      <c r="O1475" t="b">
        <v>1</v>
      </c>
      <c r="P1475" t="s">
        <v>8276</v>
      </c>
      <c r="Q1475" t="s">
        <v>8296</v>
      </c>
      <c r="R1475">
        <f t="shared" ref="R1475:R1538" si="71">YEAR(L1475)</f>
        <v>2012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 s="9">
        <f t="shared" si="69"/>
        <v>41530.72791666667</v>
      </c>
      <c r="K1476" s="11">
        <v>1376501292</v>
      </c>
      <c r="L1476" s="9">
        <f t="shared" si="70"/>
        <v>41500.72791666667</v>
      </c>
      <c r="M1476" t="b">
        <v>1</v>
      </c>
      <c r="N1476">
        <v>76</v>
      </c>
      <c r="O1476" t="b">
        <v>1</v>
      </c>
      <c r="P1476" t="s">
        <v>8276</v>
      </c>
      <c r="Q1476" t="s">
        <v>8296</v>
      </c>
      <c r="R1476">
        <f t="shared" si="71"/>
        <v>2013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 s="9">
        <f t="shared" si="69"/>
        <v>41993.207638888889</v>
      </c>
      <c r="K1477" s="11">
        <v>1416244863</v>
      </c>
      <c r="L1477" s="9">
        <f t="shared" si="70"/>
        <v>41960.722951388889</v>
      </c>
      <c r="M1477" t="b">
        <v>1</v>
      </c>
      <c r="N1477">
        <v>441</v>
      </c>
      <c r="O1477" t="b">
        <v>1</v>
      </c>
      <c r="P1477" t="s">
        <v>8276</v>
      </c>
      <c r="Q1477" t="s">
        <v>8296</v>
      </c>
      <c r="R1477">
        <f t="shared" si="71"/>
        <v>2014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 s="9">
        <f t="shared" si="69"/>
        <v>40796.041921296295</v>
      </c>
      <c r="K1478" s="11">
        <v>1313024422</v>
      </c>
      <c r="L1478" s="9">
        <f t="shared" si="70"/>
        <v>40766.041921296295</v>
      </c>
      <c r="M1478" t="b">
        <v>1</v>
      </c>
      <c r="N1478">
        <v>916</v>
      </c>
      <c r="O1478" t="b">
        <v>1</v>
      </c>
      <c r="P1478" t="s">
        <v>8276</v>
      </c>
      <c r="Q1478" t="s">
        <v>8296</v>
      </c>
      <c r="R1478">
        <f t="shared" si="71"/>
        <v>2011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 s="9">
        <f t="shared" si="69"/>
        <v>40900.125</v>
      </c>
      <c r="K1479" s="11">
        <v>1319467604</v>
      </c>
      <c r="L1479" s="9">
        <f t="shared" si="70"/>
        <v>40840.615787037037</v>
      </c>
      <c r="M1479" t="b">
        <v>1</v>
      </c>
      <c r="N1479">
        <v>369</v>
      </c>
      <c r="O1479" t="b">
        <v>1</v>
      </c>
      <c r="P1479" t="s">
        <v>8276</v>
      </c>
      <c r="Q1479" t="s">
        <v>8296</v>
      </c>
      <c r="R1479">
        <f t="shared" si="71"/>
        <v>2011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 s="9">
        <f t="shared" si="69"/>
        <v>41408.871678240743</v>
      </c>
      <c r="K1480" s="11">
        <v>1367355313</v>
      </c>
      <c r="L1480" s="9">
        <f t="shared" si="70"/>
        <v>41394.871678240743</v>
      </c>
      <c r="M1480" t="b">
        <v>1</v>
      </c>
      <c r="N1480">
        <v>20242</v>
      </c>
      <c r="O1480" t="b">
        <v>1</v>
      </c>
      <c r="P1480" t="s">
        <v>8276</v>
      </c>
      <c r="Q1480" t="s">
        <v>8296</v>
      </c>
      <c r="R1480">
        <f t="shared" si="71"/>
        <v>2013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 s="9">
        <f t="shared" si="69"/>
        <v>41769.165972222225</v>
      </c>
      <c r="K1481" s="11">
        <v>1398448389</v>
      </c>
      <c r="L1481" s="9">
        <f t="shared" si="70"/>
        <v>41754.745243055557</v>
      </c>
      <c r="M1481" t="b">
        <v>1</v>
      </c>
      <c r="N1481">
        <v>71</v>
      </c>
      <c r="O1481" t="b">
        <v>1</v>
      </c>
      <c r="P1481" t="s">
        <v>8276</v>
      </c>
      <c r="Q1481" t="s">
        <v>8296</v>
      </c>
      <c r="R1481">
        <f t="shared" si="71"/>
        <v>2014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 s="9">
        <f t="shared" si="69"/>
        <v>41481.708333333336</v>
      </c>
      <c r="K1482" s="11">
        <v>1373408699</v>
      </c>
      <c r="L1482" s="9">
        <f t="shared" si="70"/>
        <v>41464.934016203704</v>
      </c>
      <c r="M1482" t="b">
        <v>1</v>
      </c>
      <c r="N1482">
        <v>635</v>
      </c>
      <c r="O1482" t="b">
        <v>1</v>
      </c>
      <c r="P1482" t="s">
        <v>8276</v>
      </c>
      <c r="Q1482" t="s">
        <v>8296</v>
      </c>
      <c r="R1482">
        <f t="shared" si="71"/>
        <v>2013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 s="9">
        <f t="shared" si="69"/>
        <v>41580.922974537039</v>
      </c>
      <c r="K1483" s="11">
        <v>1380838145</v>
      </c>
      <c r="L1483" s="9">
        <f t="shared" si="70"/>
        <v>41550.922974537039</v>
      </c>
      <c r="M1483" t="b">
        <v>0</v>
      </c>
      <c r="N1483">
        <v>6</v>
      </c>
      <c r="O1483" t="b">
        <v>0</v>
      </c>
      <c r="P1483" t="s">
        <v>8276</v>
      </c>
      <c r="Q1483" t="s">
        <v>8278</v>
      </c>
      <c r="R1483">
        <f t="shared" si="71"/>
        <v>2013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 s="9">
        <f t="shared" si="69"/>
        <v>41159.327083333337</v>
      </c>
      <c r="K1484" s="11">
        <v>1345062936</v>
      </c>
      <c r="L1484" s="9">
        <f t="shared" si="70"/>
        <v>41136.858055555553</v>
      </c>
      <c r="M1484" t="b">
        <v>0</v>
      </c>
      <c r="N1484">
        <v>1</v>
      </c>
      <c r="O1484" t="b">
        <v>0</v>
      </c>
      <c r="P1484" t="s">
        <v>8276</v>
      </c>
      <c r="Q1484" t="s">
        <v>8278</v>
      </c>
      <c r="R1484">
        <f t="shared" si="71"/>
        <v>2012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 s="9">
        <f t="shared" si="69"/>
        <v>42573.192997685182</v>
      </c>
      <c r="K1485" s="11">
        <v>1467002275</v>
      </c>
      <c r="L1485" s="9">
        <f t="shared" si="70"/>
        <v>42548.192997685182</v>
      </c>
      <c r="M1485" t="b">
        <v>0</v>
      </c>
      <c r="N1485">
        <v>2</v>
      </c>
      <c r="O1485" t="b">
        <v>0</v>
      </c>
      <c r="P1485" t="s">
        <v>8276</v>
      </c>
      <c r="Q1485" t="s">
        <v>8278</v>
      </c>
      <c r="R1485">
        <f t="shared" si="71"/>
        <v>2016</v>
      </c>
    </row>
    <row r="1486" spans="1:18" x14ac:dyDescent="0.3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 s="9">
        <f t="shared" si="69"/>
        <v>41111.618750000001</v>
      </c>
      <c r="K1486" s="11">
        <v>1337834963</v>
      </c>
      <c r="L1486" s="9">
        <f t="shared" si="70"/>
        <v>41053.200960648144</v>
      </c>
      <c r="M1486" t="b">
        <v>0</v>
      </c>
      <c r="N1486">
        <v>0</v>
      </c>
      <c r="O1486" t="b">
        <v>0</v>
      </c>
      <c r="P1486" t="s">
        <v>8276</v>
      </c>
      <c r="Q1486" t="s">
        <v>8278</v>
      </c>
      <c r="R1486">
        <f t="shared" si="71"/>
        <v>2012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 s="9">
        <f t="shared" si="69"/>
        <v>42175.795983796299</v>
      </c>
      <c r="K1487" s="11">
        <v>1430939173</v>
      </c>
      <c r="L1487" s="9">
        <f t="shared" si="70"/>
        <v>42130.795983796299</v>
      </c>
      <c r="M1487" t="b">
        <v>0</v>
      </c>
      <c r="N1487">
        <v>3</v>
      </c>
      <c r="O1487" t="b">
        <v>0</v>
      </c>
      <c r="P1487" t="s">
        <v>8276</v>
      </c>
      <c r="Q1487" t="s">
        <v>8278</v>
      </c>
      <c r="R1487">
        <f t="shared" si="71"/>
        <v>2015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 s="9">
        <f t="shared" si="69"/>
        <v>42062.168530092589</v>
      </c>
      <c r="K1488" s="11">
        <v>1422417761</v>
      </c>
      <c r="L1488" s="9">
        <f t="shared" si="70"/>
        <v>42032.168530092589</v>
      </c>
      <c r="M1488" t="b">
        <v>0</v>
      </c>
      <c r="N1488">
        <v>3</v>
      </c>
      <c r="O1488" t="b">
        <v>0</v>
      </c>
      <c r="P1488" t="s">
        <v>8276</v>
      </c>
      <c r="Q1488" t="s">
        <v>8278</v>
      </c>
      <c r="R1488">
        <f t="shared" si="71"/>
        <v>2015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 s="9">
        <f t="shared" si="69"/>
        <v>42584.917488425926</v>
      </c>
      <c r="K1489" s="11">
        <v>1467583271</v>
      </c>
      <c r="L1489" s="9">
        <f t="shared" si="70"/>
        <v>42554.917488425926</v>
      </c>
      <c r="M1489" t="b">
        <v>0</v>
      </c>
      <c r="N1489">
        <v>0</v>
      </c>
      <c r="O1489" t="b">
        <v>0</v>
      </c>
      <c r="P1489" t="s">
        <v>8276</v>
      </c>
      <c r="Q1489" t="s">
        <v>8278</v>
      </c>
      <c r="R1489">
        <f t="shared" si="71"/>
        <v>2016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 s="9">
        <f t="shared" si="69"/>
        <v>41644.563194444447</v>
      </c>
      <c r="K1490" s="11">
        <v>1386336660</v>
      </c>
      <c r="L1490" s="9">
        <f t="shared" si="70"/>
        <v>41614.563194444447</v>
      </c>
      <c r="M1490" t="b">
        <v>0</v>
      </c>
      <c r="N1490">
        <v>6</v>
      </c>
      <c r="O1490" t="b">
        <v>0</v>
      </c>
      <c r="P1490" t="s">
        <v>8276</v>
      </c>
      <c r="Q1490" t="s">
        <v>8278</v>
      </c>
      <c r="R1490">
        <f t="shared" si="71"/>
        <v>2013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 s="9">
        <f t="shared" si="69"/>
        <v>41228.653379629628</v>
      </c>
      <c r="K1491" s="11">
        <v>1350398452</v>
      </c>
      <c r="L1491" s="9">
        <f t="shared" si="70"/>
        <v>41198.611712962964</v>
      </c>
      <c r="M1491" t="b">
        <v>0</v>
      </c>
      <c r="N1491">
        <v>0</v>
      </c>
      <c r="O1491" t="b">
        <v>0</v>
      </c>
      <c r="P1491" t="s">
        <v>8276</v>
      </c>
      <c r="Q1491" t="s">
        <v>8278</v>
      </c>
      <c r="R1491">
        <f t="shared" si="71"/>
        <v>2012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 s="9">
        <f t="shared" si="69"/>
        <v>41549.561041666668</v>
      </c>
      <c r="K1492" s="11">
        <v>1378214874</v>
      </c>
      <c r="L1492" s="9">
        <f t="shared" si="70"/>
        <v>41520.561041666668</v>
      </c>
      <c r="M1492" t="b">
        <v>0</v>
      </c>
      <c r="N1492">
        <v>19</v>
      </c>
      <c r="O1492" t="b">
        <v>0</v>
      </c>
      <c r="P1492" t="s">
        <v>8276</v>
      </c>
      <c r="Q1492" t="s">
        <v>8278</v>
      </c>
      <c r="R1492">
        <f t="shared" si="71"/>
        <v>2013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 s="9">
        <f t="shared" si="69"/>
        <v>42050.651388888888</v>
      </c>
      <c r="K1493" s="11">
        <v>1418922443</v>
      </c>
      <c r="L1493" s="9">
        <f t="shared" si="70"/>
        <v>41991.713460648149</v>
      </c>
      <c r="M1493" t="b">
        <v>0</v>
      </c>
      <c r="N1493">
        <v>1</v>
      </c>
      <c r="O1493" t="b">
        <v>0</v>
      </c>
      <c r="P1493" t="s">
        <v>8276</v>
      </c>
      <c r="Q1493" t="s">
        <v>8278</v>
      </c>
      <c r="R1493">
        <f t="shared" si="71"/>
        <v>2014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 s="9">
        <f t="shared" si="69"/>
        <v>40712.884791666671</v>
      </c>
      <c r="K1494" s="11">
        <v>1305839646</v>
      </c>
      <c r="L1494" s="9">
        <f t="shared" si="70"/>
        <v>40682.884791666671</v>
      </c>
      <c r="M1494" t="b">
        <v>0</v>
      </c>
      <c r="N1494">
        <v>2</v>
      </c>
      <c r="O1494" t="b">
        <v>0</v>
      </c>
      <c r="P1494" t="s">
        <v>8276</v>
      </c>
      <c r="Q1494" t="s">
        <v>8278</v>
      </c>
      <c r="R1494">
        <f t="shared" si="71"/>
        <v>2011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 s="9">
        <f t="shared" si="69"/>
        <v>41441.866608796292</v>
      </c>
      <c r="K1495" s="11">
        <v>1368823675</v>
      </c>
      <c r="L1495" s="9">
        <f t="shared" si="70"/>
        <v>41411.866608796292</v>
      </c>
      <c r="M1495" t="b">
        <v>0</v>
      </c>
      <c r="N1495">
        <v>0</v>
      </c>
      <c r="O1495" t="b">
        <v>0</v>
      </c>
      <c r="P1495" t="s">
        <v>8276</v>
      </c>
      <c r="Q1495" t="s">
        <v>8278</v>
      </c>
      <c r="R1495">
        <f t="shared" si="71"/>
        <v>2013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 s="9">
        <f t="shared" si="69"/>
        <v>42097.651388888888</v>
      </c>
      <c r="K1496" s="11">
        <v>1425489613</v>
      </c>
      <c r="L1496" s="9">
        <f t="shared" si="70"/>
        <v>42067.722372685181</v>
      </c>
      <c r="M1496" t="b">
        <v>0</v>
      </c>
      <c r="N1496">
        <v>11</v>
      </c>
      <c r="O1496" t="b">
        <v>0</v>
      </c>
      <c r="P1496" t="s">
        <v>8276</v>
      </c>
      <c r="Q1496" t="s">
        <v>8278</v>
      </c>
      <c r="R1496">
        <f t="shared" si="71"/>
        <v>2015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 s="9">
        <f t="shared" si="69"/>
        <v>40782.789710648147</v>
      </c>
      <c r="K1497" s="11">
        <v>1311879431</v>
      </c>
      <c r="L1497" s="9">
        <f t="shared" si="70"/>
        <v>40752.789710648147</v>
      </c>
      <c r="M1497" t="b">
        <v>0</v>
      </c>
      <c r="N1497">
        <v>0</v>
      </c>
      <c r="O1497" t="b">
        <v>0</v>
      </c>
      <c r="P1497" t="s">
        <v>8276</v>
      </c>
      <c r="Q1497" t="s">
        <v>8278</v>
      </c>
      <c r="R1497">
        <f t="shared" si="71"/>
        <v>2011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 s="9">
        <f t="shared" si="69"/>
        <v>41898.475219907406</v>
      </c>
      <c r="K1498" s="11">
        <v>1405682659</v>
      </c>
      <c r="L1498" s="9">
        <f t="shared" si="70"/>
        <v>41838.475219907406</v>
      </c>
      <c r="M1498" t="b">
        <v>0</v>
      </c>
      <c r="N1498">
        <v>0</v>
      </c>
      <c r="O1498" t="b">
        <v>0</v>
      </c>
      <c r="P1498" t="s">
        <v>8276</v>
      </c>
      <c r="Q1498" t="s">
        <v>8278</v>
      </c>
      <c r="R1498">
        <f t="shared" si="71"/>
        <v>2014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 s="9">
        <f t="shared" si="69"/>
        <v>41486.821527777778</v>
      </c>
      <c r="K1499" s="11">
        <v>1371655522</v>
      </c>
      <c r="L1499" s="9">
        <f t="shared" si="70"/>
        <v>41444.64261574074</v>
      </c>
      <c r="M1499" t="b">
        <v>0</v>
      </c>
      <c r="N1499">
        <v>1</v>
      </c>
      <c r="O1499" t="b">
        <v>0</v>
      </c>
      <c r="P1499" t="s">
        <v>8276</v>
      </c>
      <c r="Q1499" t="s">
        <v>8278</v>
      </c>
      <c r="R1499">
        <f t="shared" si="71"/>
        <v>2013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 s="9">
        <f t="shared" si="69"/>
        <v>41885.983541666668</v>
      </c>
      <c r="K1500" s="11">
        <v>1405899378</v>
      </c>
      <c r="L1500" s="9">
        <f t="shared" si="70"/>
        <v>41840.983541666668</v>
      </c>
      <c r="M1500" t="b">
        <v>0</v>
      </c>
      <c r="N1500">
        <v>3</v>
      </c>
      <c r="O1500" t="b">
        <v>0</v>
      </c>
      <c r="P1500" t="s">
        <v>8276</v>
      </c>
      <c r="Q1500" t="s">
        <v>8278</v>
      </c>
      <c r="R1500">
        <f t="shared" si="71"/>
        <v>2014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 s="9">
        <f t="shared" si="69"/>
        <v>42587.007326388892</v>
      </c>
      <c r="K1501" s="11">
        <v>1465171833</v>
      </c>
      <c r="L1501" s="9">
        <f t="shared" si="70"/>
        <v>42527.007326388892</v>
      </c>
      <c r="M1501" t="b">
        <v>0</v>
      </c>
      <c r="N1501">
        <v>1</v>
      </c>
      <c r="O1501" t="b">
        <v>0</v>
      </c>
      <c r="P1501" t="s">
        <v>8276</v>
      </c>
      <c r="Q1501" t="s">
        <v>8278</v>
      </c>
      <c r="R1501">
        <f t="shared" si="71"/>
        <v>2016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 s="9">
        <f t="shared" si="69"/>
        <v>41395.904594907406</v>
      </c>
      <c r="K1502" s="11">
        <v>1364852557</v>
      </c>
      <c r="L1502" s="9">
        <f t="shared" si="70"/>
        <v>41365.904594907406</v>
      </c>
      <c r="M1502" t="b">
        <v>0</v>
      </c>
      <c r="N1502">
        <v>15</v>
      </c>
      <c r="O1502" t="b">
        <v>0</v>
      </c>
      <c r="P1502" t="s">
        <v>8276</v>
      </c>
      <c r="Q1502" t="s">
        <v>8278</v>
      </c>
      <c r="R1502">
        <f t="shared" si="71"/>
        <v>2013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 s="9">
        <f t="shared" si="69"/>
        <v>42193.583599537036</v>
      </c>
      <c r="K1503" s="11">
        <v>1433772023</v>
      </c>
      <c r="L1503" s="9">
        <f t="shared" si="70"/>
        <v>42163.583599537036</v>
      </c>
      <c r="M1503" t="b">
        <v>1</v>
      </c>
      <c r="N1503">
        <v>885</v>
      </c>
      <c r="O1503" t="b">
        <v>1</v>
      </c>
      <c r="P1503" t="s">
        <v>8292</v>
      </c>
      <c r="Q1503" t="s">
        <v>8293</v>
      </c>
      <c r="R1503">
        <f t="shared" si="71"/>
        <v>2015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 s="9">
        <f t="shared" si="69"/>
        <v>42454.916666666672</v>
      </c>
      <c r="K1504" s="11">
        <v>1456491680</v>
      </c>
      <c r="L1504" s="9">
        <f t="shared" si="70"/>
        <v>42426.542592592596</v>
      </c>
      <c r="M1504" t="b">
        <v>1</v>
      </c>
      <c r="N1504">
        <v>329</v>
      </c>
      <c r="O1504" t="b">
        <v>1</v>
      </c>
      <c r="P1504" t="s">
        <v>8292</v>
      </c>
      <c r="Q1504" t="s">
        <v>8293</v>
      </c>
      <c r="R1504">
        <f t="shared" si="71"/>
        <v>2016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 s="9">
        <f t="shared" si="69"/>
        <v>42666.347233796296</v>
      </c>
      <c r="K1505" s="11">
        <v>1472026801</v>
      </c>
      <c r="L1505" s="9">
        <f t="shared" si="70"/>
        <v>42606.347233796296</v>
      </c>
      <c r="M1505" t="b">
        <v>1</v>
      </c>
      <c r="N1505">
        <v>71</v>
      </c>
      <c r="O1505" t="b">
        <v>1</v>
      </c>
      <c r="P1505" t="s">
        <v>8292</v>
      </c>
      <c r="Q1505" t="s">
        <v>8293</v>
      </c>
      <c r="R1505">
        <f t="shared" si="71"/>
        <v>2016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 s="9">
        <f t="shared" si="69"/>
        <v>41800.356249999997</v>
      </c>
      <c r="K1506" s="11">
        <v>1399996024</v>
      </c>
      <c r="L1506" s="9">
        <f t="shared" si="70"/>
        <v>41772.657685185186</v>
      </c>
      <c r="M1506" t="b">
        <v>1</v>
      </c>
      <c r="N1506">
        <v>269</v>
      </c>
      <c r="O1506" t="b">
        <v>1</v>
      </c>
      <c r="P1506" t="s">
        <v>8292</v>
      </c>
      <c r="Q1506" t="s">
        <v>8293</v>
      </c>
      <c r="R1506">
        <f t="shared" si="71"/>
        <v>2014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 s="9">
        <f t="shared" si="69"/>
        <v>42451.834027777775</v>
      </c>
      <c r="K1507" s="11">
        <v>1455446303</v>
      </c>
      <c r="L1507" s="9">
        <f t="shared" si="70"/>
        <v>42414.44332175926</v>
      </c>
      <c r="M1507" t="b">
        <v>1</v>
      </c>
      <c r="N1507">
        <v>345</v>
      </c>
      <c r="O1507" t="b">
        <v>1</v>
      </c>
      <c r="P1507" t="s">
        <v>8292</v>
      </c>
      <c r="Q1507" t="s">
        <v>8293</v>
      </c>
      <c r="R1507">
        <f t="shared" si="71"/>
        <v>2016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 s="9">
        <f t="shared" si="69"/>
        <v>41844.785925925928</v>
      </c>
      <c r="K1508" s="11">
        <v>1403635904</v>
      </c>
      <c r="L1508" s="9">
        <f t="shared" si="70"/>
        <v>41814.785925925928</v>
      </c>
      <c r="M1508" t="b">
        <v>1</v>
      </c>
      <c r="N1508">
        <v>43</v>
      </c>
      <c r="O1508" t="b">
        <v>1</v>
      </c>
      <c r="P1508" t="s">
        <v>8292</v>
      </c>
      <c r="Q1508" t="s">
        <v>8293</v>
      </c>
      <c r="R1508">
        <f t="shared" si="71"/>
        <v>2014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 s="9">
        <f t="shared" si="69"/>
        <v>40313.340277777781</v>
      </c>
      <c r="K1509" s="11">
        <v>1268822909</v>
      </c>
      <c r="L1509" s="9">
        <f t="shared" si="70"/>
        <v>40254.450335648144</v>
      </c>
      <c r="M1509" t="b">
        <v>1</v>
      </c>
      <c r="N1509">
        <v>33</v>
      </c>
      <c r="O1509" t="b">
        <v>1</v>
      </c>
      <c r="P1509" t="s">
        <v>8292</v>
      </c>
      <c r="Q1509" t="s">
        <v>8293</v>
      </c>
      <c r="R1509">
        <f t="shared" si="71"/>
        <v>2010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 s="9">
        <f t="shared" si="69"/>
        <v>41817.614363425928</v>
      </c>
      <c r="K1510" s="11">
        <v>1401201881</v>
      </c>
      <c r="L1510" s="9">
        <f t="shared" si="70"/>
        <v>41786.614363425928</v>
      </c>
      <c r="M1510" t="b">
        <v>1</v>
      </c>
      <c r="N1510">
        <v>211</v>
      </c>
      <c r="O1510" t="b">
        <v>1</v>
      </c>
      <c r="P1510" t="s">
        <v>8292</v>
      </c>
      <c r="Q1510" t="s">
        <v>8293</v>
      </c>
      <c r="R1510">
        <f t="shared" si="71"/>
        <v>2014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 s="9">
        <f t="shared" si="69"/>
        <v>42780.957638888889</v>
      </c>
      <c r="K1511" s="11">
        <v>1484570885</v>
      </c>
      <c r="L1511" s="9">
        <f t="shared" si="70"/>
        <v>42751.533391203702</v>
      </c>
      <c r="M1511" t="b">
        <v>1</v>
      </c>
      <c r="N1511">
        <v>196</v>
      </c>
      <c r="O1511" t="b">
        <v>1</v>
      </c>
      <c r="P1511" t="s">
        <v>8292</v>
      </c>
      <c r="Q1511" t="s">
        <v>8293</v>
      </c>
      <c r="R1511">
        <f t="shared" si="71"/>
        <v>2017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 s="9">
        <f t="shared" si="69"/>
        <v>41839.385162037041</v>
      </c>
      <c r="K1512" s="11">
        <v>1403169278</v>
      </c>
      <c r="L1512" s="9">
        <f t="shared" si="70"/>
        <v>41809.385162037041</v>
      </c>
      <c r="M1512" t="b">
        <v>1</v>
      </c>
      <c r="N1512">
        <v>405</v>
      </c>
      <c r="O1512" t="b">
        <v>1</v>
      </c>
      <c r="P1512" t="s">
        <v>8292</v>
      </c>
      <c r="Q1512" t="s">
        <v>8293</v>
      </c>
      <c r="R1512">
        <f t="shared" si="71"/>
        <v>2014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 s="9">
        <f t="shared" si="69"/>
        <v>42326.625046296293</v>
      </c>
      <c r="K1513" s="11">
        <v>1445263204</v>
      </c>
      <c r="L1513" s="9">
        <f t="shared" si="70"/>
        <v>42296.583379629628</v>
      </c>
      <c r="M1513" t="b">
        <v>1</v>
      </c>
      <c r="N1513">
        <v>206</v>
      </c>
      <c r="O1513" t="b">
        <v>1</v>
      </c>
      <c r="P1513" t="s">
        <v>8292</v>
      </c>
      <c r="Q1513" t="s">
        <v>8293</v>
      </c>
      <c r="R1513">
        <f t="shared" si="71"/>
        <v>2015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 s="9">
        <f t="shared" si="69"/>
        <v>42771.684479166666</v>
      </c>
      <c r="K1514" s="11">
        <v>1483719939</v>
      </c>
      <c r="L1514" s="9">
        <f t="shared" si="70"/>
        <v>42741.684479166666</v>
      </c>
      <c r="M1514" t="b">
        <v>1</v>
      </c>
      <c r="N1514">
        <v>335</v>
      </c>
      <c r="O1514" t="b">
        <v>1</v>
      </c>
      <c r="P1514" t="s">
        <v>8292</v>
      </c>
      <c r="Q1514" t="s">
        <v>8293</v>
      </c>
      <c r="R1514">
        <f t="shared" si="71"/>
        <v>2017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 s="9">
        <f t="shared" si="69"/>
        <v>41836.637337962966</v>
      </c>
      <c r="K1515" s="11">
        <v>1402931866</v>
      </c>
      <c r="L1515" s="9">
        <f t="shared" si="70"/>
        <v>41806.637337962966</v>
      </c>
      <c r="M1515" t="b">
        <v>1</v>
      </c>
      <c r="N1515">
        <v>215</v>
      </c>
      <c r="O1515" t="b">
        <v>1</v>
      </c>
      <c r="P1515" t="s">
        <v>8292</v>
      </c>
      <c r="Q1515" t="s">
        <v>8293</v>
      </c>
      <c r="R1515">
        <f t="shared" si="71"/>
        <v>2014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 s="9">
        <f t="shared" si="69"/>
        <v>42274.597685185188</v>
      </c>
      <c r="K1516" s="11">
        <v>1439907640</v>
      </c>
      <c r="L1516" s="9">
        <f t="shared" si="70"/>
        <v>42234.597685185188</v>
      </c>
      <c r="M1516" t="b">
        <v>1</v>
      </c>
      <c r="N1516">
        <v>176</v>
      </c>
      <c r="O1516" t="b">
        <v>1</v>
      </c>
      <c r="P1516" t="s">
        <v>8292</v>
      </c>
      <c r="Q1516" t="s">
        <v>8293</v>
      </c>
      <c r="R1516">
        <f t="shared" si="71"/>
        <v>2015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 s="9">
        <f t="shared" si="69"/>
        <v>42445.211770833332</v>
      </c>
      <c r="K1517" s="11">
        <v>1455516297</v>
      </c>
      <c r="L1517" s="9">
        <f t="shared" si="70"/>
        <v>42415.253437499996</v>
      </c>
      <c r="M1517" t="b">
        <v>1</v>
      </c>
      <c r="N1517">
        <v>555</v>
      </c>
      <c r="O1517" t="b">
        <v>1</v>
      </c>
      <c r="P1517" t="s">
        <v>8292</v>
      </c>
      <c r="Q1517" t="s">
        <v>8293</v>
      </c>
      <c r="R1517">
        <f t="shared" si="71"/>
        <v>2016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 s="9">
        <f t="shared" si="69"/>
        <v>42649.583333333328</v>
      </c>
      <c r="K1518" s="11">
        <v>1473160292</v>
      </c>
      <c r="L1518" s="9">
        <f t="shared" si="70"/>
        <v>42619.466342592597</v>
      </c>
      <c r="M1518" t="b">
        <v>1</v>
      </c>
      <c r="N1518">
        <v>116</v>
      </c>
      <c r="O1518" t="b">
        <v>1</v>
      </c>
      <c r="P1518" t="s">
        <v>8292</v>
      </c>
      <c r="Q1518" t="s">
        <v>8293</v>
      </c>
      <c r="R1518">
        <f t="shared" si="71"/>
        <v>2016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 s="9">
        <f t="shared" si="69"/>
        <v>41979.25</v>
      </c>
      <c r="K1519" s="11">
        <v>1415194553</v>
      </c>
      <c r="L1519" s="9">
        <f t="shared" si="70"/>
        <v>41948.56658564815</v>
      </c>
      <c r="M1519" t="b">
        <v>1</v>
      </c>
      <c r="N1519">
        <v>615</v>
      </c>
      <c r="O1519" t="b">
        <v>1</v>
      </c>
      <c r="P1519" t="s">
        <v>8292</v>
      </c>
      <c r="Q1519" t="s">
        <v>8293</v>
      </c>
      <c r="R1519">
        <f t="shared" si="71"/>
        <v>2014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 s="9">
        <f t="shared" si="69"/>
        <v>41790.8200462963</v>
      </c>
      <c r="K1520" s="11">
        <v>1398973252</v>
      </c>
      <c r="L1520" s="9">
        <f t="shared" si="70"/>
        <v>41760.8200462963</v>
      </c>
      <c r="M1520" t="b">
        <v>1</v>
      </c>
      <c r="N1520">
        <v>236</v>
      </c>
      <c r="O1520" t="b">
        <v>1</v>
      </c>
      <c r="P1520" t="s">
        <v>8292</v>
      </c>
      <c r="Q1520" t="s">
        <v>8293</v>
      </c>
      <c r="R1520">
        <f t="shared" si="71"/>
        <v>2014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 s="9">
        <f t="shared" si="69"/>
        <v>41810.915972222225</v>
      </c>
      <c r="K1521" s="11">
        <v>1400867283</v>
      </c>
      <c r="L1521" s="9">
        <f t="shared" si="70"/>
        <v>41782.741701388892</v>
      </c>
      <c r="M1521" t="b">
        <v>1</v>
      </c>
      <c r="N1521">
        <v>145</v>
      </c>
      <c r="O1521" t="b">
        <v>1</v>
      </c>
      <c r="P1521" t="s">
        <v>8292</v>
      </c>
      <c r="Q1521" t="s">
        <v>8293</v>
      </c>
      <c r="R1521">
        <f t="shared" si="71"/>
        <v>2014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 s="9">
        <f t="shared" si="69"/>
        <v>41992.166666666672</v>
      </c>
      <c r="K1522" s="11">
        <v>1415824513</v>
      </c>
      <c r="L1522" s="9">
        <f t="shared" si="70"/>
        <v>41955.857789351852</v>
      </c>
      <c r="M1522" t="b">
        <v>1</v>
      </c>
      <c r="N1522">
        <v>167</v>
      </c>
      <c r="O1522" t="b">
        <v>1</v>
      </c>
      <c r="P1522" t="s">
        <v>8292</v>
      </c>
      <c r="Q1522" t="s">
        <v>8293</v>
      </c>
      <c r="R1522">
        <f t="shared" si="71"/>
        <v>2014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 s="9">
        <f t="shared" si="69"/>
        <v>42528.167719907404</v>
      </c>
      <c r="K1523" s="11">
        <v>1462248091</v>
      </c>
      <c r="L1523" s="9">
        <f t="shared" si="70"/>
        <v>42493.167719907404</v>
      </c>
      <c r="M1523" t="b">
        <v>1</v>
      </c>
      <c r="N1523">
        <v>235</v>
      </c>
      <c r="O1523" t="b">
        <v>1</v>
      </c>
      <c r="P1523" t="s">
        <v>8292</v>
      </c>
      <c r="Q1523" t="s">
        <v>8293</v>
      </c>
      <c r="R1523">
        <f t="shared" si="71"/>
        <v>2016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 s="9">
        <f t="shared" si="69"/>
        <v>41929.830312500002</v>
      </c>
      <c r="K1524" s="11">
        <v>1410983739</v>
      </c>
      <c r="L1524" s="9">
        <f t="shared" si="70"/>
        <v>41899.830312500002</v>
      </c>
      <c r="M1524" t="b">
        <v>1</v>
      </c>
      <c r="N1524">
        <v>452</v>
      </c>
      <c r="O1524" t="b">
        <v>1</v>
      </c>
      <c r="P1524" t="s">
        <v>8292</v>
      </c>
      <c r="Q1524" t="s">
        <v>8293</v>
      </c>
      <c r="R1524">
        <f t="shared" si="71"/>
        <v>2014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 s="9">
        <f t="shared" si="69"/>
        <v>41996</v>
      </c>
      <c r="K1525" s="11">
        <v>1416592916</v>
      </c>
      <c r="L1525" s="9">
        <f t="shared" si="70"/>
        <v>41964.751342592594</v>
      </c>
      <c r="M1525" t="b">
        <v>1</v>
      </c>
      <c r="N1525">
        <v>241</v>
      </c>
      <c r="O1525" t="b">
        <v>1</v>
      </c>
      <c r="P1525" t="s">
        <v>8292</v>
      </c>
      <c r="Q1525" t="s">
        <v>8293</v>
      </c>
      <c r="R1525">
        <f t="shared" si="71"/>
        <v>2014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 s="9">
        <f t="shared" si="69"/>
        <v>42786.501041666663</v>
      </c>
      <c r="K1526" s="11">
        <v>1485000090</v>
      </c>
      <c r="L1526" s="9">
        <f t="shared" si="70"/>
        <v>42756.501041666663</v>
      </c>
      <c r="M1526" t="b">
        <v>1</v>
      </c>
      <c r="N1526">
        <v>28</v>
      </c>
      <c r="O1526" t="b">
        <v>1</v>
      </c>
      <c r="P1526" t="s">
        <v>8292</v>
      </c>
      <c r="Q1526" t="s">
        <v>8293</v>
      </c>
      <c r="R1526">
        <f t="shared" si="71"/>
        <v>2017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 s="9">
        <f t="shared" si="69"/>
        <v>42600.702986111108</v>
      </c>
      <c r="K1527" s="11">
        <v>1468947138</v>
      </c>
      <c r="L1527" s="9">
        <f t="shared" si="70"/>
        <v>42570.702986111108</v>
      </c>
      <c r="M1527" t="b">
        <v>1</v>
      </c>
      <c r="N1527">
        <v>140</v>
      </c>
      <c r="O1527" t="b">
        <v>1</v>
      </c>
      <c r="P1527" t="s">
        <v>8292</v>
      </c>
      <c r="Q1527" t="s">
        <v>8293</v>
      </c>
      <c r="R1527">
        <f t="shared" si="71"/>
        <v>2016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 s="9">
        <f t="shared" si="69"/>
        <v>42388.276006944448</v>
      </c>
      <c r="K1528" s="11">
        <v>1448951847</v>
      </c>
      <c r="L1528" s="9">
        <f t="shared" si="70"/>
        <v>42339.276006944448</v>
      </c>
      <c r="M1528" t="b">
        <v>1</v>
      </c>
      <c r="N1528">
        <v>280</v>
      </c>
      <c r="O1528" t="b">
        <v>1</v>
      </c>
      <c r="P1528" t="s">
        <v>8292</v>
      </c>
      <c r="Q1528" t="s">
        <v>8293</v>
      </c>
      <c r="R1528">
        <f t="shared" si="71"/>
        <v>2015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 s="9">
        <f t="shared" si="69"/>
        <v>42808.558865740742</v>
      </c>
      <c r="K1529" s="11">
        <v>1487082286</v>
      </c>
      <c r="L1529" s="9">
        <f t="shared" si="70"/>
        <v>42780.600532407407</v>
      </c>
      <c r="M1529" t="b">
        <v>1</v>
      </c>
      <c r="N1529">
        <v>70</v>
      </c>
      <c r="O1529" t="b">
        <v>1</v>
      </c>
      <c r="P1529" t="s">
        <v>8292</v>
      </c>
      <c r="Q1529" t="s">
        <v>8293</v>
      </c>
      <c r="R1529">
        <f t="shared" si="71"/>
        <v>2017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 s="9">
        <f t="shared" si="69"/>
        <v>42767</v>
      </c>
      <c r="K1530" s="11">
        <v>1483292122</v>
      </c>
      <c r="L1530" s="9">
        <f t="shared" si="70"/>
        <v>42736.732893518521</v>
      </c>
      <c r="M1530" t="b">
        <v>1</v>
      </c>
      <c r="N1530">
        <v>160</v>
      </c>
      <c r="O1530" t="b">
        <v>1</v>
      </c>
      <c r="P1530" t="s">
        <v>8292</v>
      </c>
      <c r="Q1530" t="s">
        <v>8293</v>
      </c>
      <c r="R1530">
        <f t="shared" si="71"/>
        <v>2017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 s="9">
        <f t="shared" si="69"/>
        <v>42082.587037037039</v>
      </c>
      <c r="K1531" s="11">
        <v>1424185520</v>
      </c>
      <c r="L1531" s="9">
        <f t="shared" si="70"/>
        <v>42052.628703703704</v>
      </c>
      <c r="M1531" t="b">
        <v>1</v>
      </c>
      <c r="N1531">
        <v>141</v>
      </c>
      <c r="O1531" t="b">
        <v>1</v>
      </c>
      <c r="P1531" t="s">
        <v>8292</v>
      </c>
      <c r="Q1531" t="s">
        <v>8293</v>
      </c>
      <c r="R1531">
        <f t="shared" si="71"/>
        <v>2015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 s="9">
        <f t="shared" si="69"/>
        <v>42300.76730324074</v>
      </c>
      <c r="K1532" s="11">
        <v>1443464695</v>
      </c>
      <c r="L1532" s="9">
        <f t="shared" si="70"/>
        <v>42275.76730324074</v>
      </c>
      <c r="M1532" t="b">
        <v>1</v>
      </c>
      <c r="N1532">
        <v>874</v>
      </c>
      <c r="O1532" t="b">
        <v>1</v>
      </c>
      <c r="P1532" t="s">
        <v>8292</v>
      </c>
      <c r="Q1532" t="s">
        <v>8293</v>
      </c>
      <c r="R1532">
        <f t="shared" si="71"/>
        <v>2015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 s="9">
        <f t="shared" si="69"/>
        <v>41974.125</v>
      </c>
      <c r="K1533" s="11">
        <v>1414610126</v>
      </c>
      <c r="L1533" s="9">
        <f t="shared" si="70"/>
        <v>41941.802384259259</v>
      </c>
      <c r="M1533" t="b">
        <v>1</v>
      </c>
      <c r="N1533">
        <v>73</v>
      </c>
      <c r="O1533" t="b">
        <v>1</v>
      </c>
      <c r="P1533" t="s">
        <v>8292</v>
      </c>
      <c r="Q1533" t="s">
        <v>8293</v>
      </c>
      <c r="R1533">
        <f t="shared" si="71"/>
        <v>2014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 s="9">
        <f t="shared" si="69"/>
        <v>42415.625</v>
      </c>
      <c r="K1534" s="11">
        <v>1453461865</v>
      </c>
      <c r="L1534" s="9">
        <f t="shared" si="70"/>
        <v>42391.475289351853</v>
      </c>
      <c r="M1534" t="b">
        <v>1</v>
      </c>
      <c r="N1534">
        <v>294</v>
      </c>
      <c r="O1534" t="b">
        <v>1</v>
      </c>
      <c r="P1534" t="s">
        <v>8292</v>
      </c>
      <c r="Q1534" t="s">
        <v>8293</v>
      </c>
      <c r="R1534">
        <f t="shared" si="71"/>
        <v>2016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 s="9">
        <f t="shared" si="69"/>
        <v>42492.165972222225</v>
      </c>
      <c r="K1535" s="11">
        <v>1457913777</v>
      </c>
      <c r="L1535" s="9">
        <f t="shared" si="70"/>
        <v>42443.00204861111</v>
      </c>
      <c r="M1535" t="b">
        <v>1</v>
      </c>
      <c r="N1535">
        <v>740</v>
      </c>
      <c r="O1535" t="b">
        <v>1</v>
      </c>
      <c r="P1535" t="s">
        <v>8292</v>
      </c>
      <c r="Q1535" t="s">
        <v>8293</v>
      </c>
      <c r="R1535">
        <f t="shared" si="71"/>
        <v>2016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 s="9">
        <f t="shared" si="69"/>
        <v>42251.674328703702</v>
      </c>
      <c r="K1536" s="11">
        <v>1438791062</v>
      </c>
      <c r="L1536" s="9">
        <f t="shared" si="70"/>
        <v>42221.674328703702</v>
      </c>
      <c r="M1536" t="b">
        <v>1</v>
      </c>
      <c r="N1536">
        <v>369</v>
      </c>
      <c r="O1536" t="b">
        <v>1</v>
      </c>
      <c r="P1536" t="s">
        <v>8292</v>
      </c>
      <c r="Q1536" t="s">
        <v>8293</v>
      </c>
      <c r="R1536">
        <f t="shared" si="71"/>
        <v>2015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 s="9">
        <f t="shared" si="69"/>
        <v>42513.916666666672</v>
      </c>
      <c r="K1537" s="11">
        <v>1461527631</v>
      </c>
      <c r="L1537" s="9">
        <f t="shared" si="70"/>
        <v>42484.829062500001</v>
      </c>
      <c r="M1537" t="b">
        <v>1</v>
      </c>
      <c r="N1537">
        <v>110</v>
      </c>
      <c r="O1537" t="b">
        <v>1</v>
      </c>
      <c r="P1537" t="s">
        <v>8292</v>
      </c>
      <c r="Q1537" t="s">
        <v>8293</v>
      </c>
      <c r="R1537">
        <f t="shared" si="71"/>
        <v>2016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 s="9">
        <f t="shared" si="69"/>
        <v>42243.802199074074</v>
      </c>
      <c r="K1538" s="11">
        <v>1438110910</v>
      </c>
      <c r="L1538" s="9">
        <f t="shared" si="70"/>
        <v>42213.802199074074</v>
      </c>
      <c r="M1538" t="b">
        <v>1</v>
      </c>
      <c r="N1538">
        <v>455</v>
      </c>
      <c r="O1538" t="b">
        <v>1</v>
      </c>
      <c r="P1538" t="s">
        <v>8292</v>
      </c>
      <c r="Q1538" t="s">
        <v>8293</v>
      </c>
      <c r="R1538">
        <f t="shared" si="71"/>
        <v>2015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 s="9">
        <f t="shared" ref="J1539:J1602" si="72">(I1539/86400)+DATE(1970,1,1)</f>
        <v>42588.75</v>
      </c>
      <c r="K1539" s="11">
        <v>1467358427</v>
      </c>
      <c r="L1539" s="9">
        <f t="shared" ref="L1539:L1602" si="73">(K1539/86400)+DATE(1970,1,1)</f>
        <v>42552.315127314811</v>
      </c>
      <c r="M1539" t="b">
        <v>1</v>
      </c>
      <c r="N1539">
        <v>224</v>
      </c>
      <c r="O1539" t="b">
        <v>1</v>
      </c>
      <c r="P1539" t="s">
        <v>8292</v>
      </c>
      <c r="Q1539" t="s">
        <v>8293</v>
      </c>
      <c r="R1539">
        <f t="shared" ref="R1539:R1602" si="74">YEAR(L1539)</f>
        <v>2016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 s="9">
        <f t="shared" si="72"/>
        <v>42026.782060185185</v>
      </c>
      <c r="K1540" s="11">
        <v>1418064370</v>
      </c>
      <c r="L1540" s="9">
        <f t="shared" si="73"/>
        <v>41981.782060185185</v>
      </c>
      <c r="M1540" t="b">
        <v>1</v>
      </c>
      <c r="N1540">
        <v>46</v>
      </c>
      <c r="O1540" t="b">
        <v>1</v>
      </c>
      <c r="P1540" t="s">
        <v>8292</v>
      </c>
      <c r="Q1540" t="s">
        <v>8293</v>
      </c>
      <c r="R1540">
        <f t="shared" si="74"/>
        <v>2014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 s="9">
        <f t="shared" si="72"/>
        <v>42738.91920138889</v>
      </c>
      <c r="K1541" s="11">
        <v>1480629819</v>
      </c>
      <c r="L1541" s="9">
        <f t="shared" si="73"/>
        <v>42705.91920138889</v>
      </c>
      <c r="M1541" t="b">
        <v>0</v>
      </c>
      <c r="N1541">
        <v>284</v>
      </c>
      <c r="O1541" t="b">
        <v>1</v>
      </c>
      <c r="P1541" t="s">
        <v>8292</v>
      </c>
      <c r="Q1541" t="s">
        <v>8293</v>
      </c>
      <c r="R1541">
        <f t="shared" si="74"/>
        <v>2016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 s="9">
        <f t="shared" si="72"/>
        <v>41969.052083333328</v>
      </c>
      <c r="K1542" s="11">
        <v>1414368616</v>
      </c>
      <c r="L1542" s="9">
        <f t="shared" si="73"/>
        <v>41939.00712962963</v>
      </c>
      <c r="M1542" t="b">
        <v>1</v>
      </c>
      <c r="N1542">
        <v>98</v>
      </c>
      <c r="O1542" t="b">
        <v>1</v>
      </c>
      <c r="P1542" t="s">
        <v>8292</v>
      </c>
      <c r="Q1542" t="s">
        <v>8293</v>
      </c>
      <c r="R1542">
        <f t="shared" si="74"/>
        <v>2014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 s="9">
        <f t="shared" si="72"/>
        <v>42004.712245370371</v>
      </c>
      <c r="K1543" s="11">
        <v>1417453538</v>
      </c>
      <c r="L1543" s="9">
        <f t="shared" si="73"/>
        <v>41974.712245370371</v>
      </c>
      <c r="M1543" t="b">
        <v>0</v>
      </c>
      <c r="N1543">
        <v>2</v>
      </c>
      <c r="O1543" t="b">
        <v>0</v>
      </c>
      <c r="P1543" t="s">
        <v>8292</v>
      </c>
      <c r="Q1543" t="s">
        <v>8297</v>
      </c>
      <c r="R1543">
        <f t="shared" si="74"/>
        <v>2014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 s="9">
        <f t="shared" si="72"/>
        <v>42185.996527777781</v>
      </c>
      <c r="K1544" s="11">
        <v>1434412500</v>
      </c>
      <c r="L1544" s="9">
        <f t="shared" si="73"/>
        <v>42170.996527777781</v>
      </c>
      <c r="M1544" t="b">
        <v>0</v>
      </c>
      <c r="N1544">
        <v>1</v>
      </c>
      <c r="O1544" t="b">
        <v>0</v>
      </c>
      <c r="P1544" t="s">
        <v>8292</v>
      </c>
      <c r="Q1544" t="s">
        <v>8297</v>
      </c>
      <c r="R1544">
        <f t="shared" si="74"/>
        <v>2015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 s="9">
        <f t="shared" si="72"/>
        <v>41965.551319444443</v>
      </c>
      <c r="K1545" s="11">
        <v>1414066434</v>
      </c>
      <c r="L1545" s="9">
        <f t="shared" si="73"/>
        <v>41935.509652777779</v>
      </c>
      <c r="M1545" t="b">
        <v>0</v>
      </c>
      <c r="N1545">
        <v>1</v>
      </c>
      <c r="O1545" t="b">
        <v>0</v>
      </c>
      <c r="P1545" t="s">
        <v>8292</v>
      </c>
      <c r="Q1545" t="s">
        <v>8297</v>
      </c>
      <c r="R1545">
        <f t="shared" si="74"/>
        <v>2014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 s="9">
        <f t="shared" si="72"/>
        <v>42095.012499999997</v>
      </c>
      <c r="K1546" s="11">
        <v>1424222024</v>
      </c>
      <c r="L1546" s="9">
        <f t="shared" si="73"/>
        <v>42053.051203703704</v>
      </c>
      <c r="M1546" t="b">
        <v>0</v>
      </c>
      <c r="N1546">
        <v>0</v>
      </c>
      <c r="O1546" t="b">
        <v>0</v>
      </c>
      <c r="P1546" t="s">
        <v>8292</v>
      </c>
      <c r="Q1546" t="s">
        <v>8297</v>
      </c>
      <c r="R1546">
        <f t="shared" si="74"/>
        <v>2015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 s="9">
        <f t="shared" si="72"/>
        <v>42065.886111111111</v>
      </c>
      <c r="K1547" s="11">
        <v>1422393234</v>
      </c>
      <c r="L1547" s="9">
        <f t="shared" si="73"/>
        <v>42031.884652777779</v>
      </c>
      <c r="M1547" t="b">
        <v>0</v>
      </c>
      <c r="N1547">
        <v>1</v>
      </c>
      <c r="O1547" t="b">
        <v>0</v>
      </c>
      <c r="P1547" t="s">
        <v>8292</v>
      </c>
      <c r="Q1547" t="s">
        <v>8297</v>
      </c>
      <c r="R1547">
        <f t="shared" si="74"/>
        <v>2015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 s="9">
        <f t="shared" si="72"/>
        <v>41899.212951388887</v>
      </c>
      <c r="K1548" s="11">
        <v>1405746399</v>
      </c>
      <c r="L1548" s="9">
        <f t="shared" si="73"/>
        <v>41839.212951388887</v>
      </c>
      <c r="M1548" t="b">
        <v>0</v>
      </c>
      <c r="N1548">
        <v>11</v>
      </c>
      <c r="O1548" t="b">
        <v>0</v>
      </c>
      <c r="P1548" t="s">
        <v>8292</v>
      </c>
      <c r="Q1548" t="s">
        <v>8297</v>
      </c>
      <c r="R1548">
        <f t="shared" si="74"/>
        <v>2014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 s="9">
        <f t="shared" si="72"/>
        <v>42789.426875000005</v>
      </c>
      <c r="K1549" s="11">
        <v>1487240082</v>
      </c>
      <c r="L1549" s="9">
        <f t="shared" si="73"/>
        <v>42782.426875000005</v>
      </c>
      <c r="M1549" t="b">
        <v>0</v>
      </c>
      <c r="N1549">
        <v>0</v>
      </c>
      <c r="O1549" t="b">
        <v>0</v>
      </c>
      <c r="P1549" t="s">
        <v>8292</v>
      </c>
      <c r="Q1549" t="s">
        <v>8297</v>
      </c>
      <c r="R1549">
        <f t="shared" si="74"/>
        <v>2017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 s="9">
        <f t="shared" si="72"/>
        <v>42316.923842592594</v>
      </c>
      <c r="K1550" s="11">
        <v>1444425020</v>
      </c>
      <c r="L1550" s="9">
        <f t="shared" si="73"/>
        <v>42286.88217592593</v>
      </c>
      <c r="M1550" t="b">
        <v>0</v>
      </c>
      <c r="N1550">
        <v>1</v>
      </c>
      <c r="O1550" t="b">
        <v>0</v>
      </c>
      <c r="P1550" t="s">
        <v>8292</v>
      </c>
      <c r="Q1550" t="s">
        <v>8297</v>
      </c>
      <c r="R1550">
        <f t="shared" si="74"/>
        <v>2015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 s="9">
        <f t="shared" si="72"/>
        <v>42311.177766203706</v>
      </c>
      <c r="K1551" s="11">
        <v>1443928559</v>
      </c>
      <c r="L1551" s="9">
        <f t="shared" si="73"/>
        <v>42281.136099537034</v>
      </c>
      <c r="M1551" t="b">
        <v>0</v>
      </c>
      <c r="N1551">
        <v>6</v>
      </c>
      <c r="O1551" t="b">
        <v>0</v>
      </c>
      <c r="P1551" t="s">
        <v>8292</v>
      </c>
      <c r="Q1551" t="s">
        <v>8297</v>
      </c>
      <c r="R1551">
        <f t="shared" si="74"/>
        <v>2015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 s="9">
        <f t="shared" si="72"/>
        <v>42502.449467592596</v>
      </c>
      <c r="K1552" s="11">
        <v>1460458034</v>
      </c>
      <c r="L1552" s="9">
        <f t="shared" si="73"/>
        <v>42472.449467592596</v>
      </c>
      <c r="M1552" t="b">
        <v>0</v>
      </c>
      <c r="N1552">
        <v>7</v>
      </c>
      <c r="O1552" t="b">
        <v>0</v>
      </c>
      <c r="P1552" t="s">
        <v>8292</v>
      </c>
      <c r="Q1552" t="s">
        <v>8297</v>
      </c>
      <c r="R1552">
        <f t="shared" si="74"/>
        <v>2016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 s="9">
        <f t="shared" si="72"/>
        <v>42151.824525462958</v>
      </c>
      <c r="K1553" s="11">
        <v>1430164039</v>
      </c>
      <c r="L1553" s="9">
        <f t="shared" si="73"/>
        <v>42121.824525462958</v>
      </c>
      <c r="M1553" t="b">
        <v>0</v>
      </c>
      <c r="N1553">
        <v>0</v>
      </c>
      <c r="O1553" t="b">
        <v>0</v>
      </c>
      <c r="P1553" t="s">
        <v>8292</v>
      </c>
      <c r="Q1553" t="s">
        <v>8297</v>
      </c>
      <c r="R1553">
        <f t="shared" si="74"/>
        <v>2015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 s="9">
        <f t="shared" si="72"/>
        <v>41913.165972222225</v>
      </c>
      <c r="K1554" s="11">
        <v>1410366708</v>
      </c>
      <c r="L1554" s="9">
        <f t="shared" si="73"/>
        <v>41892.688750000001</v>
      </c>
      <c r="M1554" t="b">
        <v>0</v>
      </c>
      <c r="N1554">
        <v>16</v>
      </c>
      <c r="O1554" t="b">
        <v>0</v>
      </c>
      <c r="P1554" t="s">
        <v>8292</v>
      </c>
      <c r="Q1554" t="s">
        <v>8297</v>
      </c>
      <c r="R1554">
        <f t="shared" si="74"/>
        <v>2014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 s="9">
        <f t="shared" si="72"/>
        <v>42249.282951388886</v>
      </c>
      <c r="K1555" s="11">
        <v>1438584447</v>
      </c>
      <c r="L1555" s="9">
        <f t="shared" si="73"/>
        <v>42219.282951388886</v>
      </c>
      <c r="M1555" t="b">
        <v>0</v>
      </c>
      <c r="N1555">
        <v>0</v>
      </c>
      <c r="O1555" t="b">
        <v>0</v>
      </c>
      <c r="P1555" t="s">
        <v>8292</v>
      </c>
      <c r="Q1555" t="s">
        <v>8297</v>
      </c>
      <c r="R1555">
        <f t="shared" si="74"/>
        <v>2015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 s="9">
        <f t="shared" si="72"/>
        <v>42218.252199074079</v>
      </c>
      <c r="K1556" s="11">
        <v>1435903390</v>
      </c>
      <c r="L1556" s="9">
        <f t="shared" si="73"/>
        <v>42188.252199074079</v>
      </c>
      <c r="M1556" t="b">
        <v>0</v>
      </c>
      <c r="N1556">
        <v>0</v>
      </c>
      <c r="O1556" t="b">
        <v>0</v>
      </c>
      <c r="P1556" t="s">
        <v>8292</v>
      </c>
      <c r="Q1556" t="s">
        <v>8297</v>
      </c>
      <c r="R1556">
        <f t="shared" si="74"/>
        <v>2015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 s="9">
        <f t="shared" si="72"/>
        <v>42264.708333333328</v>
      </c>
      <c r="K1557" s="11">
        <v>1440513832</v>
      </c>
      <c r="L1557" s="9">
        <f t="shared" si="73"/>
        <v>42241.613796296297</v>
      </c>
      <c r="M1557" t="b">
        <v>0</v>
      </c>
      <c r="N1557">
        <v>0</v>
      </c>
      <c r="O1557" t="b">
        <v>0</v>
      </c>
      <c r="P1557" t="s">
        <v>8292</v>
      </c>
      <c r="Q1557" t="s">
        <v>8297</v>
      </c>
      <c r="R1557">
        <f t="shared" si="74"/>
        <v>2015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 s="9">
        <f t="shared" si="72"/>
        <v>42555.153055555551</v>
      </c>
      <c r="K1558" s="11">
        <v>1465011624</v>
      </c>
      <c r="L1558" s="9">
        <f t="shared" si="73"/>
        <v>42525.153055555551</v>
      </c>
      <c r="M1558" t="b">
        <v>0</v>
      </c>
      <c r="N1558">
        <v>12</v>
      </c>
      <c r="O1558" t="b">
        <v>0</v>
      </c>
      <c r="P1558" t="s">
        <v>8292</v>
      </c>
      <c r="Q1558" t="s">
        <v>8297</v>
      </c>
      <c r="R1558">
        <f t="shared" si="74"/>
        <v>2016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 s="9">
        <f t="shared" si="72"/>
        <v>41902.65315972222</v>
      </c>
      <c r="K1559" s="11">
        <v>1408549233</v>
      </c>
      <c r="L1559" s="9">
        <f t="shared" si="73"/>
        <v>41871.65315972222</v>
      </c>
      <c r="M1559" t="b">
        <v>0</v>
      </c>
      <c r="N1559">
        <v>1</v>
      </c>
      <c r="O1559" t="b">
        <v>0</v>
      </c>
      <c r="P1559" t="s">
        <v>8292</v>
      </c>
      <c r="Q1559" t="s">
        <v>8297</v>
      </c>
      <c r="R1559">
        <f t="shared" si="74"/>
        <v>2014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 s="9">
        <f t="shared" si="72"/>
        <v>42244.508333333331</v>
      </c>
      <c r="K1560" s="11">
        <v>1435656759</v>
      </c>
      <c r="L1560" s="9">
        <f t="shared" si="73"/>
        <v>42185.397673611107</v>
      </c>
      <c r="M1560" t="b">
        <v>0</v>
      </c>
      <c r="N1560">
        <v>3</v>
      </c>
      <c r="O1560" t="b">
        <v>0</v>
      </c>
      <c r="P1560" t="s">
        <v>8292</v>
      </c>
      <c r="Q1560" t="s">
        <v>8297</v>
      </c>
      <c r="R1560">
        <f t="shared" si="74"/>
        <v>2015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 s="9">
        <f t="shared" si="72"/>
        <v>42123.053229166668</v>
      </c>
      <c r="K1561" s="11">
        <v>1428974199</v>
      </c>
      <c r="L1561" s="9">
        <f t="shared" si="73"/>
        <v>42108.053229166668</v>
      </c>
      <c r="M1561" t="b">
        <v>0</v>
      </c>
      <c r="N1561">
        <v>1</v>
      </c>
      <c r="O1561" t="b">
        <v>0</v>
      </c>
      <c r="P1561" t="s">
        <v>8292</v>
      </c>
      <c r="Q1561" t="s">
        <v>8297</v>
      </c>
      <c r="R1561">
        <f t="shared" si="74"/>
        <v>2015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 s="9">
        <f t="shared" si="72"/>
        <v>41956.062418981484</v>
      </c>
      <c r="K1562" s="11">
        <v>1414110593</v>
      </c>
      <c r="L1562" s="9">
        <f t="shared" si="73"/>
        <v>41936.020752314813</v>
      </c>
      <c r="M1562" t="b">
        <v>0</v>
      </c>
      <c r="N1562">
        <v>4</v>
      </c>
      <c r="O1562" t="b">
        <v>0</v>
      </c>
      <c r="P1562" t="s">
        <v>8292</v>
      </c>
      <c r="Q1562" t="s">
        <v>8297</v>
      </c>
      <c r="R1562">
        <f t="shared" si="74"/>
        <v>2014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 s="9">
        <f t="shared" si="72"/>
        <v>41585.083368055552</v>
      </c>
      <c r="K1563" s="11">
        <v>1381194003</v>
      </c>
      <c r="L1563" s="9">
        <f t="shared" si="73"/>
        <v>41555.041701388887</v>
      </c>
      <c r="M1563" t="b">
        <v>0</v>
      </c>
      <c r="N1563">
        <v>1</v>
      </c>
      <c r="O1563" t="b">
        <v>0</v>
      </c>
      <c r="P1563" t="s">
        <v>8276</v>
      </c>
      <c r="Q1563" t="s">
        <v>8298</v>
      </c>
      <c r="R1563">
        <f t="shared" si="74"/>
        <v>2013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 s="9">
        <f t="shared" si="72"/>
        <v>40149.034722222219</v>
      </c>
      <c r="K1564" s="11">
        <v>1253712916</v>
      </c>
      <c r="L1564" s="9">
        <f t="shared" si="73"/>
        <v>40079.566157407404</v>
      </c>
      <c r="M1564" t="b">
        <v>0</v>
      </c>
      <c r="N1564">
        <v>0</v>
      </c>
      <c r="O1564" t="b">
        <v>0</v>
      </c>
      <c r="P1564" t="s">
        <v>8276</v>
      </c>
      <c r="Q1564" t="s">
        <v>8298</v>
      </c>
      <c r="R1564">
        <f t="shared" si="74"/>
        <v>2009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 s="9">
        <f t="shared" si="72"/>
        <v>41712.700821759259</v>
      </c>
      <c r="K1565" s="11">
        <v>1389635351</v>
      </c>
      <c r="L1565" s="9">
        <f t="shared" si="73"/>
        <v>41652.742488425924</v>
      </c>
      <c r="M1565" t="b">
        <v>0</v>
      </c>
      <c r="N1565">
        <v>2</v>
      </c>
      <c r="O1565" t="b">
        <v>0</v>
      </c>
      <c r="P1565" t="s">
        <v>8276</v>
      </c>
      <c r="Q1565" t="s">
        <v>8298</v>
      </c>
      <c r="R1565">
        <f t="shared" si="74"/>
        <v>2014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 s="9">
        <f t="shared" si="72"/>
        <v>42152.836805555555</v>
      </c>
      <c r="K1566" s="11">
        <v>1430124509</v>
      </c>
      <c r="L1566" s="9">
        <f t="shared" si="73"/>
        <v>42121.367002314815</v>
      </c>
      <c r="M1566" t="b">
        <v>0</v>
      </c>
      <c r="N1566">
        <v>1</v>
      </c>
      <c r="O1566" t="b">
        <v>0</v>
      </c>
      <c r="P1566" t="s">
        <v>8276</v>
      </c>
      <c r="Q1566" t="s">
        <v>8298</v>
      </c>
      <c r="R1566">
        <f t="shared" si="74"/>
        <v>2015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 s="9">
        <f t="shared" si="72"/>
        <v>40702.729872685188</v>
      </c>
      <c r="K1567" s="11">
        <v>1304962261</v>
      </c>
      <c r="L1567" s="9">
        <f t="shared" si="73"/>
        <v>40672.729872685188</v>
      </c>
      <c r="M1567" t="b">
        <v>0</v>
      </c>
      <c r="N1567">
        <v>1</v>
      </c>
      <c r="O1567" t="b">
        <v>0</v>
      </c>
      <c r="P1567" t="s">
        <v>8276</v>
      </c>
      <c r="Q1567" t="s">
        <v>8298</v>
      </c>
      <c r="R1567">
        <f t="shared" si="74"/>
        <v>2011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 s="9">
        <f t="shared" si="72"/>
        <v>42578.916666666672</v>
      </c>
      <c r="K1568" s="11">
        <v>1467151204</v>
      </c>
      <c r="L1568" s="9">
        <f t="shared" si="73"/>
        <v>42549.916712962964</v>
      </c>
      <c r="M1568" t="b">
        <v>0</v>
      </c>
      <c r="N1568">
        <v>59</v>
      </c>
      <c r="O1568" t="b">
        <v>0</v>
      </c>
      <c r="P1568" t="s">
        <v>8276</v>
      </c>
      <c r="Q1568" t="s">
        <v>8298</v>
      </c>
      <c r="R1568">
        <f t="shared" si="74"/>
        <v>2016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 s="9">
        <f t="shared" si="72"/>
        <v>41687</v>
      </c>
      <c r="K1569" s="11">
        <v>1391293745</v>
      </c>
      <c r="L1569" s="9">
        <f t="shared" si="73"/>
        <v>41671.93686342593</v>
      </c>
      <c r="M1569" t="b">
        <v>0</v>
      </c>
      <c r="N1569">
        <v>13</v>
      </c>
      <c r="O1569" t="b">
        <v>0</v>
      </c>
      <c r="P1569" t="s">
        <v>8276</v>
      </c>
      <c r="Q1569" t="s">
        <v>8298</v>
      </c>
      <c r="R1569">
        <f t="shared" si="74"/>
        <v>2014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 s="9">
        <f t="shared" si="72"/>
        <v>41997.062326388885</v>
      </c>
      <c r="K1570" s="11">
        <v>1416360585</v>
      </c>
      <c r="L1570" s="9">
        <f t="shared" si="73"/>
        <v>41962.062326388885</v>
      </c>
      <c r="M1570" t="b">
        <v>0</v>
      </c>
      <c r="N1570">
        <v>22</v>
      </c>
      <c r="O1570" t="b">
        <v>0</v>
      </c>
      <c r="P1570" t="s">
        <v>8276</v>
      </c>
      <c r="Q1570" t="s">
        <v>8298</v>
      </c>
      <c r="R1570">
        <f t="shared" si="74"/>
        <v>2014</v>
      </c>
    </row>
    <row r="1571" spans="1:18" x14ac:dyDescent="0.3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 s="9">
        <f t="shared" si="72"/>
        <v>41419.679560185185</v>
      </c>
      <c r="K1571" s="11">
        <v>1366906714</v>
      </c>
      <c r="L1571" s="9">
        <f t="shared" si="73"/>
        <v>41389.679560185185</v>
      </c>
      <c r="M1571" t="b">
        <v>0</v>
      </c>
      <c r="N1571">
        <v>0</v>
      </c>
      <c r="O1571" t="b">
        <v>0</v>
      </c>
      <c r="P1571" t="s">
        <v>8276</v>
      </c>
      <c r="Q1571" t="s">
        <v>8298</v>
      </c>
      <c r="R1571">
        <f t="shared" si="74"/>
        <v>2013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 s="9">
        <f t="shared" si="72"/>
        <v>42468.771782407406</v>
      </c>
      <c r="K1572" s="11">
        <v>1457551882</v>
      </c>
      <c r="L1572" s="9">
        <f t="shared" si="73"/>
        <v>42438.813449074078</v>
      </c>
      <c r="M1572" t="b">
        <v>0</v>
      </c>
      <c r="N1572">
        <v>52</v>
      </c>
      <c r="O1572" t="b">
        <v>0</v>
      </c>
      <c r="P1572" t="s">
        <v>8276</v>
      </c>
      <c r="Q1572" t="s">
        <v>8298</v>
      </c>
      <c r="R1572">
        <f t="shared" si="74"/>
        <v>2016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 s="9">
        <f t="shared" si="72"/>
        <v>42174.769479166665</v>
      </c>
      <c r="K1573" s="11">
        <v>1432146483</v>
      </c>
      <c r="L1573" s="9">
        <f t="shared" si="73"/>
        <v>42144.769479166665</v>
      </c>
      <c r="M1573" t="b">
        <v>0</v>
      </c>
      <c r="N1573">
        <v>4</v>
      </c>
      <c r="O1573" t="b">
        <v>0</v>
      </c>
      <c r="P1573" t="s">
        <v>8276</v>
      </c>
      <c r="Q1573" t="s">
        <v>8298</v>
      </c>
      <c r="R1573">
        <f t="shared" si="74"/>
        <v>2015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 s="9">
        <f t="shared" si="72"/>
        <v>42428.999305555553</v>
      </c>
      <c r="K1574" s="11">
        <v>1454546859</v>
      </c>
      <c r="L1574" s="9">
        <f t="shared" si="73"/>
        <v>42404.033090277779</v>
      </c>
      <c r="M1574" t="b">
        <v>0</v>
      </c>
      <c r="N1574">
        <v>3</v>
      </c>
      <c r="O1574" t="b">
        <v>0</v>
      </c>
      <c r="P1574" t="s">
        <v>8276</v>
      </c>
      <c r="Q1574" t="s">
        <v>8298</v>
      </c>
      <c r="R1574">
        <f t="shared" si="74"/>
        <v>2016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 s="9">
        <f t="shared" si="72"/>
        <v>42826.165972222225</v>
      </c>
      <c r="K1575" s="11">
        <v>1487548802</v>
      </c>
      <c r="L1575" s="9">
        <f t="shared" si="73"/>
        <v>42786.000023148154</v>
      </c>
      <c r="M1575" t="b">
        <v>0</v>
      </c>
      <c r="N1575">
        <v>3</v>
      </c>
      <c r="O1575" t="b">
        <v>0</v>
      </c>
      <c r="P1575" t="s">
        <v>8276</v>
      </c>
      <c r="Q1575" t="s">
        <v>8298</v>
      </c>
      <c r="R1575">
        <f t="shared" si="74"/>
        <v>2017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 s="9">
        <f t="shared" si="72"/>
        <v>42052.927418981482</v>
      </c>
      <c r="K1576" s="11">
        <v>1421187329</v>
      </c>
      <c r="L1576" s="9">
        <f t="shared" si="73"/>
        <v>42017.927418981482</v>
      </c>
      <c r="M1576" t="b">
        <v>0</v>
      </c>
      <c r="N1576">
        <v>6</v>
      </c>
      <c r="O1576" t="b">
        <v>0</v>
      </c>
      <c r="P1576" t="s">
        <v>8276</v>
      </c>
      <c r="Q1576" t="s">
        <v>8298</v>
      </c>
      <c r="R1576">
        <f t="shared" si="74"/>
        <v>2015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 s="9">
        <f t="shared" si="72"/>
        <v>41829.524259259255</v>
      </c>
      <c r="K1577" s="11">
        <v>1402317296</v>
      </c>
      <c r="L1577" s="9">
        <f t="shared" si="73"/>
        <v>41799.524259259255</v>
      </c>
      <c r="M1577" t="b">
        <v>0</v>
      </c>
      <c r="N1577">
        <v>35</v>
      </c>
      <c r="O1577" t="b">
        <v>0</v>
      </c>
      <c r="P1577" t="s">
        <v>8276</v>
      </c>
      <c r="Q1577" t="s">
        <v>8298</v>
      </c>
      <c r="R1577">
        <f t="shared" si="74"/>
        <v>2014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 s="9">
        <f t="shared" si="72"/>
        <v>42185.879259259258</v>
      </c>
      <c r="K1578" s="11">
        <v>1431810368</v>
      </c>
      <c r="L1578" s="9">
        <f t="shared" si="73"/>
        <v>42140.879259259258</v>
      </c>
      <c r="M1578" t="b">
        <v>0</v>
      </c>
      <c r="N1578">
        <v>10</v>
      </c>
      <c r="O1578" t="b">
        <v>0</v>
      </c>
      <c r="P1578" t="s">
        <v>8276</v>
      </c>
      <c r="Q1578" t="s">
        <v>8298</v>
      </c>
      <c r="R1578">
        <f t="shared" si="74"/>
        <v>2015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 s="9">
        <f t="shared" si="72"/>
        <v>41114.847777777773</v>
      </c>
      <c r="K1579" s="11">
        <v>1337977248</v>
      </c>
      <c r="L1579" s="9">
        <f t="shared" si="73"/>
        <v>41054.847777777773</v>
      </c>
      <c r="M1579" t="b">
        <v>0</v>
      </c>
      <c r="N1579">
        <v>2</v>
      </c>
      <c r="O1579" t="b">
        <v>0</v>
      </c>
      <c r="P1579" t="s">
        <v>8276</v>
      </c>
      <c r="Q1579" t="s">
        <v>8298</v>
      </c>
      <c r="R1579">
        <f t="shared" si="74"/>
        <v>2012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 s="9">
        <f t="shared" si="72"/>
        <v>40423.083333333336</v>
      </c>
      <c r="K1580" s="11">
        <v>1281317691</v>
      </c>
      <c r="L1580" s="9">
        <f t="shared" si="73"/>
        <v>40399.065868055557</v>
      </c>
      <c r="M1580" t="b">
        <v>0</v>
      </c>
      <c r="N1580">
        <v>4</v>
      </c>
      <c r="O1580" t="b">
        <v>0</v>
      </c>
      <c r="P1580" t="s">
        <v>8276</v>
      </c>
      <c r="Q1580" t="s">
        <v>8298</v>
      </c>
      <c r="R1580">
        <f t="shared" si="74"/>
        <v>2010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 s="9">
        <f t="shared" si="72"/>
        <v>41514.996423611112</v>
      </c>
      <c r="K1581" s="11">
        <v>1374882891</v>
      </c>
      <c r="L1581" s="9">
        <f t="shared" si="73"/>
        <v>41481.996423611112</v>
      </c>
      <c r="M1581" t="b">
        <v>0</v>
      </c>
      <c r="N1581">
        <v>2</v>
      </c>
      <c r="O1581" t="b">
        <v>0</v>
      </c>
      <c r="P1581" t="s">
        <v>8276</v>
      </c>
      <c r="Q1581" t="s">
        <v>8298</v>
      </c>
      <c r="R1581">
        <f t="shared" si="74"/>
        <v>2013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 s="9">
        <f t="shared" si="72"/>
        <v>41050.050069444442</v>
      </c>
      <c r="K1582" s="11">
        <v>1332378726</v>
      </c>
      <c r="L1582" s="9">
        <f t="shared" si="73"/>
        <v>40990.050069444442</v>
      </c>
      <c r="M1582" t="b">
        <v>0</v>
      </c>
      <c r="N1582">
        <v>0</v>
      </c>
      <c r="O1582" t="b">
        <v>0</v>
      </c>
      <c r="P1582" t="s">
        <v>8276</v>
      </c>
      <c r="Q1582" t="s">
        <v>8298</v>
      </c>
      <c r="R1582">
        <f t="shared" si="74"/>
        <v>2012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 s="9">
        <f t="shared" si="72"/>
        <v>42357.448958333334</v>
      </c>
      <c r="K1583" s="11">
        <v>1447757190</v>
      </c>
      <c r="L1583" s="9">
        <f t="shared" si="73"/>
        <v>42325.448958333334</v>
      </c>
      <c r="M1583" t="b">
        <v>0</v>
      </c>
      <c r="N1583">
        <v>1</v>
      </c>
      <c r="O1583" t="b">
        <v>0</v>
      </c>
      <c r="P1583" t="s">
        <v>8292</v>
      </c>
      <c r="Q1583" t="s">
        <v>8299</v>
      </c>
      <c r="R1583">
        <f t="shared" si="74"/>
        <v>2015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 s="9">
        <f t="shared" si="72"/>
        <v>42303.888888888891</v>
      </c>
      <c r="K1584" s="11">
        <v>1440961053</v>
      </c>
      <c r="L1584" s="9">
        <f t="shared" si="73"/>
        <v>42246.789965277778</v>
      </c>
      <c r="M1584" t="b">
        <v>0</v>
      </c>
      <c r="N1584">
        <v>3</v>
      </c>
      <c r="O1584" t="b">
        <v>0</v>
      </c>
      <c r="P1584" t="s">
        <v>8292</v>
      </c>
      <c r="Q1584" t="s">
        <v>8299</v>
      </c>
      <c r="R1584">
        <f t="shared" si="74"/>
        <v>2015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 s="9">
        <f t="shared" si="72"/>
        <v>41907.904988425929</v>
      </c>
      <c r="K1585" s="11">
        <v>1409089391</v>
      </c>
      <c r="L1585" s="9">
        <f t="shared" si="73"/>
        <v>41877.904988425929</v>
      </c>
      <c r="M1585" t="b">
        <v>0</v>
      </c>
      <c r="N1585">
        <v>1</v>
      </c>
      <c r="O1585" t="b">
        <v>0</v>
      </c>
      <c r="P1585" t="s">
        <v>8292</v>
      </c>
      <c r="Q1585" t="s">
        <v>8299</v>
      </c>
      <c r="R1585">
        <f t="shared" si="74"/>
        <v>2014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 s="9">
        <f t="shared" si="72"/>
        <v>41789.649317129632</v>
      </c>
      <c r="K1586" s="11">
        <v>1400600101</v>
      </c>
      <c r="L1586" s="9">
        <f t="shared" si="73"/>
        <v>41779.649317129632</v>
      </c>
      <c r="M1586" t="b">
        <v>0</v>
      </c>
      <c r="N1586">
        <v>0</v>
      </c>
      <c r="O1586" t="b">
        <v>0</v>
      </c>
      <c r="P1586" t="s">
        <v>8292</v>
      </c>
      <c r="Q1586" t="s">
        <v>8299</v>
      </c>
      <c r="R1586">
        <f t="shared" si="74"/>
        <v>2014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 s="9">
        <f t="shared" si="72"/>
        <v>42729.458333333328</v>
      </c>
      <c r="K1587" s="11">
        <v>1480800568</v>
      </c>
      <c r="L1587" s="9">
        <f t="shared" si="73"/>
        <v>42707.895462962959</v>
      </c>
      <c r="M1587" t="b">
        <v>0</v>
      </c>
      <c r="N1587">
        <v>12</v>
      </c>
      <c r="O1587" t="b">
        <v>0</v>
      </c>
      <c r="P1587" t="s">
        <v>8292</v>
      </c>
      <c r="Q1587" t="s">
        <v>8299</v>
      </c>
      <c r="R1587">
        <f t="shared" si="74"/>
        <v>2016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 s="9">
        <f t="shared" si="72"/>
        <v>42099.062754629631</v>
      </c>
      <c r="K1588" s="11">
        <v>1425609022</v>
      </c>
      <c r="L1588" s="9">
        <f t="shared" si="73"/>
        <v>42069.104421296295</v>
      </c>
      <c r="M1588" t="b">
        <v>0</v>
      </c>
      <c r="N1588">
        <v>0</v>
      </c>
      <c r="O1588" t="b">
        <v>0</v>
      </c>
      <c r="P1588" t="s">
        <v>8292</v>
      </c>
      <c r="Q1588" t="s">
        <v>8299</v>
      </c>
      <c r="R1588">
        <f t="shared" si="74"/>
        <v>2015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 s="9">
        <f t="shared" si="72"/>
        <v>41986.950983796298</v>
      </c>
      <c r="K1589" s="11">
        <v>1415918965</v>
      </c>
      <c r="L1589" s="9">
        <f t="shared" si="73"/>
        <v>41956.950983796298</v>
      </c>
      <c r="M1589" t="b">
        <v>0</v>
      </c>
      <c r="N1589">
        <v>1</v>
      </c>
      <c r="O1589" t="b">
        <v>0</v>
      </c>
      <c r="P1589" t="s">
        <v>8292</v>
      </c>
      <c r="Q1589" t="s">
        <v>8299</v>
      </c>
      <c r="R1589">
        <f t="shared" si="74"/>
        <v>2014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 s="9">
        <f t="shared" si="72"/>
        <v>42035.841666666667</v>
      </c>
      <c r="K1590" s="11">
        <v>1420091999</v>
      </c>
      <c r="L1590" s="9">
        <f t="shared" si="73"/>
        <v>42005.24998842593</v>
      </c>
      <c r="M1590" t="b">
        <v>0</v>
      </c>
      <c r="N1590">
        <v>0</v>
      </c>
      <c r="O1590" t="b">
        <v>0</v>
      </c>
      <c r="P1590" t="s">
        <v>8292</v>
      </c>
      <c r="Q1590" t="s">
        <v>8299</v>
      </c>
      <c r="R1590">
        <f t="shared" si="74"/>
        <v>2015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 s="9">
        <f t="shared" si="72"/>
        <v>42286.984791666662</v>
      </c>
      <c r="K1591" s="11">
        <v>1441841886</v>
      </c>
      <c r="L1591" s="9">
        <f t="shared" si="73"/>
        <v>42256.984791666662</v>
      </c>
      <c r="M1591" t="b">
        <v>0</v>
      </c>
      <c r="N1591">
        <v>0</v>
      </c>
      <c r="O1591" t="b">
        <v>0</v>
      </c>
      <c r="P1591" t="s">
        <v>8292</v>
      </c>
      <c r="Q1591" t="s">
        <v>8299</v>
      </c>
      <c r="R1591">
        <f t="shared" si="74"/>
        <v>2015</v>
      </c>
    </row>
    <row r="1592" spans="1:18" x14ac:dyDescent="0.3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 s="9">
        <f t="shared" si="72"/>
        <v>42270.857222222221</v>
      </c>
      <c r="K1592" s="11">
        <v>1440448464</v>
      </c>
      <c r="L1592" s="9">
        <f t="shared" si="73"/>
        <v>42240.857222222221</v>
      </c>
      <c r="M1592" t="b">
        <v>0</v>
      </c>
      <c r="N1592">
        <v>2</v>
      </c>
      <c r="O1592" t="b">
        <v>0</v>
      </c>
      <c r="P1592" t="s">
        <v>8292</v>
      </c>
      <c r="Q1592" t="s">
        <v>8299</v>
      </c>
      <c r="R1592">
        <f t="shared" si="74"/>
        <v>2015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 s="9">
        <f t="shared" si="72"/>
        <v>42463.68450231482</v>
      </c>
      <c r="K1593" s="11">
        <v>1457112341</v>
      </c>
      <c r="L1593" s="9">
        <f t="shared" si="73"/>
        <v>42433.726168981477</v>
      </c>
      <c r="M1593" t="b">
        <v>0</v>
      </c>
      <c r="N1593">
        <v>92</v>
      </c>
      <c r="O1593" t="b">
        <v>0</v>
      </c>
      <c r="P1593" t="s">
        <v>8292</v>
      </c>
      <c r="Q1593" t="s">
        <v>8299</v>
      </c>
      <c r="R1593">
        <f t="shared" si="74"/>
        <v>2016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 s="9">
        <f t="shared" si="72"/>
        <v>42091.031076388885</v>
      </c>
      <c r="K1594" s="11">
        <v>1423619085</v>
      </c>
      <c r="L1594" s="9">
        <f t="shared" si="73"/>
        <v>42046.072743055556</v>
      </c>
      <c r="M1594" t="b">
        <v>0</v>
      </c>
      <c r="N1594">
        <v>0</v>
      </c>
      <c r="O1594" t="b">
        <v>0</v>
      </c>
      <c r="P1594" t="s">
        <v>8292</v>
      </c>
      <c r="Q1594" t="s">
        <v>8299</v>
      </c>
      <c r="R1594">
        <f t="shared" si="74"/>
        <v>2015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 s="9">
        <f t="shared" si="72"/>
        <v>42063.845543981486</v>
      </c>
      <c r="K1595" s="11">
        <v>1422562655</v>
      </c>
      <c r="L1595" s="9">
        <f t="shared" si="73"/>
        <v>42033.845543981486</v>
      </c>
      <c r="M1595" t="b">
        <v>0</v>
      </c>
      <c r="N1595">
        <v>3</v>
      </c>
      <c r="O1595" t="b">
        <v>0</v>
      </c>
      <c r="P1595" t="s">
        <v>8292</v>
      </c>
      <c r="Q1595" t="s">
        <v>8299</v>
      </c>
      <c r="R1595">
        <f t="shared" si="74"/>
        <v>2015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 s="9">
        <f t="shared" si="72"/>
        <v>42505.681250000001</v>
      </c>
      <c r="K1596" s="11">
        <v>1458147982</v>
      </c>
      <c r="L1596" s="9">
        <f t="shared" si="73"/>
        <v>42445.712754629625</v>
      </c>
      <c r="M1596" t="b">
        <v>0</v>
      </c>
      <c r="N1596">
        <v>10</v>
      </c>
      <c r="O1596" t="b">
        <v>0</v>
      </c>
      <c r="P1596" t="s">
        <v>8292</v>
      </c>
      <c r="Q1596" t="s">
        <v>8299</v>
      </c>
      <c r="R1596">
        <f t="shared" si="74"/>
        <v>2016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 s="9">
        <f t="shared" si="72"/>
        <v>41808.842361111107</v>
      </c>
      <c r="K1597" s="11">
        <v>1400634728</v>
      </c>
      <c r="L1597" s="9">
        <f t="shared" si="73"/>
        <v>41780.050092592595</v>
      </c>
      <c r="M1597" t="b">
        <v>0</v>
      </c>
      <c r="N1597">
        <v>7</v>
      </c>
      <c r="O1597" t="b">
        <v>0</v>
      </c>
      <c r="P1597" t="s">
        <v>8292</v>
      </c>
      <c r="Q1597" t="s">
        <v>8299</v>
      </c>
      <c r="R1597">
        <f t="shared" si="74"/>
        <v>2014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 s="9">
        <f t="shared" si="72"/>
        <v>41986.471863425926</v>
      </c>
      <c r="K1598" s="11">
        <v>1414577969</v>
      </c>
      <c r="L1598" s="9">
        <f t="shared" si="73"/>
        <v>41941.430196759262</v>
      </c>
      <c r="M1598" t="b">
        <v>0</v>
      </c>
      <c r="N1598">
        <v>3</v>
      </c>
      <c r="O1598" t="b">
        <v>0</v>
      </c>
      <c r="P1598" t="s">
        <v>8292</v>
      </c>
      <c r="Q1598" t="s">
        <v>8299</v>
      </c>
      <c r="R1598">
        <f t="shared" si="74"/>
        <v>2014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 s="9">
        <f t="shared" si="72"/>
        <v>42633.354131944448</v>
      </c>
      <c r="K1599" s="11">
        <v>1471768197</v>
      </c>
      <c r="L1599" s="9">
        <f t="shared" si="73"/>
        <v>42603.354131944448</v>
      </c>
      <c r="M1599" t="b">
        <v>0</v>
      </c>
      <c r="N1599">
        <v>0</v>
      </c>
      <c r="O1599" t="b">
        <v>0</v>
      </c>
      <c r="P1599" t="s">
        <v>8292</v>
      </c>
      <c r="Q1599" t="s">
        <v>8299</v>
      </c>
      <c r="R1599">
        <f t="shared" si="74"/>
        <v>2016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 s="9">
        <f t="shared" si="72"/>
        <v>42211.667337962965</v>
      </c>
      <c r="K1600" s="11">
        <v>1432742458</v>
      </c>
      <c r="L1600" s="9">
        <f t="shared" si="73"/>
        <v>42151.667337962965</v>
      </c>
      <c r="M1600" t="b">
        <v>0</v>
      </c>
      <c r="N1600">
        <v>1</v>
      </c>
      <c r="O1600" t="b">
        <v>0</v>
      </c>
      <c r="P1600" t="s">
        <v>8292</v>
      </c>
      <c r="Q1600" t="s">
        <v>8299</v>
      </c>
      <c r="R1600">
        <f t="shared" si="74"/>
        <v>2015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 s="9">
        <f t="shared" si="72"/>
        <v>42468.497407407413</v>
      </c>
      <c r="K1601" s="11">
        <v>1457528176</v>
      </c>
      <c r="L1601" s="9">
        <f t="shared" si="73"/>
        <v>42438.53907407407</v>
      </c>
      <c r="M1601" t="b">
        <v>0</v>
      </c>
      <c r="N1601">
        <v>0</v>
      </c>
      <c r="O1601" t="b">
        <v>0</v>
      </c>
      <c r="P1601" t="s">
        <v>8292</v>
      </c>
      <c r="Q1601" t="s">
        <v>8299</v>
      </c>
      <c r="R1601">
        <f t="shared" si="74"/>
        <v>2016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 s="9">
        <f t="shared" si="72"/>
        <v>41835.21597222222</v>
      </c>
      <c r="K1602" s="11">
        <v>1401585752</v>
      </c>
      <c r="L1602" s="9">
        <f t="shared" si="73"/>
        <v>41791.057314814811</v>
      </c>
      <c r="M1602" t="b">
        <v>0</v>
      </c>
      <c r="N1602">
        <v>9</v>
      </c>
      <c r="O1602" t="b">
        <v>0</v>
      </c>
      <c r="P1602" t="s">
        <v>8292</v>
      </c>
      <c r="Q1602" t="s">
        <v>8299</v>
      </c>
      <c r="R1602">
        <f t="shared" si="74"/>
        <v>2014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 s="9">
        <f t="shared" ref="J1603:J1666" si="75">(I1603/86400)+DATE(1970,1,1)</f>
        <v>40668.092974537038</v>
      </c>
      <c r="K1603" s="11">
        <v>1301969633</v>
      </c>
      <c r="L1603" s="9">
        <f t="shared" ref="L1603:L1666" si="76">(K1603/86400)+DATE(1970,1,1)</f>
        <v>40638.092974537038</v>
      </c>
      <c r="M1603" t="b">
        <v>0</v>
      </c>
      <c r="N1603">
        <v>56</v>
      </c>
      <c r="O1603" t="b">
        <v>1</v>
      </c>
      <c r="P1603" t="s">
        <v>8279</v>
      </c>
      <c r="Q1603" t="s">
        <v>8280</v>
      </c>
      <c r="R1603">
        <f t="shared" ref="R1603:R1666" si="77">YEAR(L1603)</f>
        <v>2011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 s="9">
        <f t="shared" si="75"/>
        <v>40830.958333333336</v>
      </c>
      <c r="K1604" s="11">
        <v>1314947317</v>
      </c>
      <c r="L1604" s="9">
        <f t="shared" si="76"/>
        <v>40788.297650462962</v>
      </c>
      <c r="M1604" t="b">
        <v>0</v>
      </c>
      <c r="N1604">
        <v>32</v>
      </c>
      <c r="O1604" t="b">
        <v>1</v>
      </c>
      <c r="P1604" t="s">
        <v>8279</v>
      </c>
      <c r="Q1604" t="s">
        <v>8280</v>
      </c>
      <c r="R1604">
        <f t="shared" si="77"/>
        <v>2011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 s="9">
        <f t="shared" si="75"/>
        <v>40936.169664351852</v>
      </c>
      <c r="K1605" s="11">
        <v>1322539459</v>
      </c>
      <c r="L1605" s="9">
        <f t="shared" si="76"/>
        <v>40876.169664351852</v>
      </c>
      <c r="M1605" t="b">
        <v>0</v>
      </c>
      <c r="N1605">
        <v>30</v>
      </c>
      <c r="O1605" t="b">
        <v>1</v>
      </c>
      <c r="P1605" t="s">
        <v>8279</v>
      </c>
      <c r="Q1605" t="s">
        <v>8280</v>
      </c>
      <c r="R1605">
        <f t="shared" si="77"/>
        <v>2011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 s="9">
        <f t="shared" si="75"/>
        <v>40985.803645833337</v>
      </c>
      <c r="K1606" s="11">
        <v>1328559435</v>
      </c>
      <c r="L1606" s="9">
        <f t="shared" si="76"/>
        <v>40945.845312500001</v>
      </c>
      <c r="M1606" t="b">
        <v>0</v>
      </c>
      <c r="N1606">
        <v>70</v>
      </c>
      <c r="O1606" t="b">
        <v>1</v>
      </c>
      <c r="P1606" t="s">
        <v>8279</v>
      </c>
      <c r="Q1606" t="s">
        <v>8280</v>
      </c>
      <c r="R1606">
        <f t="shared" si="77"/>
        <v>2012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 s="9">
        <f t="shared" si="75"/>
        <v>40756.291666666664</v>
      </c>
      <c r="K1607" s="11">
        <v>1311380313</v>
      </c>
      <c r="L1607" s="9">
        <f t="shared" si="76"/>
        <v>40747.012881944444</v>
      </c>
      <c r="M1607" t="b">
        <v>0</v>
      </c>
      <c r="N1607">
        <v>44</v>
      </c>
      <c r="O1607" t="b">
        <v>1</v>
      </c>
      <c r="P1607" t="s">
        <v>8279</v>
      </c>
      <c r="Q1607" t="s">
        <v>8280</v>
      </c>
      <c r="R1607">
        <f t="shared" si="77"/>
        <v>2011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 s="9">
        <f t="shared" si="75"/>
        <v>40626.069884259261</v>
      </c>
      <c r="K1608" s="11">
        <v>1293158438</v>
      </c>
      <c r="L1608" s="9">
        <f t="shared" si="76"/>
        <v>40536.111550925925</v>
      </c>
      <c r="M1608" t="b">
        <v>0</v>
      </c>
      <c r="N1608">
        <v>92</v>
      </c>
      <c r="O1608" t="b">
        <v>1</v>
      </c>
      <c r="P1608" t="s">
        <v>8279</v>
      </c>
      <c r="Q1608" t="s">
        <v>8280</v>
      </c>
      <c r="R1608">
        <f t="shared" si="77"/>
        <v>2010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 s="9">
        <f t="shared" si="75"/>
        <v>41074.80846064815</v>
      </c>
      <c r="K1609" s="11">
        <v>1337887451</v>
      </c>
      <c r="L1609" s="9">
        <f t="shared" si="76"/>
        <v>41053.80846064815</v>
      </c>
      <c r="M1609" t="b">
        <v>0</v>
      </c>
      <c r="N1609">
        <v>205</v>
      </c>
      <c r="O1609" t="b">
        <v>1</v>
      </c>
      <c r="P1609" t="s">
        <v>8279</v>
      </c>
      <c r="Q1609" t="s">
        <v>8280</v>
      </c>
      <c r="R1609">
        <f t="shared" si="77"/>
        <v>2012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 s="9">
        <f t="shared" si="75"/>
        <v>41640.226388888885</v>
      </c>
      <c r="K1610" s="11">
        <v>1385754986</v>
      </c>
      <c r="L1610" s="9">
        <f t="shared" si="76"/>
        <v>41607.83085648148</v>
      </c>
      <c r="M1610" t="b">
        <v>0</v>
      </c>
      <c r="N1610">
        <v>23</v>
      </c>
      <c r="O1610" t="b">
        <v>1</v>
      </c>
      <c r="P1610" t="s">
        <v>8279</v>
      </c>
      <c r="Q1610" t="s">
        <v>8280</v>
      </c>
      <c r="R1610">
        <f t="shared" si="77"/>
        <v>2013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 s="9">
        <f t="shared" si="75"/>
        <v>40849.333333333336</v>
      </c>
      <c r="K1611" s="11">
        <v>1315612909</v>
      </c>
      <c r="L1611" s="9">
        <f t="shared" si="76"/>
        <v>40796.001261574071</v>
      </c>
      <c r="M1611" t="b">
        <v>0</v>
      </c>
      <c r="N1611">
        <v>4</v>
      </c>
      <c r="O1611" t="b">
        <v>1</v>
      </c>
      <c r="P1611" t="s">
        <v>8279</v>
      </c>
      <c r="Q1611" t="s">
        <v>8280</v>
      </c>
      <c r="R1611">
        <f t="shared" si="77"/>
        <v>2011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 s="9">
        <f t="shared" si="75"/>
        <v>41258.924884259257</v>
      </c>
      <c r="K1612" s="11">
        <v>1353017510</v>
      </c>
      <c r="L1612" s="9">
        <f t="shared" si="76"/>
        <v>41228.924884259257</v>
      </c>
      <c r="M1612" t="b">
        <v>0</v>
      </c>
      <c r="N1612">
        <v>112</v>
      </c>
      <c r="O1612" t="b">
        <v>1</v>
      </c>
      <c r="P1612" t="s">
        <v>8279</v>
      </c>
      <c r="Q1612" t="s">
        <v>8280</v>
      </c>
      <c r="R1612">
        <f t="shared" si="77"/>
        <v>2012</v>
      </c>
    </row>
    <row r="1613" spans="1:18" x14ac:dyDescent="0.3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 s="9">
        <f t="shared" si="75"/>
        <v>41430.00037037037</v>
      </c>
      <c r="K1613" s="11">
        <v>1368576032</v>
      </c>
      <c r="L1613" s="9">
        <f t="shared" si="76"/>
        <v>41409.00037037037</v>
      </c>
      <c r="M1613" t="b">
        <v>0</v>
      </c>
      <c r="N1613">
        <v>27</v>
      </c>
      <c r="O1613" t="b">
        <v>1</v>
      </c>
      <c r="P1613" t="s">
        <v>8279</v>
      </c>
      <c r="Q1613" t="s">
        <v>8280</v>
      </c>
      <c r="R1613">
        <f t="shared" si="77"/>
        <v>2013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 s="9">
        <f t="shared" si="75"/>
        <v>41276.874814814815</v>
      </c>
      <c r="K1614" s="11">
        <v>1354568384</v>
      </c>
      <c r="L1614" s="9">
        <f t="shared" si="76"/>
        <v>41246.874814814815</v>
      </c>
      <c r="M1614" t="b">
        <v>0</v>
      </c>
      <c r="N1614">
        <v>11</v>
      </c>
      <c r="O1614" t="b">
        <v>1</v>
      </c>
      <c r="P1614" t="s">
        <v>8279</v>
      </c>
      <c r="Q1614" t="s">
        <v>8280</v>
      </c>
      <c r="R1614">
        <f t="shared" si="77"/>
        <v>2012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 s="9">
        <f t="shared" si="75"/>
        <v>41112.069467592592</v>
      </c>
      <c r="K1615" s="11">
        <v>1340329202</v>
      </c>
      <c r="L1615" s="9">
        <f t="shared" si="76"/>
        <v>41082.069467592592</v>
      </c>
      <c r="M1615" t="b">
        <v>0</v>
      </c>
      <c r="N1615">
        <v>26</v>
      </c>
      <c r="O1615" t="b">
        <v>1</v>
      </c>
      <c r="P1615" t="s">
        <v>8279</v>
      </c>
      <c r="Q1615" t="s">
        <v>8280</v>
      </c>
      <c r="R1615">
        <f t="shared" si="77"/>
        <v>2012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 s="9">
        <f t="shared" si="75"/>
        <v>41854.708333333336</v>
      </c>
      <c r="K1616" s="11">
        <v>1401924769</v>
      </c>
      <c r="L1616" s="9">
        <f t="shared" si="76"/>
        <v>41794.981122685189</v>
      </c>
      <c r="M1616" t="b">
        <v>0</v>
      </c>
      <c r="N1616">
        <v>77</v>
      </c>
      <c r="O1616" t="b">
        <v>1</v>
      </c>
      <c r="P1616" t="s">
        <v>8279</v>
      </c>
      <c r="Q1616" t="s">
        <v>8280</v>
      </c>
      <c r="R1616">
        <f t="shared" si="77"/>
        <v>2014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 s="9">
        <f t="shared" si="75"/>
        <v>40890.092546296299</v>
      </c>
      <c r="K1617" s="11">
        <v>1319850796</v>
      </c>
      <c r="L1617" s="9">
        <f t="shared" si="76"/>
        <v>40845.050879629627</v>
      </c>
      <c r="M1617" t="b">
        <v>0</v>
      </c>
      <c r="N1617">
        <v>136</v>
      </c>
      <c r="O1617" t="b">
        <v>1</v>
      </c>
      <c r="P1617" t="s">
        <v>8279</v>
      </c>
      <c r="Q1617" t="s">
        <v>8280</v>
      </c>
      <c r="R1617">
        <f t="shared" si="77"/>
        <v>2011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 s="9">
        <f t="shared" si="75"/>
        <v>41235.916666666664</v>
      </c>
      <c r="K1618" s="11">
        <v>1350061821</v>
      </c>
      <c r="L1618" s="9">
        <f t="shared" si="76"/>
        <v>41194.715520833335</v>
      </c>
      <c r="M1618" t="b">
        <v>0</v>
      </c>
      <c r="N1618">
        <v>157</v>
      </c>
      <c r="O1618" t="b">
        <v>1</v>
      </c>
      <c r="P1618" t="s">
        <v>8279</v>
      </c>
      <c r="Q1618" t="s">
        <v>8280</v>
      </c>
      <c r="R1618">
        <f t="shared" si="77"/>
        <v>2012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 s="9">
        <f t="shared" si="75"/>
        <v>41579.791666666664</v>
      </c>
      <c r="K1619" s="11">
        <v>1380470188</v>
      </c>
      <c r="L1619" s="9">
        <f t="shared" si="76"/>
        <v>41546.664212962962</v>
      </c>
      <c r="M1619" t="b">
        <v>0</v>
      </c>
      <c r="N1619">
        <v>158</v>
      </c>
      <c r="O1619" t="b">
        <v>1</v>
      </c>
      <c r="P1619" t="s">
        <v>8279</v>
      </c>
      <c r="Q1619" t="s">
        <v>8280</v>
      </c>
      <c r="R1619">
        <f t="shared" si="77"/>
        <v>2013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 s="9">
        <f t="shared" si="75"/>
        <v>41341.654340277775</v>
      </c>
      <c r="K1620" s="11">
        <v>1359301335</v>
      </c>
      <c r="L1620" s="9">
        <f t="shared" si="76"/>
        <v>41301.654340277775</v>
      </c>
      <c r="M1620" t="b">
        <v>0</v>
      </c>
      <c r="N1620">
        <v>27</v>
      </c>
      <c r="O1620" t="b">
        <v>1</v>
      </c>
      <c r="P1620" t="s">
        <v>8279</v>
      </c>
      <c r="Q1620" t="s">
        <v>8280</v>
      </c>
      <c r="R1620">
        <f t="shared" si="77"/>
        <v>2013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 s="9">
        <f t="shared" si="75"/>
        <v>41897.186180555553</v>
      </c>
      <c r="K1621" s="11">
        <v>1408940886</v>
      </c>
      <c r="L1621" s="9">
        <f t="shared" si="76"/>
        <v>41876.186180555553</v>
      </c>
      <c r="M1621" t="b">
        <v>0</v>
      </c>
      <c r="N1621">
        <v>23</v>
      </c>
      <c r="O1621" t="b">
        <v>1</v>
      </c>
      <c r="P1621" t="s">
        <v>8279</v>
      </c>
      <c r="Q1621" t="s">
        <v>8280</v>
      </c>
      <c r="R1621">
        <f t="shared" si="77"/>
        <v>2014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 s="9">
        <f t="shared" si="75"/>
        <v>41328.339583333334</v>
      </c>
      <c r="K1622" s="11">
        <v>1361002140</v>
      </c>
      <c r="L1622" s="9">
        <f t="shared" si="76"/>
        <v>41321.339583333334</v>
      </c>
      <c r="M1622" t="b">
        <v>0</v>
      </c>
      <c r="N1622">
        <v>17</v>
      </c>
      <c r="O1622" t="b">
        <v>1</v>
      </c>
      <c r="P1622" t="s">
        <v>8279</v>
      </c>
      <c r="Q1622" t="s">
        <v>8280</v>
      </c>
      <c r="R1622">
        <f t="shared" si="77"/>
        <v>2013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 s="9">
        <f t="shared" si="75"/>
        <v>41057.165972222225</v>
      </c>
      <c r="K1623" s="11">
        <v>1333550015</v>
      </c>
      <c r="L1623" s="9">
        <f t="shared" si="76"/>
        <v>41003.60665509259</v>
      </c>
      <c r="M1623" t="b">
        <v>0</v>
      </c>
      <c r="N1623">
        <v>37</v>
      </c>
      <c r="O1623" t="b">
        <v>1</v>
      </c>
      <c r="P1623" t="s">
        <v>8279</v>
      </c>
      <c r="Q1623" t="s">
        <v>8280</v>
      </c>
      <c r="R1623">
        <f t="shared" si="77"/>
        <v>2012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 s="9">
        <f t="shared" si="75"/>
        <v>41990.332638888889</v>
      </c>
      <c r="K1624" s="11">
        <v>1415343874</v>
      </c>
      <c r="L1624" s="9">
        <f t="shared" si="76"/>
        <v>41950.294837962967</v>
      </c>
      <c r="M1624" t="b">
        <v>0</v>
      </c>
      <c r="N1624">
        <v>65</v>
      </c>
      <c r="O1624" t="b">
        <v>1</v>
      </c>
      <c r="P1624" t="s">
        <v>8279</v>
      </c>
      <c r="Q1624" t="s">
        <v>8280</v>
      </c>
      <c r="R1624">
        <f t="shared" si="77"/>
        <v>2014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 s="9">
        <f t="shared" si="75"/>
        <v>41513.688530092593</v>
      </c>
      <c r="K1625" s="11">
        <v>1372437089</v>
      </c>
      <c r="L1625" s="9">
        <f t="shared" si="76"/>
        <v>41453.688530092593</v>
      </c>
      <c r="M1625" t="b">
        <v>0</v>
      </c>
      <c r="N1625">
        <v>18</v>
      </c>
      <c r="O1625" t="b">
        <v>1</v>
      </c>
      <c r="P1625" t="s">
        <v>8279</v>
      </c>
      <c r="Q1625" t="s">
        <v>8280</v>
      </c>
      <c r="R1625">
        <f t="shared" si="77"/>
        <v>2013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 s="9">
        <f t="shared" si="75"/>
        <v>41283.367303240739</v>
      </c>
      <c r="K1626" s="11">
        <v>1354265335</v>
      </c>
      <c r="L1626" s="9">
        <f t="shared" si="76"/>
        <v>41243.367303240739</v>
      </c>
      <c r="M1626" t="b">
        <v>0</v>
      </c>
      <c r="N1626">
        <v>25</v>
      </c>
      <c r="O1626" t="b">
        <v>1</v>
      </c>
      <c r="P1626" t="s">
        <v>8279</v>
      </c>
      <c r="Q1626" t="s">
        <v>8280</v>
      </c>
      <c r="R1626">
        <f t="shared" si="77"/>
        <v>2012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 s="9">
        <f t="shared" si="75"/>
        <v>41163.699687500004</v>
      </c>
      <c r="K1627" s="11">
        <v>1344962853</v>
      </c>
      <c r="L1627" s="9">
        <f t="shared" si="76"/>
        <v>41135.699687500004</v>
      </c>
      <c r="M1627" t="b">
        <v>0</v>
      </c>
      <c r="N1627">
        <v>104</v>
      </c>
      <c r="O1627" t="b">
        <v>1</v>
      </c>
      <c r="P1627" t="s">
        <v>8279</v>
      </c>
      <c r="Q1627" t="s">
        <v>8280</v>
      </c>
      <c r="R1627">
        <f t="shared" si="77"/>
        <v>2012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 s="9">
        <f t="shared" si="75"/>
        <v>41609.889664351853</v>
      </c>
      <c r="K1628" s="11">
        <v>1383337267</v>
      </c>
      <c r="L1628" s="9">
        <f t="shared" si="76"/>
        <v>41579.847997685181</v>
      </c>
      <c r="M1628" t="b">
        <v>0</v>
      </c>
      <c r="N1628">
        <v>108</v>
      </c>
      <c r="O1628" t="b">
        <v>1</v>
      </c>
      <c r="P1628" t="s">
        <v>8279</v>
      </c>
      <c r="Q1628" t="s">
        <v>8280</v>
      </c>
      <c r="R1628">
        <f t="shared" si="77"/>
        <v>2013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 s="9">
        <f t="shared" si="75"/>
        <v>41239.207638888889</v>
      </c>
      <c r="K1629" s="11">
        <v>1351011489</v>
      </c>
      <c r="L1629" s="9">
        <f t="shared" si="76"/>
        <v>41205.707048611112</v>
      </c>
      <c r="M1629" t="b">
        <v>0</v>
      </c>
      <c r="N1629">
        <v>38</v>
      </c>
      <c r="O1629" t="b">
        <v>1</v>
      </c>
      <c r="P1629" t="s">
        <v>8279</v>
      </c>
      <c r="Q1629" t="s">
        <v>8280</v>
      </c>
      <c r="R1629">
        <f t="shared" si="77"/>
        <v>2012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 s="9">
        <f t="shared" si="75"/>
        <v>41807.737060185187</v>
      </c>
      <c r="K1630" s="11">
        <v>1400175682</v>
      </c>
      <c r="L1630" s="9">
        <f t="shared" si="76"/>
        <v>41774.737060185187</v>
      </c>
      <c r="M1630" t="b">
        <v>0</v>
      </c>
      <c r="N1630">
        <v>88</v>
      </c>
      <c r="O1630" t="b">
        <v>1</v>
      </c>
      <c r="P1630" t="s">
        <v>8279</v>
      </c>
      <c r="Q1630" t="s">
        <v>8280</v>
      </c>
      <c r="R1630">
        <f t="shared" si="77"/>
        <v>2014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 s="9">
        <f t="shared" si="75"/>
        <v>41690.867280092592</v>
      </c>
      <c r="K1631" s="11">
        <v>1389041333</v>
      </c>
      <c r="L1631" s="9">
        <f t="shared" si="76"/>
        <v>41645.867280092592</v>
      </c>
      <c r="M1631" t="b">
        <v>0</v>
      </c>
      <c r="N1631">
        <v>82</v>
      </c>
      <c r="O1631" t="b">
        <v>1</v>
      </c>
      <c r="P1631" t="s">
        <v>8279</v>
      </c>
      <c r="Q1631" t="s">
        <v>8280</v>
      </c>
      <c r="R1631">
        <f t="shared" si="77"/>
        <v>2014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 s="9">
        <f t="shared" si="75"/>
        <v>40970.290972222225</v>
      </c>
      <c r="K1632" s="11">
        <v>1328040375</v>
      </c>
      <c r="L1632" s="9">
        <f t="shared" si="76"/>
        <v>40939.837673611109</v>
      </c>
      <c r="M1632" t="b">
        <v>0</v>
      </c>
      <c r="N1632">
        <v>126</v>
      </c>
      <c r="O1632" t="b">
        <v>1</v>
      </c>
      <c r="P1632" t="s">
        <v>8279</v>
      </c>
      <c r="Q1632" t="s">
        <v>8280</v>
      </c>
      <c r="R1632">
        <f t="shared" si="77"/>
        <v>2012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 s="9">
        <f t="shared" si="75"/>
        <v>41194.859502314815</v>
      </c>
      <c r="K1633" s="11">
        <v>1347482261</v>
      </c>
      <c r="L1633" s="9">
        <f t="shared" si="76"/>
        <v>41164.859502314815</v>
      </c>
      <c r="M1633" t="b">
        <v>0</v>
      </c>
      <c r="N1633">
        <v>133</v>
      </c>
      <c r="O1633" t="b">
        <v>1</v>
      </c>
      <c r="P1633" t="s">
        <v>8279</v>
      </c>
      <c r="Q1633" t="s">
        <v>8280</v>
      </c>
      <c r="R1633">
        <f t="shared" si="77"/>
        <v>2012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 s="9">
        <f t="shared" si="75"/>
        <v>40810.340902777782</v>
      </c>
      <c r="K1634" s="11">
        <v>1311667854</v>
      </c>
      <c r="L1634" s="9">
        <f t="shared" si="76"/>
        <v>40750.340902777782</v>
      </c>
      <c r="M1634" t="b">
        <v>0</v>
      </c>
      <c r="N1634">
        <v>47</v>
      </c>
      <c r="O1634" t="b">
        <v>1</v>
      </c>
      <c r="P1634" t="s">
        <v>8279</v>
      </c>
      <c r="Q1634" t="s">
        <v>8280</v>
      </c>
      <c r="R1634">
        <f t="shared" si="77"/>
        <v>2011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 s="9">
        <f t="shared" si="75"/>
        <v>40924.208333333336</v>
      </c>
      <c r="K1635" s="11">
        <v>1324329156</v>
      </c>
      <c r="L1635" s="9">
        <f t="shared" si="76"/>
        <v>40896.883750000001</v>
      </c>
      <c r="M1635" t="b">
        <v>0</v>
      </c>
      <c r="N1635">
        <v>58</v>
      </c>
      <c r="O1635" t="b">
        <v>1</v>
      </c>
      <c r="P1635" t="s">
        <v>8279</v>
      </c>
      <c r="Q1635" t="s">
        <v>8280</v>
      </c>
      <c r="R1635">
        <f t="shared" si="77"/>
        <v>2011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 s="9">
        <f t="shared" si="75"/>
        <v>40696.249305555553</v>
      </c>
      <c r="K1636" s="11">
        <v>1303706001</v>
      </c>
      <c r="L1636" s="9">
        <f t="shared" si="76"/>
        <v>40658.189826388887</v>
      </c>
      <c r="M1636" t="b">
        <v>0</v>
      </c>
      <c r="N1636">
        <v>32</v>
      </c>
      <c r="O1636" t="b">
        <v>1</v>
      </c>
      <c r="P1636" t="s">
        <v>8279</v>
      </c>
      <c r="Q1636" t="s">
        <v>8280</v>
      </c>
      <c r="R1636">
        <f t="shared" si="77"/>
        <v>2011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 s="9">
        <f t="shared" si="75"/>
        <v>42562.868761574078</v>
      </c>
      <c r="K1637" s="11">
        <v>1463086261</v>
      </c>
      <c r="L1637" s="9">
        <f t="shared" si="76"/>
        <v>42502.868761574078</v>
      </c>
      <c r="M1637" t="b">
        <v>0</v>
      </c>
      <c r="N1637">
        <v>37</v>
      </c>
      <c r="O1637" t="b">
        <v>1</v>
      </c>
      <c r="P1637" t="s">
        <v>8279</v>
      </c>
      <c r="Q1637" t="s">
        <v>8280</v>
      </c>
      <c r="R1637">
        <f t="shared" si="77"/>
        <v>2016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 s="9">
        <f t="shared" si="75"/>
        <v>40706.166666666664</v>
      </c>
      <c r="K1638" s="11">
        <v>1304129088</v>
      </c>
      <c r="L1638" s="9">
        <f t="shared" si="76"/>
        <v>40663.08666666667</v>
      </c>
      <c r="M1638" t="b">
        <v>0</v>
      </c>
      <c r="N1638">
        <v>87</v>
      </c>
      <c r="O1638" t="b">
        <v>1</v>
      </c>
      <c r="P1638" t="s">
        <v>8279</v>
      </c>
      <c r="Q1638" t="s">
        <v>8280</v>
      </c>
      <c r="R1638">
        <f t="shared" si="77"/>
        <v>2011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 s="9">
        <f t="shared" si="75"/>
        <v>40178.985416666663</v>
      </c>
      <c r="K1639" s="11">
        <v>1257444140</v>
      </c>
      <c r="L1639" s="9">
        <f t="shared" si="76"/>
        <v>40122.751620370371</v>
      </c>
      <c r="M1639" t="b">
        <v>0</v>
      </c>
      <c r="N1639">
        <v>15</v>
      </c>
      <c r="O1639" t="b">
        <v>1</v>
      </c>
      <c r="P1639" t="s">
        <v>8279</v>
      </c>
      <c r="Q1639" t="s">
        <v>8280</v>
      </c>
      <c r="R1639">
        <f t="shared" si="77"/>
        <v>2009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 s="9">
        <f t="shared" si="75"/>
        <v>41333.892361111109</v>
      </c>
      <c r="K1640" s="11">
        <v>1358180968</v>
      </c>
      <c r="L1640" s="9">
        <f t="shared" si="76"/>
        <v>41288.68712962963</v>
      </c>
      <c r="M1640" t="b">
        <v>0</v>
      </c>
      <c r="N1640">
        <v>27</v>
      </c>
      <c r="O1640" t="b">
        <v>1</v>
      </c>
      <c r="P1640" t="s">
        <v>8279</v>
      </c>
      <c r="Q1640" t="s">
        <v>8280</v>
      </c>
      <c r="R1640">
        <f t="shared" si="77"/>
        <v>2013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 s="9">
        <f t="shared" si="75"/>
        <v>40971.652372685188</v>
      </c>
      <c r="K1641" s="11">
        <v>1328197165</v>
      </c>
      <c r="L1641" s="9">
        <f t="shared" si="76"/>
        <v>40941.652372685188</v>
      </c>
      <c r="M1641" t="b">
        <v>0</v>
      </c>
      <c r="N1641">
        <v>19</v>
      </c>
      <c r="O1641" t="b">
        <v>1</v>
      </c>
      <c r="P1641" t="s">
        <v>8279</v>
      </c>
      <c r="Q1641" t="s">
        <v>8280</v>
      </c>
      <c r="R1641">
        <f t="shared" si="77"/>
        <v>2012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 s="9">
        <f t="shared" si="75"/>
        <v>40393.082638888889</v>
      </c>
      <c r="K1642" s="11">
        <v>1279603955</v>
      </c>
      <c r="L1642" s="9">
        <f t="shared" si="76"/>
        <v>40379.23096064815</v>
      </c>
      <c r="M1642" t="b">
        <v>0</v>
      </c>
      <c r="N1642">
        <v>17</v>
      </c>
      <c r="O1642" t="b">
        <v>1</v>
      </c>
      <c r="P1642" t="s">
        <v>8279</v>
      </c>
      <c r="Q1642" t="s">
        <v>8280</v>
      </c>
      <c r="R1642">
        <f t="shared" si="77"/>
        <v>2010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 s="9">
        <f t="shared" si="75"/>
        <v>41992.596574074079</v>
      </c>
      <c r="K1643" s="11">
        <v>1416406744</v>
      </c>
      <c r="L1643" s="9">
        <f t="shared" si="76"/>
        <v>41962.596574074079</v>
      </c>
      <c r="M1643" t="b">
        <v>0</v>
      </c>
      <c r="N1643">
        <v>26</v>
      </c>
      <c r="O1643" t="b">
        <v>1</v>
      </c>
      <c r="P1643" t="s">
        <v>8279</v>
      </c>
      <c r="Q1643" t="s">
        <v>8300</v>
      </c>
      <c r="R1643">
        <f t="shared" si="77"/>
        <v>2014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 s="9">
        <f t="shared" si="75"/>
        <v>40708.024618055555</v>
      </c>
      <c r="K1644" s="11">
        <v>1306283727</v>
      </c>
      <c r="L1644" s="9">
        <f t="shared" si="76"/>
        <v>40688.024618055555</v>
      </c>
      <c r="M1644" t="b">
        <v>0</v>
      </c>
      <c r="N1644">
        <v>28</v>
      </c>
      <c r="O1644" t="b">
        <v>1</v>
      </c>
      <c r="P1644" t="s">
        <v>8279</v>
      </c>
      <c r="Q1644" t="s">
        <v>8300</v>
      </c>
      <c r="R1644">
        <f t="shared" si="77"/>
        <v>2011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 s="9">
        <f t="shared" si="75"/>
        <v>41176.824212962965</v>
      </c>
      <c r="K1645" s="11">
        <v>1345924012</v>
      </c>
      <c r="L1645" s="9">
        <f t="shared" si="76"/>
        <v>41146.824212962965</v>
      </c>
      <c r="M1645" t="b">
        <v>0</v>
      </c>
      <c r="N1645">
        <v>37</v>
      </c>
      <c r="O1645" t="b">
        <v>1</v>
      </c>
      <c r="P1645" t="s">
        <v>8279</v>
      </c>
      <c r="Q1645" t="s">
        <v>8300</v>
      </c>
      <c r="R1645">
        <f t="shared" si="77"/>
        <v>2012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 s="9">
        <f t="shared" si="75"/>
        <v>41235.101388888885</v>
      </c>
      <c r="K1646" s="11">
        <v>1348363560</v>
      </c>
      <c r="L1646" s="9">
        <f t="shared" si="76"/>
        <v>41175.05972222222</v>
      </c>
      <c r="M1646" t="b">
        <v>0</v>
      </c>
      <c r="N1646">
        <v>128</v>
      </c>
      <c r="O1646" t="b">
        <v>1</v>
      </c>
      <c r="P1646" t="s">
        <v>8279</v>
      </c>
      <c r="Q1646" t="s">
        <v>8300</v>
      </c>
      <c r="R1646">
        <f t="shared" si="77"/>
        <v>2012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 s="9">
        <f t="shared" si="75"/>
        <v>41535.617361111115</v>
      </c>
      <c r="K1647" s="11">
        <v>1378306140</v>
      </c>
      <c r="L1647" s="9">
        <f t="shared" si="76"/>
        <v>41521.617361111115</v>
      </c>
      <c r="M1647" t="b">
        <v>0</v>
      </c>
      <c r="N1647">
        <v>10</v>
      </c>
      <c r="O1647" t="b">
        <v>1</v>
      </c>
      <c r="P1647" t="s">
        <v>8279</v>
      </c>
      <c r="Q1647" t="s">
        <v>8300</v>
      </c>
      <c r="R1647">
        <f t="shared" si="77"/>
        <v>2013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 s="9">
        <f t="shared" si="75"/>
        <v>41865.757638888885</v>
      </c>
      <c r="K1648" s="11">
        <v>1405248503</v>
      </c>
      <c r="L1648" s="9">
        <f t="shared" si="76"/>
        <v>41833.450266203705</v>
      </c>
      <c r="M1648" t="b">
        <v>0</v>
      </c>
      <c r="N1648">
        <v>83</v>
      </c>
      <c r="O1648" t="b">
        <v>1</v>
      </c>
      <c r="P1648" t="s">
        <v>8279</v>
      </c>
      <c r="Q1648" t="s">
        <v>8300</v>
      </c>
      <c r="R1648">
        <f t="shared" si="77"/>
        <v>2014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 s="9">
        <f t="shared" si="75"/>
        <v>41069.409456018519</v>
      </c>
      <c r="K1649" s="11">
        <v>1336643377</v>
      </c>
      <c r="L1649" s="9">
        <f t="shared" si="76"/>
        <v>41039.409456018519</v>
      </c>
      <c r="M1649" t="b">
        <v>0</v>
      </c>
      <c r="N1649">
        <v>46</v>
      </c>
      <c r="O1649" t="b">
        <v>1</v>
      </c>
      <c r="P1649" t="s">
        <v>8279</v>
      </c>
      <c r="Q1649" t="s">
        <v>8300</v>
      </c>
      <c r="R1649">
        <f t="shared" si="77"/>
        <v>2012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 s="9">
        <f t="shared" si="75"/>
        <v>40622.662986111114</v>
      </c>
      <c r="K1650" s="11">
        <v>1298048082</v>
      </c>
      <c r="L1650" s="9">
        <f t="shared" si="76"/>
        <v>40592.704652777778</v>
      </c>
      <c r="M1650" t="b">
        <v>0</v>
      </c>
      <c r="N1650">
        <v>90</v>
      </c>
      <c r="O1650" t="b">
        <v>1</v>
      </c>
      <c r="P1650" t="s">
        <v>8279</v>
      </c>
      <c r="Q1650" t="s">
        <v>8300</v>
      </c>
      <c r="R1650">
        <f t="shared" si="77"/>
        <v>2011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 s="9">
        <f t="shared" si="75"/>
        <v>41782.684664351851</v>
      </c>
      <c r="K1651" s="11">
        <v>1396974355</v>
      </c>
      <c r="L1651" s="9">
        <f t="shared" si="76"/>
        <v>41737.684664351851</v>
      </c>
      <c r="M1651" t="b">
        <v>0</v>
      </c>
      <c r="N1651">
        <v>81</v>
      </c>
      <c r="O1651" t="b">
        <v>1</v>
      </c>
      <c r="P1651" t="s">
        <v>8279</v>
      </c>
      <c r="Q1651" t="s">
        <v>8300</v>
      </c>
      <c r="R1651">
        <f t="shared" si="77"/>
        <v>2014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 s="9">
        <f t="shared" si="75"/>
        <v>41556.435613425929</v>
      </c>
      <c r="K1652" s="11">
        <v>1378722437</v>
      </c>
      <c r="L1652" s="9">
        <f t="shared" si="76"/>
        <v>41526.435613425929</v>
      </c>
      <c r="M1652" t="b">
        <v>0</v>
      </c>
      <c r="N1652">
        <v>32</v>
      </c>
      <c r="O1652" t="b">
        <v>1</v>
      </c>
      <c r="P1652" t="s">
        <v>8279</v>
      </c>
      <c r="Q1652" t="s">
        <v>8300</v>
      </c>
      <c r="R1652">
        <f t="shared" si="77"/>
        <v>2013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 s="9">
        <f t="shared" si="75"/>
        <v>40659.290972222225</v>
      </c>
      <c r="K1653" s="11">
        <v>1300916220</v>
      </c>
      <c r="L1653" s="9">
        <f t="shared" si="76"/>
        <v>40625.900694444441</v>
      </c>
      <c r="M1653" t="b">
        <v>0</v>
      </c>
      <c r="N1653">
        <v>20</v>
      </c>
      <c r="O1653" t="b">
        <v>1</v>
      </c>
      <c r="P1653" t="s">
        <v>8279</v>
      </c>
      <c r="Q1653" t="s">
        <v>8300</v>
      </c>
      <c r="R1653">
        <f t="shared" si="77"/>
        <v>2011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 s="9">
        <f t="shared" si="75"/>
        <v>41602.534641203703</v>
      </c>
      <c r="K1654" s="11">
        <v>1382701793</v>
      </c>
      <c r="L1654" s="9">
        <f t="shared" si="76"/>
        <v>41572.492974537039</v>
      </c>
      <c r="M1654" t="b">
        <v>0</v>
      </c>
      <c r="N1654">
        <v>70</v>
      </c>
      <c r="O1654" t="b">
        <v>1</v>
      </c>
      <c r="P1654" t="s">
        <v>8279</v>
      </c>
      <c r="Q1654" t="s">
        <v>8300</v>
      </c>
      <c r="R1654">
        <f t="shared" si="77"/>
        <v>2013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 s="9">
        <f t="shared" si="75"/>
        <v>40657.834444444445</v>
      </c>
      <c r="K1655" s="11">
        <v>1300996896</v>
      </c>
      <c r="L1655" s="9">
        <f t="shared" si="76"/>
        <v>40626.834444444445</v>
      </c>
      <c r="M1655" t="b">
        <v>0</v>
      </c>
      <c r="N1655">
        <v>168</v>
      </c>
      <c r="O1655" t="b">
        <v>1</v>
      </c>
      <c r="P1655" t="s">
        <v>8279</v>
      </c>
      <c r="Q1655" t="s">
        <v>8300</v>
      </c>
      <c r="R1655">
        <f t="shared" si="77"/>
        <v>2011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 s="9">
        <f t="shared" si="75"/>
        <v>41017.890740740739</v>
      </c>
      <c r="K1656" s="11">
        <v>1332192160</v>
      </c>
      <c r="L1656" s="9">
        <f t="shared" si="76"/>
        <v>40987.890740740739</v>
      </c>
      <c r="M1656" t="b">
        <v>0</v>
      </c>
      <c r="N1656">
        <v>34</v>
      </c>
      <c r="O1656" t="b">
        <v>1</v>
      </c>
      <c r="P1656" t="s">
        <v>8279</v>
      </c>
      <c r="Q1656" t="s">
        <v>8300</v>
      </c>
      <c r="R1656">
        <f t="shared" si="77"/>
        <v>2012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 s="9">
        <f t="shared" si="75"/>
        <v>41004.750231481477</v>
      </c>
      <c r="K1657" s="11">
        <v>1331060420</v>
      </c>
      <c r="L1657" s="9">
        <f t="shared" si="76"/>
        <v>40974.791898148149</v>
      </c>
      <c r="M1657" t="b">
        <v>0</v>
      </c>
      <c r="N1657">
        <v>48</v>
      </c>
      <c r="O1657" t="b">
        <v>1</v>
      </c>
      <c r="P1657" t="s">
        <v>8279</v>
      </c>
      <c r="Q1657" t="s">
        <v>8300</v>
      </c>
      <c r="R1657">
        <f t="shared" si="77"/>
        <v>2012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 s="9">
        <f t="shared" si="75"/>
        <v>41256.928842592592</v>
      </c>
      <c r="K1658" s="11">
        <v>1352845052</v>
      </c>
      <c r="L1658" s="9">
        <f t="shared" si="76"/>
        <v>41226.928842592592</v>
      </c>
      <c r="M1658" t="b">
        <v>0</v>
      </c>
      <c r="N1658">
        <v>48</v>
      </c>
      <c r="O1658" t="b">
        <v>1</v>
      </c>
      <c r="P1658" t="s">
        <v>8279</v>
      </c>
      <c r="Q1658" t="s">
        <v>8300</v>
      </c>
      <c r="R1658">
        <f t="shared" si="77"/>
        <v>2012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 s="9">
        <f t="shared" si="75"/>
        <v>41053.782037037039</v>
      </c>
      <c r="K1659" s="11">
        <v>1335293168</v>
      </c>
      <c r="L1659" s="9">
        <f t="shared" si="76"/>
        <v>41023.782037037039</v>
      </c>
      <c r="M1659" t="b">
        <v>0</v>
      </c>
      <c r="N1659">
        <v>221</v>
      </c>
      <c r="O1659" t="b">
        <v>1</v>
      </c>
      <c r="P1659" t="s">
        <v>8279</v>
      </c>
      <c r="Q1659" t="s">
        <v>8300</v>
      </c>
      <c r="R1659">
        <f t="shared" si="77"/>
        <v>2012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 s="9">
        <f t="shared" si="75"/>
        <v>41261.597222222219</v>
      </c>
      <c r="K1660" s="11">
        <v>1352524767</v>
      </c>
      <c r="L1660" s="9">
        <f t="shared" si="76"/>
        <v>41223.22184027778</v>
      </c>
      <c r="M1660" t="b">
        <v>0</v>
      </c>
      <c r="N1660">
        <v>107</v>
      </c>
      <c r="O1660" t="b">
        <v>1</v>
      </c>
      <c r="P1660" t="s">
        <v>8279</v>
      </c>
      <c r="Q1660" t="s">
        <v>8300</v>
      </c>
      <c r="R1660">
        <f t="shared" si="77"/>
        <v>2012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 s="9">
        <f t="shared" si="75"/>
        <v>41625.5</v>
      </c>
      <c r="K1661" s="11">
        <v>1384811721</v>
      </c>
      <c r="L1661" s="9">
        <f t="shared" si="76"/>
        <v>41596.913437499999</v>
      </c>
      <c r="M1661" t="b">
        <v>0</v>
      </c>
      <c r="N1661">
        <v>45</v>
      </c>
      <c r="O1661" t="b">
        <v>1</v>
      </c>
      <c r="P1661" t="s">
        <v>8279</v>
      </c>
      <c r="Q1661" t="s">
        <v>8300</v>
      </c>
      <c r="R1661">
        <f t="shared" si="77"/>
        <v>2013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 s="9">
        <f t="shared" si="75"/>
        <v>42490.915972222225</v>
      </c>
      <c r="K1662" s="11">
        <v>1459355950</v>
      </c>
      <c r="L1662" s="9">
        <f t="shared" si="76"/>
        <v>42459.693865740745</v>
      </c>
      <c r="M1662" t="b">
        <v>0</v>
      </c>
      <c r="N1662">
        <v>36</v>
      </c>
      <c r="O1662" t="b">
        <v>1</v>
      </c>
      <c r="P1662" t="s">
        <v>8279</v>
      </c>
      <c r="Q1662" t="s">
        <v>8300</v>
      </c>
      <c r="R1662">
        <f t="shared" si="77"/>
        <v>2016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9">
        <f t="shared" si="75"/>
        <v>42386.875</v>
      </c>
      <c r="K1663" s="11">
        <v>1449359831</v>
      </c>
      <c r="L1663" s="9">
        <f t="shared" si="76"/>
        <v>42343.998043981483</v>
      </c>
      <c r="M1663" t="b">
        <v>0</v>
      </c>
      <c r="N1663">
        <v>101</v>
      </c>
      <c r="O1663" t="b">
        <v>1</v>
      </c>
      <c r="P1663" t="s">
        <v>8279</v>
      </c>
      <c r="Q1663" t="s">
        <v>8300</v>
      </c>
      <c r="R1663">
        <f t="shared" si="77"/>
        <v>2015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 s="9">
        <f t="shared" si="75"/>
        <v>40908.239999999998</v>
      </c>
      <c r="K1664" s="11">
        <v>1320122736</v>
      </c>
      <c r="L1664" s="9">
        <f t="shared" si="76"/>
        <v>40848.198333333334</v>
      </c>
      <c r="M1664" t="b">
        <v>0</v>
      </c>
      <c r="N1664">
        <v>62</v>
      </c>
      <c r="O1664" t="b">
        <v>1</v>
      </c>
      <c r="P1664" t="s">
        <v>8279</v>
      </c>
      <c r="Q1664" t="s">
        <v>8300</v>
      </c>
      <c r="R1664">
        <f t="shared" si="77"/>
        <v>2011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 s="9">
        <f t="shared" si="75"/>
        <v>42036.02207175926</v>
      </c>
      <c r="K1665" s="11">
        <v>1420158707</v>
      </c>
      <c r="L1665" s="9">
        <f t="shared" si="76"/>
        <v>42006.02207175926</v>
      </c>
      <c r="M1665" t="b">
        <v>0</v>
      </c>
      <c r="N1665">
        <v>32</v>
      </c>
      <c r="O1665" t="b">
        <v>1</v>
      </c>
      <c r="P1665" t="s">
        <v>8279</v>
      </c>
      <c r="Q1665" t="s">
        <v>8300</v>
      </c>
      <c r="R1665">
        <f t="shared" si="77"/>
        <v>2015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 s="9">
        <f t="shared" si="75"/>
        <v>40984.165972222225</v>
      </c>
      <c r="K1666" s="11">
        <v>1328033818</v>
      </c>
      <c r="L1666" s="9">
        <f t="shared" si="76"/>
        <v>40939.761782407411</v>
      </c>
      <c r="M1666" t="b">
        <v>0</v>
      </c>
      <c r="N1666">
        <v>89</v>
      </c>
      <c r="O1666" t="b">
        <v>1</v>
      </c>
      <c r="P1666" t="s">
        <v>8279</v>
      </c>
      <c r="Q1666" t="s">
        <v>8300</v>
      </c>
      <c r="R1666">
        <f t="shared" si="77"/>
        <v>2012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 s="9">
        <f t="shared" ref="J1667:J1730" si="78">(I1667/86400)+DATE(1970,1,1)</f>
        <v>40596.125</v>
      </c>
      <c r="K1667" s="11">
        <v>1295624113</v>
      </c>
      <c r="L1667" s="9">
        <f t="shared" ref="L1667:L1730" si="79">(K1667/86400)+DATE(1970,1,1)</f>
        <v>40564.649456018517</v>
      </c>
      <c r="M1667" t="b">
        <v>0</v>
      </c>
      <c r="N1667">
        <v>93</v>
      </c>
      <c r="O1667" t="b">
        <v>1</v>
      </c>
      <c r="P1667" t="s">
        <v>8279</v>
      </c>
      <c r="Q1667" t="s">
        <v>8300</v>
      </c>
      <c r="R1667">
        <f t="shared" ref="R1667:R1730" si="80">YEAR(L1667)</f>
        <v>2011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 s="9">
        <f t="shared" si="78"/>
        <v>41361.211493055554</v>
      </c>
      <c r="K1668" s="11">
        <v>1361858673</v>
      </c>
      <c r="L1668" s="9">
        <f t="shared" si="79"/>
        <v>41331.253159722226</v>
      </c>
      <c r="M1668" t="b">
        <v>0</v>
      </c>
      <c r="N1668">
        <v>98</v>
      </c>
      <c r="O1668" t="b">
        <v>1</v>
      </c>
      <c r="P1668" t="s">
        <v>8279</v>
      </c>
      <c r="Q1668" t="s">
        <v>8300</v>
      </c>
      <c r="R1668">
        <f t="shared" si="80"/>
        <v>2013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 s="9">
        <f t="shared" si="78"/>
        <v>41709.290972222225</v>
      </c>
      <c r="K1669" s="11">
        <v>1392169298</v>
      </c>
      <c r="L1669" s="9">
        <f t="shared" si="79"/>
        <v>41682.0705787037</v>
      </c>
      <c r="M1669" t="b">
        <v>0</v>
      </c>
      <c r="N1669">
        <v>82</v>
      </c>
      <c r="O1669" t="b">
        <v>1</v>
      </c>
      <c r="P1669" t="s">
        <v>8279</v>
      </c>
      <c r="Q1669" t="s">
        <v>8300</v>
      </c>
      <c r="R1669">
        <f t="shared" si="80"/>
        <v>2014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 s="9">
        <f t="shared" si="78"/>
        <v>40875.191423611112</v>
      </c>
      <c r="K1670" s="11">
        <v>1319859339</v>
      </c>
      <c r="L1670" s="9">
        <f t="shared" si="79"/>
        <v>40845.149756944447</v>
      </c>
      <c r="M1670" t="b">
        <v>0</v>
      </c>
      <c r="N1670">
        <v>116</v>
      </c>
      <c r="O1670" t="b">
        <v>1</v>
      </c>
      <c r="P1670" t="s">
        <v>8279</v>
      </c>
      <c r="Q1670" t="s">
        <v>8300</v>
      </c>
      <c r="R1670">
        <f t="shared" si="80"/>
        <v>2011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 s="9">
        <f t="shared" si="78"/>
        <v>42521.885138888887</v>
      </c>
      <c r="K1671" s="11">
        <v>1459545276</v>
      </c>
      <c r="L1671" s="9">
        <f t="shared" si="79"/>
        <v>42461.885138888887</v>
      </c>
      <c r="M1671" t="b">
        <v>0</v>
      </c>
      <c r="N1671">
        <v>52</v>
      </c>
      <c r="O1671" t="b">
        <v>1</v>
      </c>
      <c r="P1671" t="s">
        <v>8279</v>
      </c>
      <c r="Q1671" t="s">
        <v>8300</v>
      </c>
      <c r="R1671">
        <f t="shared" si="80"/>
        <v>2016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 s="9">
        <f t="shared" si="78"/>
        <v>40364.166666666664</v>
      </c>
      <c r="K1672" s="11">
        <v>1273961999</v>
      </c>
      <c r="L1672" s="9">
        <f t="shared" si="79"/>
        <v>40313.930543981478</v>
      </c>
      <c r="M1672" t="b">
        <v>0</v>
      </c>
      <c r="N1672">
        <v>23</v>
      </c>
      <c r="O1672" t="b">
        <v>1</v>
      </c>
      <c r="P1672" t="s">
        <v>8279</v>
      </c>
      <c r="Q1672" t="s">
        <v>8300</v>
      </c>
      <c r="R1672">
        <f t="shared" si="80"/>
        <v>2010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 s="9">
        <f t="shared" si="78"/>
        <v>42583.54414351852</v>
      </c>
      <c r="K1673" s="11">
        <v>1467464614</v>
      </c>
      <c r="L1673" s="9">
        <f t="shared" si="79"/>
        <v>42553.54414351852</v>
      </c>
      <c r="M1673" t="b">
        <v>0</v>
      </c>
      <c r="N1673">
        <v>77</v>
      </c>
      <c r="O1673" t="b">
        <v>1</v>
      </c>
      <c r="P1673" t="s">
        <v>8279</v>
      </c>
      <c r="Q1673" t="s">
        <v>8300</v>
      </c>
      <c r="R1673">
        <f t="shared" si="80"/>
        <v>2016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 s="9">
        <f t="shared" si="78"/>
        <v>41064.656597222223</v>
      </c>
      <c r="K1674" s="11">
        <v>1336232730</v>
      </c>
      <c r="L1674" s="9">
        <f t="shared" si="79"/>
        <v>41034.656597222223</v>
      </c>
      <c r="M1674" t="b">
        <v>0</v>
      </c>
      <c r="N1674">
        <v>49</v>
      </c>
      <c r="O1674" t="b">
        <v>1</v>
      </c>
      <c r="P1674" t="s">
        <v>8279</v>
      </c>
      <c r="Q1674" t="s">
        <v>8300</v>
      </c>
      <c r="R1674">
        <f t="shared" si="80"/>
        <v>2012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 s="9">
        <f t="shared" si="78"/>
        <v>42069.878379629634</v>
      </c>
      <c r="K1675" s="11">
        <v>1423083892</v>
      </c>
      <c r="L1675" s="9">
        <f t="shared" si="79"/>
        <v>42039.878379629634</v>
      </c>
      <c r="M1675" t="b">
        <v>0</v>
      </c>
      <c r="N1675">
        <v>59</v>
      </c>
      <c r="O1675" t="b">
        <v>1</v>
      </c>
      <c r="P1675" t="s">
        <v>8279</v>
      </c>
      <c r="Q1675" t="s">
        <v>8300</v>
      </c>
      <c r="R1675">
        <f t="shared" si="80"/>
        <v>2015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 s="9">
        <f t="shared" si="78"/>
        <v>42600.290972222225</v>
      </c>
      <c r="K1676" s="11">
        <v>1468852306</v>
      </c>
      <c r="L1676" s="9">
        <f t="shared" si="79"/>
        <v>42569.605393518519</v>
      </c>
      <c r="M1676" t="b">
        <v>0</v>
      </c>
      <c r="N1676">
        <v>113</v>
      </c>
      <c r="O1676" t="b">
        <v>1</v>
      </c>
      <c r="P1676" t="s">
        <v>8279</v>
      </c>
      <c r="Q1676" t="s">
        <v>8300</v>
      </c>
      <c r="R1676">
        <f t="shared" si="80"/>
        <v>2016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 s="9">
        <f t="shared" si="78"/>
        <v>40832.918749999997</v>
      </c>
      <c r="K1677" s="11">
        <v>1316194540</v>
      </c>
      <c r="L1677" s="9">
        <f t="shared" si="79"/>
        <v>40802.733101851853</v>
      </c>
      <c r="M1677" t="b">
        <v>0</v>
      </c>
      <c r="N1677">
        <v>34</v>
      </c>
      <c r="O1677" t="b">
        <v>1</v>
      </c>
      <c r="P1677" t="s">
        <v>8279</v>
      </c>
      <c r="Q1677" t="s">
        <v>8300</v>
      </c>
      <c r="R1677">
        <f t="shared" si="80"/>
        <v>2011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 s="9">
        <f t="shared" si="78"/>
        <v>41020.165972222225</v>
      </c>
      <c r="K1678" s="11">
        <v>1330968347</v>
      </c>
      <c r="L1678" s="9">
        <f t="shared" si="79"/>
        <v>40973.726238425923</v>
      </c>
      <c r="M1678" t="b">
        <v>0</v>
      </c>
      <c r="N1678">
        <v>42</v>
      </c>
      <c r="O1678" t="b">
        <v>1</v>
      </c>
      <c r="P1678" t="s">
        <v>8279</v>
      </c>
      <c r="Q1678" t="s">
        <v>8300</v>
      </c>
      <c r="R1678">
        <f t="shared" si="80"/>
        <v>2012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 s="9">
        <f t="shared" si="78"/>
        <v>42476.249305555553</v>
      </c>
      <c r="K1679" s="11">
        <v>1455615976</v>
      </c>
      <c r="L1679" s="9">
        <f t="shared" si="79"/>
        <v>42416.407129629632</v>
      </c>
      <c r="M1679" t="b">
        <v>0</v>
      </c>
      <c r="N1679">
        <v>42</v>
      </c>
      <c r="O1679" t="b">
        <v>1</v>
      </c>
      <c r="P1679" t="s">
        <v>8279</v>
      </c>
      <c r="Q1679" t="s">
        <v>8300</v>
      </c>
      <c r="R1679">
        <f t="shared" si="80"/>
        <v>2016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 s="9">
        <f t="shared" si="78"/>
        <v>41676.854988425926</v>
      </c>
      <c r="K1680" s="11">
        <v>1390509071</v>
      </c>
      <c r="L1680" s="9">
        <f t="shared" si="79"/>
        <v>41662.854988425926</v>
      </c>
      <c r="M1680" t="b">
        <v>0</v>
      </c>
      <c r="N1680">
        <v>49</v>
      </c>
      <c r="O1680" t="b">
        <v>1</v>
      </c>
      <c r="P1680" t="s">
        <v>8279</v>
      </c>
      <c r="Q1680" t="s">
        <v>8300</v>
      </c>
      <c r="R1680">
        <f t="shared" si="80"/>
        <v>2014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 s="9">
        <f t="shared" si="78"/>
        <v>40746.068807870368</v>
      </c>
      <c r="K1681" s="11">
        <v>1309311545</v>
      </c>
      <c r="L1681" s="9">
        <f t="shared" si="79"/>
        <v>40723.068807870368</v>
      </c>
      <c r="M1681" t="b">
        <v>0</v>
      </c>
      <c r="N1681">
        <v>56</v>
      </c>
      <c r="O1681" t="b">
        <v>1</v>
      </c>
      <c r="P1681" t="s">
        <v>8279</v>
      </c>
      <c r="Q1681" t="s">
        <v>8300</v>
      </c>
      <c r="R1681">
        <f t="shared" si="80"/>
        <v>2011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 s="9">
        <f t="shared" si="78"/>
        <v>41832.757719907408</v>
      </c>
      <c r="K1682" s="11">
        <v>1402596667</v>
      </c>
      <c r="L1682" s="9">
        <f t="shared" si="79"/>
        <v>41802.757719907408</v>
      </c>
      <c r="M1682" t="b">
        <v>0</v>
      </c>
      <c r="N1682">
        <v>25</v>
      </c>
      <c r="O1682" t="b">
        <v>1</v>
      </c>
      <c r="P1682" t="s">
        <v>8279</v>
      </c>
      <c r="Q1682" t="s">
        <v>8300</v>
      </c>
      <c r="R1682">
        <f t="shared" si="80"/>
        <v>2014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9">
        <f t="shared" si="78"/>
        <v>42823.083333333328</v>
      </c>
      <c r="K1683" s="11">
        <v>1486522484</v>
      </c>
      <c r="L1683" s="9">
        <f t="shared" si="79"/>
        <v>42774.121342592596</v>
      </c>
      <c r="M1683" t="b">
        <v>0</v>
      </c>
      <c r="N1683">
        <v>884</v>
      </c>
      <c r="O1683" t="b">
        <v>0</v>
      </c>
      <c r="P1683" t="s">
        <v>8279</v>
      </c>
      <c r="Q1683" t="s">
        <v>8301</v>
      </c>
      <c r="R1683">
        <f t="shared" si="80"/>
        <v>2017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9">
        <f t="shared" si="78"/>
        <v>42839.171990740739</v>
      </c>
      <c r="K1684" s="11">
        <v>1486962460</v>
      </c>
      <c r="L1684" s="9">
        <f t="shared" si="79"/>
        <v>42779.21365740741</v>
      </c>
      <c r="M1684" t="b">
        <v>0</v>
      </c>
      <c r="N1684">
        <v>0</v>
      </c>
      <c r="O1684" t="b">
        <v>0</v>
      </c>
      <c r="P1684" t="s">
        <v>8279</v>
      </c>
      <c r="Q1684" t="s">
        <v>8301</v>
      </c>
      <c r="R1684">
        <f t="shared" si="80"/>
        <v>2017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9">
        <f t="shared" si="78"/>
        <v>42832.781689814816</v>
      </c>
      <c r="K1685" s="11">
        <v>1489517138</v>
      </c>
      <c r="L1685" s="9">
        <f t="shared" si="79"/>
        <v>42808.781689814816</v>
      </c>
      <c r="M1685" t="b">
        <v>0</v>
      </c>
      <c r="N1685">
        <v>10</v>
      </c>
      <c r="O1685" t="b">
        <v>0</v>
      </c>
      <c r="P1685" t="s">
        <v>8279</v>
      </c>
      <c r="Q1685" t="s">
        <v>8301</v>
      </c>
      <c r="R1685">
        <f t="shared" si="80"/>
        <v>2017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9">
        <f t="shared" si="78"/>
        <v>42811.773622685185</v>
      </c>
      <c r="K1686" s="11">
        <v>1487360041</v>
      </c>
      <c r="L1686" s="9">
        <f t="shared" si="79"/>
        <v>42783.815289351856</v>
      </c>
      <c r="M1686" t="b">
        <v>0</v>
      </c>
      <c r="N1686">
        <v>101</v>
      </c>
      <c r="O1686" t="b">
        <v>0</v>
      </c>
      <c r="P1686" t="s">
        <v>8279</v>
      </c>
      <c r="Q1686" t="s">
        <v>8301</v>
      </c>
      <c r="R1686">
        <f t="shared" si="80"/>
        <v>2017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9">
        <f t="shared" si="78"/>
        <v>42818.208599537036</v>
      </c>
      <c r="K1687" s="11">
        <v>1487743223</v>
      </c>
      <c r="L1687" s="9">
        <f t="shared" si="79"/>
        <v>42788.2502662037</v>
      </c>
      <c r="M1687" t="b">
        <v>0</v>
      </c>
      <c r="N1687">
        <v>15</v>
      </c>
      <c r="O1687" t="b">
        <v>0</v>
      </c>
      <c r="P1687" t="s">
        <v>8279</v>
      </c>
      <c r="Q1687" t="s">
        <v>8301</v>
      </c>
      <c r="R1687">
        <f t="shared" si="80"/>
        <v>2017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9">
        <f t="shared" si="78"/>
        <v>42852.802303240736</v>
      </c>
      <c r="K1688" s="11">
        <v>1488140119</v>
      </c>
      <c r="L1688" s="9">
        <f t="shared" si="79"/>
        <v>42792.843969907408</v>
      </c>
      <c r="M1688" t="b">
        <v>0</v>
      </c>
      <c r="N1688">
        <v>1</v>
      </c>
      <c r="O1688" t="b">
        <v>0</v>
      </c>
      <c r="P1688" t="s">
        <v>8279</v>
      </c>
      <c r="Q1688" t="s">
        <v>8301</v>
      </c>
      <c r="R1688">
        <f t="shared" si="80"/>
        <v>2017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9">
        <f t="shared" si="78"/>
        <v>42835.84375</v>
      </c>
      <c r="K1689" s="11">
        <v>1488935245</v>
      </c>
      <c r="L1689" s="9">
        <f t="shared" si="79"/>
        <v>42802.046817129631</v>
      </c>
      <c r="M1689" t="b">
        <v>0</v>
      </c>
      <c r="N1689">
        <v>39</v>
      </c>
      <c r="O1689" t="b">
        <v>0</v>
      </c>
      <c r="P1689" t="s">
        <v>8279</v>
      </c>
      <c r="Q1689" t="s">
        <v>8301</v>
      </c>
      <c r="R1689">
        <f t="shared" si="80"/>
        <v>2017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9">
        <f t="shared" si="78"/>
        <v>42834.492986111116</v>
      </c>
      <c r="K1690" s="11">
        <v>1489150194</v>
      </c>
      <c r="L1690" s="9">
        <f t="shared" si="79"/>
        <v>42804.534652777773</v>
      </c>
      <c r="M1690" t="b">
        <v>0</v>
      </c>
      <c r="N1690">
        <v>7</v>
      </c>
      <c r="O1690" t="b">
        <v>0</v>
      </c>
      <c r="P1690" t="s">
        <v>8279</v>
      </c>
      <c r="Q1690" t="s">
        <v>8301</v>
      </c>
      <c r="R1690">
        <f t="shared" si="80"/>
        <v>2017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9">
        <f t="shared" si="78"/>
        <v>42810.900810185187</v>
      </c>
      <c r="K1691" s="11">
        <v>1487111830</v>
      </c>
      <c r="L1691" s="9">
        <f t="shared" si="79"/>
        <v>42780.942476851851</v>
      </c>
      <c r="M1691" t="b">
        <v>0</v>
      </c>
      <c r="N1691">
        <v>14</v>
      </c>
      <c r="O1691" t="b">
        <v>0</v>
      </c>
      <c r="P1691" t="s">
        <v>8279</v>
      </c>
      <c r="Q1691" t="s">
        <v>8301</v>
      </c>
      <c r="R1691">
        <f t="shared" si="80"/>
        <v>2017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9">
        <f t="shared" si="78"/>
        <v>42831.389374999999</v>
      </c>
      <c r="K1692" s="11">
        <v>1488882042</v>
      </c>
      <c r="L1692" s="9">
        <f t="shared" si="79"/>
        <v>42801.43104166667</v>
      </c>
      <c r="M1692" t="b">
        <v>0</v>
      </c>
      <c r="N1692">
        <v>11</v>
      </c>
      <c r="O1692" t="b">
        <v>0</v>
      </c>
      <c r="P1692" t="s">
        <v>8279</v>
      </c>
      <c r="Q1692" t="s">
        <v>8301</v>
      </c>
      <c r="R1692">
        <f t="shared" si="80"/>
        <v>2017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9">
        <f t="shared" si="78"/>
        <v>42828.041666666672</v>
      </c>
      <c r="K1693" s="11">
        <v>1488387008</v>
      </c>
      <c r="L1693" s="9">
        <f t="shared" si="79"/>
        <v>42795.701481481483</v>
      </c>
      <c r="M1693" t="b">
        <v>0</v>
      </c>
      <c r="N1693">
        <v>38</v>
      </c>
      <c r="O1693" t="b">
        <v>0</v>
      </c>
      <c r="P1693" t="s">
        <v>8279</v>
      </c>
      <c r="Q1693" t="s">
        <v>8301</v>
      </c>
      <c r="R1693">
        <f t="shared" si="80"/>
        <v>2017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9">
        <f t="shared" si="78"/>
        <v>42820.999305555553</v>
      </c>
      <c r="K1694" s="11">
        <v>1487734667</v>
      </c>
      <c r="L1694" s="9">
        <f t="shared" si="79"/>
        <v>42788.151238425926</v>
      </c>
      <c r="M1694" t="b">
        <v>0</v>
      </c>
      <c r="N1694">
        <v>15</v>
      </c>
      <c r="O1694" t="b">
        <v>0</v>
      </c>
      <c r="P1694" t="s">
        <v>8279</v>
      </c>
      <c r="Q1694" t="s">
        <v>8301</v>
      </c>
      <c r="R1694">
        <f t="shared" si="80"/>
        <v>2017</v>
      </c>
    </row>
    <row r="1695" spans="1:18" ht="43.5" x14ac:dyDescent="0.3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9">
        <f t="shared" si="78"/>
        <v>42834.833333333328</v>
      </c>
      <c r="K1695" s="11">
        <v>1489097112</v>
      </c>
      <c r="L1695" s="9">
        <f t="shared" si="79"/>
        <v>42803.920277777783</v>
      </c>
      <c r="M1695" t="b">
        <v>0</v>
      </c>
      <c r="N1695">
        <v>8</v>
      </c>
      <c r="O1695" t="b">
        <v>0</v>
      </c>
      <c r="P1695" t="s">
        <v>8279</v>
      </c>
      <c r="Q1695" t="s">
        <v>8301</v>
      </c>
      <c r="R1695">
        <f t="shared" si="80"/>
        <v>2017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9">
        <f t="shared" si="78"/>
        <v>42821.191666666666</v>
      </c>
      <c r="K1696" s="11">
        <v>1488038674</v>
      </c>
      <c r="L1696" s="9">
        <f t="shared" si="79"/>
        <v>42791.669837962967</v>
      </c>
      <c r="M1696" t="b">
        <v>0</v>
      </c>
      <c r="N1696">
        <v>1</v>
      </c>
      <c r="O1696" t="b">
        <v>0</v>
      </c>
      <c r="P1696" t="s">
        <v>8279</v>
      </c>
      <c r="Q1696" t="s">
        <v>8301</v>
      </c>
      <c r="R1696">
        <f t="shared" si="80"/>
        <v>2017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9">
        <f t="shared" si="78"/>
        <v>42835.041666666672</v>
      </c>
      <c r="K1697" s="11">
        <v>1488847514</v>
      </c>
      <c r="L1697" s="9">
        <f t="shared" si="79"/>
        <v>42801.031412037039</v>
      </c>
      <c r="M1697" t="b">
        <v>0</v>
      </c>
      <c r="N1697">
        <v>23</v>
      </c>
      <c r="O1697" t="b">
        <v>0</v>
      </c>
      <c r="P1697" t="s">
        <v>8279</v>
      </c>
      <c r="Q1697" t="s">
        <v>8301</v>
      </c>
      <c r="R1697">
        <f t="shared" si="80"/>
        <v>2017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9">
        <f t="shared" si="78"/>
        <v>42826.027905092589</v>
      </c>
      <c r="K1698" s="11">
        <v>1488418811</v>
      </c>
      <c r="L1698" s="9">
        <f t="shared" si="79"/>
        <v>42796.069571759261</v>
      </c>
      <c r="M1698" t="b">
        <v>0</v>
      </c>
      <c r="N1698">
        <v>0</v>
      </c>
      <c r="O1698" t="b">
        <v>0</v>
      </c>
      <c r="P1698" t="s">
        <v>8279</v>
      </c>
      <c r="Q1698" t="s">
        <v>8301</v>
      </c>
      <c r="R1698">
        <f t="shared" si="80"/>
        <v>2017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9">
        <f t="shared" si="78"/>
        <v>42834.991296296299</v>
      </c>
      <c r="K1699" s="11">
        <v>1489193248</v>
      </c>
      <c r="L1699" s="9">
        <f t="shared" si="79"/>
        <v>42805.032962962963</v>
      </c>
      <c r="M1699" t="b">
        <v>0</v>
      </c>
      <c r="N1699">
        <v>22</v>
      </c>
      <c r="O1699" t="b">
        <v>0</v>
      </c>
      <c r="P1699" t="s">
        <v>8279</v>
      </c>
      <c r="Q1699" t="s">
        <v>8301</v>
      </c>
      <c r="R1699">
        <f t="shared" si="80"/>
        <v>2017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9">
        <f t="shared" si="78"/>
        <v>42820.147916666669</v>
      </c>
      <c r="K1700" s="11">
        <v>1488430760</v>
      </c>
      <c r="L1700" s="9">
        <f t="shared" si="79"/>
        <v>42796.207870370374</v>
      </c>
      <c r="M1700" t="b">
        <v>0</v>
      </c>
      <c r="N1700">
        <v>0</v>
      </c>
      <c r="O1700" t="b">
        <v>0</v>
      </c>
      <c r="P1700" t="s">
        <v>8279</v>
      </c>
      <c r="Q1700" t="s">
        <v>8301</v>
      </c>
      <c r="R1700">
        <f t="shared" si="80"/>
        <v>2017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9">
        <f t="shared" si="78"/>
        <v>42836.863946759258</v>
      </c>
      <c r="K1701" s="11">
        <v>1489351445</v>
      </c>
      <c r="L1701" s="9">
        <f t="shared" si="79"/>
        <v>42806.863946759258</v>
      </c>
      <c r="M1701" t="b">
        <v>0</v>
      </c>
      <c r="N1701">
        <v>4</v>
      </c>
      <c r="O1701" t="b">
        <v>0</v>
      </c>
      <c r="P1701" t="s">
        <v>8279</v>
      </c>
      <c r="Q1701" t="s">
        <v>8301</v>
      </c>
      <c r="R1701">
        <f t="shared" si="80"/>
        <v>2017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9">
        <f t="shared" si="78"/>
        <v>42826.166666666672</v>
      </c>
      <c r="K1702" s="11">
        <v>1488418990</v>
      </c>
      <c r="L1702" s="9">
        <f t="shared" si="79"/>
        <v>42796.071643518517</v>
      </c>
      <c r="M1702" t="b">
        <v>0</v>
      </c>
      <c r="N1702">
        <v>79</v>
      </c>
      <c r="O1702" t="b">
        <v>0</v>
      </c>
      <c r="P1702" t="s">
        <v>8279</v>
      </c>
      <c r="Q1702" t="s">
        <v>8301</v>
      </c>
      <c r="R1702">
        <f t="shared" si="80"/>
        <v>2017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 s="9">
        <f t="shared" si="78"/>
        <v>42019.664409722223</v>
      </c>
      <c r="K1703" s="11">
        <v>1418745405</v>
      </c>
      <c r="L1703" s="9">
        <f t="shared" si="79"/>
        <v>41989.664409722223</v>
      </c>
      <c r="M1703" t="b">
        <v>0</v>
      </c>
      <c r="N1703">
        <v>2</v>
      </c>
      <c r="O1703" t="b">
        <v>0</v>
      </c>
      <c r="P1703" t="s">
        <v>8279</v>
      </c>
      <c r="Q1703" t="s">
        <v>8301</v>
      </c>
      <c r="R1703">
        <f t="shared" si="80"/>
        <v>2014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 s="9">
        <f t="shared" si="78"/>
        <v>42093.828125</v>
      </c>
      <c r="K1704" s="11">
        <v>1425156750</v>
      </c>
      <c r="L1704" s="9">
        <f t="shared" si="79"/>
        <v>42063.869791666672</v>
      </c>
      <c r="M1704" t="b">
        <v>0</v>
      </c>
      <c r="N1704">
        <v>1</v>
      </c>
      <c r="O1704" t="b">
        <v>0</v>
      </c>
      <c r="P1704" t="s">
        <v>8279</v>
      </c>
      <c r="Q1704" t="s">
        <v>8301</v>
      </c>
      <c r="R1704">
        <f t="shared" si="80"/>
        <v>2015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 s="9">
        <f t="shared" si="78"/>
        <v>42247.281678240739</v>
      </c>
      <c r="K1705" s="11">
        <v>1435819537</v>
      </c>
      <c r="L1705" s="9">
        <f t="shared" si="79"/>
        <v>42187.281678240739</v>
      </c>
      <c r="M1705" t="b">
        <v>0</v>
      </c>
      <c r="N1705">
        <v>2</v>
      </c>
      <c r="O1705" t="b">
        <v>0</v>
      </c>
      <c r="P1705" t="s">
        <v>8279</v>
      </c>
      <c r="Q1705" t="s">
        <v>8301</v>
      </c>
      <c r="R1705">
        <f t="shared" si="80"/>
        <v>2015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 s="9">
        <f t="shared" si="78"/>
        <v>42051.139733796299</v>
      </c>
      <c r="K1706" s="11">
        <v>1421464873</v>
      </c>
      <c r="L1706" s="9">
        <f t="shared" si="79"/>
        <v>42021.139733796299</v>
      </c>
      <c r="M1706" t="b">
        <v>0</v>
      </c>
      <c r="N1706">
        <v>11</v>
      </c>
      <c r="O1706" t="b">
        <v>0</v>
      </c>
      <c r="P1706" t="s">
        <v>8279</v>
      </c>
      <c r="Q1706" t="s">
        <v>8301</v>
      </c>
      <c r="R1706">
        <f t="shared" si="80"/>
        <v>2015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 s="9">
        <f t="shared" si="78"/>
        <v>42256.666666666672</v>
      </c>
      <c r="K1707" s="11">
        <v>1440807846</v>
      </c>
      <c r="L1707" s="9">
        <f t="shared" si="79"/>
        <v>42245.016736111109</v>
      </c>
      <c r="M1707" t="b">
        <v>0</v>
      </c>
      <c r="N1707">
        <v>0</v>
      </c>
      <c r="O1707" t="b">
        <v>0</v>
      </c>
      <c r="P1707" t="s">
        <v>8279</v>
      </c>
      <c r="Q1707" t="s">
        <v>8301</v>
      </c>
      <c r="R1707">
        <f t="shared" si="80"/>
        <v>2015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 s="9">
        <f t="shared" si="78"/>
        <v>42239.306388888886</v>
      </c>
      <c r="K1708" s="11">
        <v>1435130472</v>
      </c>
      <c r="L1708" s="9">
        <f t="shared" si="79"/>
        <v>42179.306388888886</v>
      </c>
      <c r="M1708" t="b">
        <v>0</v>
      </c>
      <c r="N1708">
        <v>0</v>
      </c>
      <c r="O1708" t="b">
        <v>0</v>
      </c>
      <c r="P1708" t="s">
        <v>8279</v>
      </c>
      <c r="Q1708" t="s">
        <v>8301</v>
      </c>
      <c r="R1708">
        <f t="shared" si="80"/>
        <v>2015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 s="9">
        <f t="shared" si="78"/>
        <v>42457.679340277777</v>
      </c>
      <c r="K1709" s="11">
        <v>1456593495</v>
      </c>
      <c r="L1709" s="9">
        <f t="shared" si="79"/>
        <v>42427.721006944441</v>
      </c>
      <c r="M1709" t="b">
        <v>0</v>
      </c>
      <c r="N1709">
        <v>9</v>
      </c>
      <c r="O1709" t="b">
        <v>0</v>
      </c>
      <c r="P1709" t="s">
        <v>8279</v>
      </c>
      <c r="Q1709" t="s">
        <v>8301</v>
      </c>
      <c r="R1709">
        <f t="shared" si="80"/>
        <v>2016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 s="9">
        <f t="shared" si="78"/>
        <v>42491.866967592592</v>
      </c>
      <c r="K1710" s="11">
        <v>1458679706</v>
      </c>
      <c r="L1710" s="9">
        <f t="shared" si="79"/>
        <v>42451.866967592592</v>
      </c>
      <c r="M1710" t="b">
        <v>0</v>
      </c>
      <c r="N1710">
        <v>0</v>
      </c>
      <c r="O1710" t="b">
        <v>0</v>
      </c>
      <c r="P1710" t="s">
        <v>8279</v>
      </c>
      <c r="Q1710" t="s">
        <v>8301</v>
      </c>
      <c r="R1710">
        <f t="shared" si="80"/>
        <v>2016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 s="9">
        <f t="shared" si="78"/>
        <v>41882.818749999999</v>
      </c>
      <c r="K1711" s="11">
        <v>1405949514</v>
      </c>
      <c r="L1711" s="9">
        <f t="shared" si="79"/>
        <v>41841.563819444447</v>
      </c>
      <c r="M1711" t="b">
        <v>0</v>
      </c>
      <c r="N1711">
        <v>4</v>
      </c>
      <c r="O1711" t="b">
        <v>0</v>
      </c>
      <c r="P1711" t="s">
        <v>8279</v>
      </c>
      <c r="Q1711" t="s">
        <v>8301</v>
      </c>
      <c r="R1711">
        <f t="shared" si="80"/>
        <v>2014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 s="9">
        <f t="shared" si="78"/>
        <v>42387.541666666672</v>
      </c>
      <c r="K1712" s="11">
        <v>1449151888</v>
      </c>
      <c r="L1712" s="9">
        <f t="shared" si="79"/>
        <v>42341.591296296298</v>
      </c>
      <c r="M1712" t="b">
        <v>0</v>
      </c>
      <c r="N1712">
        <v>1</v>
      </c>
      <c r="O1712" t="b">
        <v>0</v>
      </c>
      <c r="P1712" t="s">
        <v>8279</v>
      </c>
      <c r="Q1712" t="s">
        <v>8301</v>
      </c>
      <c r="R1712">
        <f t="shared" si="80"/>
        <v>2015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 s="9">
        <f t="shared" si="78"/>
        <v>41883.646226851852</v>
      </c>
      <c r="K1713" s="11">
        <v>1406907034</v>
      </c>
      <c r="L1713" s="9">
        <f t="shared" si="79"/>
        <v>41852.646226851852</v>
      </c>
      <c r="M1713" t="b">
        <v>0</v>
      </c>
      <c r="N1713">
        <v>2</v>
      </c>
      <c r="O1713" t="b">
        <v>0</v>
      </c>
      <c r="P1713" t="s">
        <v>8279</v>
      </c>
      <c r="Q1713" t="s">
        <v>8301</v>
      </c>
      <c r="R1713">
        <f t="shared" si="80"/>
        <v>2014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 s="9">
        <f t="shared" si="78"/>
        <v>42185.913807870369</v>
      </c>
      <c r="K1714" s="11">
        <v>1430517353</v>
      </c>
      <c r="L1714" s="9">
        <f t="shared" si="79"/>
        <v>42125.913807870369</v>
      </c>
      <c r="M1714" t="b">
        <v>0</v>
      </c>
      <c r="N1714">
        <v>0</v>
      </c>
      <c r="O1714" t="b">
        <v>0</v>
      </c>
      <c r="P1714" t="s">
        <v>8279</v>
      </c>
      <c r="Q1714" t="s">
        <v>8301</v>
      </c>
      <c r="R1714">
        <f t="shared" si="80"/>
        <v>2015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 s="9">
        <f t="shared" si="78"/>
        <v>41917.801064814819</v>
      </c>
      <c r="K1715" s="11">
        <v>1409944412</v>
      </c>
      <c r="L1715" s="9">
        <f t="shared" si="79"/>
        <v>41887.801064814819</v>
      </c>
      <c r="M1715" t="b">
        <v>0</v>
      </c>
      <c r="N1715">
        <v>1</v>
      </c>
      <c r="O1715" t="b">
        <v>0</v>
      </c>
      <c r="P1715" t="s">
        <v>8279</v>
      </c>
      <c r="Q1715" t="s">
        <v>8301</v>
      </c>
      <c r="R1715">
        <f t="shared" si="80"/>
        <v>2014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 s="9">
        <f t="shared" si="78"/>
        <v>42125.918530092589</v>
      </c>
      <c r="K1716" s="11">
        <v>1427925761</v>
      </c>
      <c r="L1716" s="9">
        <f t="shared" si="79"/>
        <v>42095.918530092589</v>
      </c>
      <c r="M1716" t="b">
        <v>0</v>
      </c>
      <c r="N1716">
        <v>17</v>
      </c>
      <c r="O1716" t="b">
        <v>0</v>
      </c>
      <c r="P1716" t="s">
        <v>8279</v>
      </c>
      <c r="Q1716" t="s">
        <v>8301</v>
      </c>
      <c r="R1716">
        <f t="shared" si="80"/>
        <v>2015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 s="9">
        <f t="shared" si="78"/>
        <v>42094.140277777777</v>
      </c>
      <c r="K1717" s="11">
        <v>1425186785</v>
      </c>
      <c r="L1717" s="9">
        <f t="shared" si="79"/>
        <v>42064.217418981483</v>
      </c>
      <c r="M1717" t="b">
        <v>0</v>
      </c>
      <c r="N1717">
        <v>2</v>
      </c>
      <c r="O1717" t="b">
        <v>0</v>
      </c>
      <c r="P1717" t="s">
        <v>8279</v>
      </c>
      <c r="Q1717" t="s">
        <v>8301</v>
      </c>
      <c r="R1717">
        <f t="shared" si="80"/>
        <v>2015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 s="9">
        <f t="shared" si="78"/>
        <v>42713.619201388894</v>
      </c>
      <c r="K1718" s="11">
        <v>1477835499</v>
      </c>
      <c r="L1718" s="9">
        <f t="shared" si="79"/>
        <v>42673.577534722222</v>
      </c>
      <c r="M1718" t="b">
        <v>0</v>
      </c>
      <c r="N1718">
        <v>3</v>
      </c>
      <c r="O1718" t="b">
        <v>0</v>
      </c>
      <c r="P1718" t="s">
        <v>8279</v>
      </c>
      <c r="Q1718" t="s">
        <v>8301</v>
      </c>
      <c r="R1718">
        <f t="shared" si="80"/>
        <v>2016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 s="9">
        <f t="shared" si="78"/>
        <v>42481.166666666672</v>
      </c>
      <c r="K1719" s="11">
        <v>1459467238</v>
      </c>
      <c r="L1719" s="9">
        <f t="shared" si="79"/>
        <v>42460.981921296298</v>
      </c>
      <c r="M1719" t="b">
        <v>0</v>
      </c>
      <c r="N1719">
        <v>41</v>
      </c>
      <c r="O1719" t="b">
        <v>0</v>
      </c>
      <c r="P1719" t="s">
        <v>8279</v>
      </c>
      <c r="Q1719" t="s">
        <v>8301</v>
      </c>
      <c r="R1719">
        <f t="shared" si="80"/>
        <v>2016</v>
      </c>
    </row>
    <row r="1720" spans="1:18" x14ac:dyDescent="0.3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 s="9">
        <f t="shared" si="78"/>
        <v>42504.207638888889</v>
      </c>
      <c r="K1720" s="11">
        <v>1459435149</v>
      </c>
      <c r="L1720" s="9">
        <f t="shared" si="79"/>
        <v>42460.610520833332</v>
      </c>
      <c r="M1720" t="b">
        <v>0</v>
      </c>
      <c r="N1720">
        <v>2</v>
      </c>
      <c r="O1720" t="b">
        <v>0</v>
      </c>
      <c r="P1720" t="s">
        <v>8279</v>
      </c>
      <c r="Q1720" t="s">
        <v>8301</v>
      </c>
      <c r="R1720">
        <f t="shared" si="80"/>
        <v>2016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 s="9">
        <f t="shared" si="78"/>
        <v>41899.534618055557</v>
      </c>
      <c r="K1721" s="11">
        <v>1408366191</v>
      </c>
      <c r="L1721" s="9">
        <f t="shared" si="79"/>
        <v>41869.534618055557</v>
      </c>
      <c r="M1721" t="b">
        <v>0</v>
      </c>
      <c r="N1721">
        <v>3</v>
      </c>
      <c r="O1721" t="b">
        <v>0</v>
      </c>
      <c r="P1721" t="s">
        <v>8279</v>
      </c>
      <c r="Q1721" t="s">
        <v>8301</v>
      </c>
      <c r="R1721">
        <f t="shared" si="80"/>
        <v>2014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 s="9">
        <f t="shared" si="78"/>
        <v>41952.824895833335</v>
      </c>
      <c r="K1722" s="11">
        <v>1412966871</v>
      </c>
      <c r="L1722" s="9">
        <f t="shared" si="79"/>
        <v>41922.783229166671</v>
      </c>
      <c r="M1722" t="b">
        <v>0</v>
      </c>
      <c r="N1722">
        <v>8</v>
      </c>
      <c r="O1722" t="b">
        <v>0</v>
      </c>
      <c r="P1722" t="s">
        <v>8279</v>
      </c>
      <c r="Q1722" t="s">
        <v>8301</v>
      </c>
      <c r="R1722">
        <f t="shared" si="80"/>
        <v>2014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 s="9">
        <f t="shared" si="78"/>
        <v>42349.461377314816</v>
      </c>
      <c r="K1723" s="11">
        <v>1447239863</v>
      </c>
      <c r="L1723" s="9">
        <f t="shared" si="79"/>
        <v>42319.461377314816</v>
      </c>
      <c r="M1723" t="b">
        <v>0</v>
      </c>
      <c r="N1723">
        <v>0</v>
      </c>
      <c r="O1723" t="b">
        <v>0</v>
      </c>
      <c r="P1723" t="s">
        <v>8279</v>
      </c>
      <c r="Q1723" t="s">
        <v>8301</v>
      </c>
      <c r="R1723">
        <f t="shared" si="80"/>
        <v>2015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 s="9">
        <f t="shared" si="78"/>
        <v>42463.006944444445</v>
      </c>
      <c r="K1724" s="11">
        <v>1456441429</v>
      </c>
      <c r="L1724" s="9">
        <f t="shared" si="79"/>
        <v>42425.960983796293</v>
      </c>
      <c r="M1724" t="b">
        <v>0</v>
      </c>
      <c r="N1724">
        <v>1</v>
      </c>
      <c r="O1724" t="b">
        <v>0</v>
      </c>
      <c r="P1724" t="s">
        <v>8279</v>
      </c>
      <c r="Q1724" t="s">
        <v>8301</v>
      </c>
      <c r="R1724">
        <f t="shared" si="80"/>
        <v>2016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 s="9">
        <f t="shared" si="78"/>
        <v>42186.25</v>
      </c>
      <c r="K1725" s="11">
        <v>1430855315</v>
      </c>
      <c r="L1725" s="9">
        <f t="shared" si="79"/>
        <v>42129.82540509259</v>
      </c>
      <c r="M1725" t="b">
        <v>0</v>
      </c>
      <c r="N1725">
        <v>3</v>
      </c>
      <c r="O1725" t="b">
        <v>0</v>
      </c>
      <c r="P1725" t="s">
        <v>8279</v>
      </c>
      <c r="Q1725" t="s">
        <v>8301</v>
      </c>
      <c r="R1725">
        <f t="shared" si="80"/>
        <v>2015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 s="9">
        <f t="shared" si="78"/>
        <v>41942.932430555556</v>
      </c>
      <c r="K1726" s="11">
        <v>1412115762</v>
      </c>
      <c r="L1726" s="9">
        <f t="shared" si="79"/>
        <v>41912.932430555556</v>
      </c>
      <c r="M1726" t="b">
        <v>0</v>
      </c>
      <c r="N1726">
        <v>4</v>
      </c>
      <c r="O1726" t="b">
        <v>0</v>
      </c>
      <c r="P1726" t="s">
        <v>8279</v>
      </c>
      <c r="Q1726" t="s">
        <v>8301</v>
      </c>
      <c r="R1726">
        <f t="shared" si="80"/>
        <v>2014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 s="9">
        <f t="shared" si="78"/>
        <v>41875.968159722222</v>
      </c>
      <c r="K1727" s="11">
        <v>1406330049</v>
      </c>
      <c r="L1727" s="9">
        <f t="shared" si="79"/>
        <v>41845.968159722222</v>
      </c>
      <c r="M1727" t="b">
        <v>0</v>
      </c>
      <c r="N1727">
        <v>9</v>
      </c>
      <c r="O1727" t="b">
        <v>0</v>
      </c>
      <c r="P1727" t="s">
        <v>8279</v>
      </c>
      <c r="Q1727" t="s">
        <v>8301</v>
      </c>
      <c r="R1727">
        <f t="shared" si="80"/>
        <v>2014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 s="9">
        <f t="shared" si="78"/>
        <v>41817.919722222221</v>
      </c>
      <c r="K1728" s="11">
        <v>1401401064</v>
      </c>
      <c r="L1728" s="9">
        <f t="shared" si="79"/>
        <v>41788.919722222221</v>
      </c>
      <c r="M1728" t="b">
        <v>0</v>
      </c>
      <c r="N1728">
        <v>16</v>
      </c>
      <c r="O1728" t="b">
        <v>0</v>
      </c>
      <c r="P1728" t="s">
        <v>8279</v>
      </c>
      <c r="Q1728" t="s">
        <v>8301</v>
      </c>
      <c r="R1728">
        <f t="shared" si="80"/>
        <v>2014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 s="9">
        <f t="shared" si="78"/>
        <v>42099.458333333328</v>
      </c>
      <c r="K1729" s="11">
        <v>1423520177</v>
      </c>
      <c r="L1729" s="9">
        <f t="shared" si="79"/>
        <v>42044.927974537037</v>
      </c>
      <c r="M1729" t="b">
        <v>0</v>
      </c>
      <c r="N1729">
        <v>1</v>
      </c>
      <c r="O1729" t="b">
        <v>0</v>
      </c>
      <c r="P1729" t="s">
        <v>8279</v>
      </c>
      <c r="Q1729" t="s">
        <v>8301</v>
      </c>
      <c r="R1729">
        <f t="shared" si="80"/>
        <v>2015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 s="9">
        <f t="shared" si="78"/>
        <v>42298.625856481478</v>
      </c>
      <c r="K1730" s="11">
        <v>1442847674</v>
      </c>
      <c r="L1730" s="9">
        <f t="shared" si="79"/>
        <v>42268.625856481478</v>
      </c>
      <c r="M1730" t="b">
        <v>0</v>
      </c>
      <c r="N1730">
        <v>7</v>
      </c>
      <c r="O1730" t="b">
        <v>0</v>
      </c>
      <c r="P1730" t="s">
        <v>8279</v>
      </c>
      <c r="Q1730" t="s">
        <v>8301</v>
      </c>
      <c r="R1730">
        <f t="shared" si="80"/>
        <v>2015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 s="9">
        <f t="shared" ref="J1731:J1794" si="81">(I1731/86400)+DATE(1970,1,1)</f>
        <v>42531.052152777775</v>
      </c>
      <c r="K1731" s="11">
        <v>1460337306</v>
      </c>
      <c r="L1731" s="9">
        <f t="shared" ref="L1731:L1794" si="82">(K1731/86400)+DATE(1970,1,1)</f>
        <v>42471.052152777775</v>
      </c>
      <c r="M1731" t="b">
        <v>0</v>
      </c>
      <c r="N1731">
        <v>0</v>
      </c>
      <c r="O1731" t="b">
        <v>0</v>
      </c>
      <c r="P1731" t="s">
        <v>8279</v>
      </c>
      <c r="Q1731" t="s">
        <v>8301</v>
      </c>
      <c r="R1731">
        <f t="shared" ref="R1731:R1794" si="83">YEAR(L1731)</f>
        <v>2016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 s="9">
        <f t="shared" si="81"/>
        <v>42302.087766203702</v>
      </c>
      <c r="K1732" s="11">
        <v>1443146783</v>
      </c>
      <c r="L1732" s="9">
        <f t="shared" si="82"/>
        <v>42272.087766203702</v>
      </c>
      <c r="M1732" t="b">
        <v>0</v>
      </c>
      <c r="N1732">
        <v>0</v>
      </c>
      <c r="O1732" t="b">
        <v>0</v>
      </c>
      <c r="P1732" t="s">
        <v>8279</v>
      </c>
      <c r="Q1732" t="s">
        <v>8301</v>
      </c>
      <c r="R1732">
        <f t="shared" si="83"/>
        <v>2015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 s="9">
        <f t="shared" si="81"/>
        <v>42166.625</v>
      </c>
      <c r="K1733" s="11">
        <v>1432849552</v>
      </c>
      <c r="L1733" s="9">
        <f t="shared" si="82"/>
        <v>42152.906851851847</v>
      </c>
      <c r="M1733" t="b">
        <v>0</v>
      </c>
      <c r="N1733">
        <v>0</v>
      </c>
      <c r="O1733" t="b">
        <v>0</v>
      </c>
      <c r="P1733" t="s">
        <v>8279</v>
      </c>
      <c r="Q1733" t="s">
        <v>8301</v>
      </c>
      <c r="R1733">
        <f t="shared" si="83"/>
        <v>2015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 s="9">
        <f t="shared" si="81"/>
        <v>42385.208333333328</v>
      </c>
      <c r="K1734" s="11">
        <v>1447777481</v>
      </c>
      <c r="L1734" s="9">
        <f t="shared" si="82"/>
        <v>42325.683807870373</v>
      </c>
      <c r="M1734" t="b">
        <v>0</v>
      </c>
      <c r="N1734">
        <v>0</v>
      </c>
      <c r="O1734" t="b">
        <v>0</v>
      </c>
      <c r="P1734" t="s">
        <v>8279</v>
      </c>
      <c r="Q1734" t="s">
        <v>8301</v>
      </c>
      <c r="R1734">
        <f t="shared" si="83"/>
        <v>2015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 s="9">
        <f t="shared" si="81"/>
        <v>42626.895833333328</v>
      </c>
      <c r="K1735" s="11">
        <v>1472746374</v>
      </c>
      <c r="L1735" s="9">
        <f t="shared" si="82"/>
        <v>42614.675625000003</v>
      </c>
      <c r="M1735" t="b">
        <v>0</v>
      </c>
      <c r="N1735">
        <v>0</v>
      </c>
      <c r="O1735" t="b">
        <v>0</v>
      </c>
      <c r="P1735" t="s">
        <v>8279</v>
      </c>
      <c r="Q1735" t="s">
        <v>8301</v>
      </c>
      <c r="R1735">
        <f t="shared" si="83"/>
        <v>2016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 s="9">
        <f t="shared" si="81"/>
        <v>42132.036527777775</v>
      </c>
      <c r="K1736" s="11">
        <v>1428454356</v>
      </c>
      <c r="L1736" s="9">
        <f t="shared" si="82"/>
        <v>42102.036527777775</v>
      </c>
      <c r="M1736" t="b">
        <v>0</v>
      </c>
      <c r="N1736">
        <v>1</v>
      </c>
      <c r="O1736" t="b">
        <v>0</v>
      </c>
      <c r="P1736" t="s">
        <v>8279</v>
      </c>
      <c r="Q1736" t="s">
        <v>8301</v>
      </c>
      <c r="R1736">
        <f t="shared" si="83"/>
        <v>2015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 s="9">
        <f t="shared" si="81"/>
        <v>42589.81417824074</v>
      </c>
      <c r="K1737" s="11">
        <v>1468006345</v>
      </c>
      <c r="L1737" s="9">
        <f t="shared" si="82"/>
        <v>42559.81417824074</v>
      </c>
      <c r="M1737" t="b">
        <v>0</v>
      </c>
      <c r="N1737">
        <v>2</v>
      </c>
      <c r="O1737" t="b">
        <v>0</v>
      </c>
      <c r="P1737" t="s">
        <v>8279</v>
      </c>
      <c r="Q1737" t="s">
        <v>8301</v>
      </c>
      <c r="R1737">
        <f t="shared" si="83"/>
        <v>2016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 s="9">
        <f t="shared" si="81"/>
        <v>42316.90315972222</v>
      </c>
      <c r="K1738" s="11">
        <v>1444423233</v>
      </c>
      <c r="L1738" s="9">
        <f t="shared" si="82"/>
        <v>42286.861493055556</v>
      </c>
      <c r="M1738" t="b">
        <v>0</v>
      </c>
      <c r="N1738">
        <v>1</v>
      </c>
      <c r="O1738" t="b">
        <v>0</v>
      </c>
      <c r="P1738" t="s">
        <v>8279</v>
      </c>
      <c r="Q1738" t="s">
        <v>8301</v>
      </c>
      <c r="R1738">
        <f t="shared" si="83"/>
        <v>2015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 s="9">
        <f t="shared" si="81"/>
        <v>42205.948981481481</v>
      </c>
      <c r="K1739" s="11">
        <v>1434840392</v>
      </c>
      <c r="L1739" s="9">
        <f t="shared" si="82"/>
        <v>42175.948981481481</v>
      </c>
      <c r="M1739" t="b">
        <v>0</v>
      </c>
      <c r="N1739">
        <v>15</v>
      </c>
      <c r="O1739" t="b">
        <v>0</v>
      </c>
      <c r="P1739" t="s">
        <v>8279</v>
      </c>
      <c r="Q1739" t="s">
        <v>8301</v>
      </c>
      <c r="R1739">
        <f t="shared" si="83"/>
        <v>2015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 s="9">
        <f t="shared" si="81"/>
        <v>41914.874328703707</v>
      </c>
      <c r="K1740" s="11">
        <v>1409691542</v>
      </c>
      <c r="L1740" s="9">
        <f t="shared" si="82"/>
        <v>41884.874328703707</v>
      </c>
      <c r="M1740" t="b">
        <v>0</v>
      </c>
      <c r="N1740">
        <v>1</v>
      </c>
      <c r="O1740" t="b">
        <v>0</v>
      </c>
      <c r="P1740" t="s">
        <v>8279</v>
      </c>
      <c r="Q1740" t="s">
        <v>8301</v>
      </c>
      <c r="R1740">
        <f t="shared" si="83"/>
        <v>2014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 s="9">
        <f t="shared" si="81"/>
        <v>42494.832546296297</v>
      </c>
      <c r="K1741" s="11">
        <v>1457297932</v>
      </c>
      <c r="L1741" s="9">
        <f t="shared" si="82"/>
        <v>42435.874212962968</v>
      </c>
      <c r="M1741" t="b">
        <v>0</v>
      </c>
      <c r="N1741">
        <v>1</v>
      </c>
      <c r="O1741" t="b">
        <v>0</v>
      </c>
      <c r="P1741" t="s">
        <v>8279</v>
      </c>
      <c r="Q1741" t="s">
        <v>8301</v>
      </c>
      <c r="R1741">
        <f t="shared" si="83"/>
        <v>2016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 s="9">
        <f t="shared" si="81"/>
        <v>42201.817384259259</v>
      </c>
      <c r="K1742" s="11">
        <v>1434483422</v>
      </c>
      <c r="L1742" s="9">
        <f t="shared" si="82"/>
        <v>42171.817384259259</v>
      </c>
      <c r="M1742" t="b">
        <v>0</v>
      </c>
      <c r="N1742">
        <v>0</v>
      </c>
      <c r="O1742" t="b">
        <v>0</v>
      </c>
      <c r="P1742" t="s">
        <v>8279</v>
      </c>
      <c r="Q1742" t="s">
        <v>8301</v>
      </c>
      <c r="R1742">
        <f t="shared" si="83"/>
        <v>2015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 s="9">
        <f t="shared" si="81"/>
        <v>42165.628136574072</v>
      </c>
      <c r="K1743" s="11">
        <v>1430060671</v>
      </c>
      <c r="L1743" s="9">
        <f t="shared" si="82"/>
        <v>42120.628136574072</v>
      </c>
      <c r="M1743" t="b">
        <v>0</v>
      </c>
      <c r="N1743">
        <v>52</v>
      </c>
      <c r="O1743" t="b">
        <v>1</v>
      </c>
      <c r="P1743" t="s">
        <v>8292</v>
      </c>
      <c r="Q1743" t="s">
        <v>8293</v>
      </c>
      <c r="R1743">
        <f t="shared" si="83"/>
        <v>2015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 s="9">
        <f t="shared" si="81"/>
        <v>42742.875</v>
      </c>
      <c r="K1744" s="11">
        <v>1481058170</v>
      </c>
      <c r="L1744" s="9">
        <f t="shared" si="82"/>
        <v>42710.876967592594</v>
      </c>
      <c r="M1744" t="b">
        <v>0</v>
      </c>
      <c r="N1744">
        <v>34</v>
      </c>
      <c r="O1744" t="b">
        <v>1</v>
      </c>
      <c r="P1744" t="s">
        <v>8292</v>
      </c>
      <c r="Q1744" t="s">
        <v>8293</v>
      </c>
      <c r="R1744">
        <f t="shared" si="83"/>
        <v>2016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 s="9">
        <f t="shared" si="81"/>
        <v>42609.165972222225</v>
      </c>
      <c r="K1745" s="11">
        <v>1470348775</v>
      </c>
      <c r="L1745" s="9">
        <f t="shared" si="82"/>
        <v>42586.925636574073</v>
      </c>
      <c r="M1745" t="b">
        <v>0</v>
      </c>
      <c r="N1745">
        <v>67</v>
      </c>
      <c r="O1745" t="b">
        <v>1</v>
      </c>
      <c r="P1745" t="s">
        <v>8292</v>
      </c>
      <c r="Q1745" t="s">
        <v>8293</v>
      </c>
      <c r="R1745">
        <f t="shared" si="83"/>
        <v>2016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 s="9">
        <f t="shared" si="81"/>
        <v>42071.563391203701</v>
      </c>
      <c r="K1746" s="11">
        <v>1421937077</v>
      </c>
      <c r="L1746" s="9">
        <f t="shared" si="82"/>
        <v>42026.605057870373</v>
      </c>
      <c r="M1746" t="b">
        <v>0</v>
      </c>
      <c r="N1746">
        <v>70</v>
      </c>
      <c r="O1746" t="b">
        <v>1</v>
      </c>
      <c r="P1746" t="s">
        <v>8292</v>
      </c>
      <c r="Q1746" t="s">
        <v>8293</v>
      </c>
      <c r="R1746">
        <f t="shared" si="83"/>
        <v>2015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 s="9">
        <f t="shared" si="81"/>
        <v>42726.083333333328</v>
      </c>
      <c r="K1747" s="11">
        <v>1479276838</v>
      </c>
      <c r="L1747" s="9">
        <f t="shared" si="82"/>
        <v>42690.259699074071</v>
      </c>
      <c r="M1747" t="b">
        <v>0</v>
      </c>
      <c r="N1747">
        <v>89</v>
      </c>
      <c r="O1747" t="b">
        <v>1</v>
      </c>
      <c r="P1747" t="s">
        <v>8292</v>
      </c>
      <c r="Q1747" t="s">
        <v>8293</v>
      </c>
      <c r="R1747">
        <f t="shared" si="83"/>
        <v>2016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 s="9">
        <f t="shared" si="81"/>
        <v>42698.083333333328</v>
      </c>
      <c r="K1748" s="11">
        <v>1477368867</v>
      </c>
      <c r="L1748" s="9">
        <f t="shared" si="82"/>
        <v>42668.176701388889</v>
      </c>
      <c r="M1748" t="b">
        <v>0</v>
      </c>
      <c r="N1748">
        <v>107</v>
      </c>
      <c r="O1748" t="b">
        <v>1</v>
      </c>
      <c r="P1748" t="s">
        <v>8292</v>
      </c>
      <c r="Q1748" t="s">
        <v>8293</v>
      </c>
      <c r="R1748">
        <f t="shared" si="83"/>
        <v>2016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 s="9">
        <f t="shared" si="81"/>
        <v>42321.625</v>
      </c>
      <c r="K1749" s="11">
        <v>1444904830</v>
      </c>
      <c r="L1749" s="9">
        <f t="shared" si="82"/>
        <v>42292.435532407406</v>
      </c>
      <c r="M1749" t="b">
        <v>0</v>
      </c>
      <c r="N1749">
        <v>159</v>
      </c>
      <c r="O1749" t="b">
        <v>1</v>
      </c>
      <c r="P1749" t="s">
        <v>8292</v>
      </c>
      <c r="Q1749" t="s">
        <v>8293</v>
      </c>
      <c r="R1749">
        <f t="shared" si="83"/>
        <v>2015</v>
      </c>
    </row>
    <row r="1750" spans="1:18" ht="29" x14ac:dyDescent="0.3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 s="9">
        <f t="shared" si="81"/>
        <v>42249.950729166667</v>
      </c>
      <c r="K1750" s="11">
        <v>1438642143</v>
      </c>
      <c r="L1750" s="9">
        <f t="shared" si="82"/>
        <v>42219.950729166667</v>
      </c>
      <c r="M1750" t="b">
        <v>0</v>
      </c>
      <c r="N1750">
        <v>181</v>
      </c>
      <c r="O1750" t="b">
        <v>1</v>
      </c>
      <c r="P1750" t="s">
        <v>8292</v>
      </c>
      <c r="Q1750" t="s">
        <v>8293</v>
      </c>
      <c r="R1750">
        <f t="shared" si="83"/>
        <v>2015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 s="9">
        <f t="shared" si="81"/>
        <v>42795.791666666672</v>
      </c>
      <c r="K1751" s="11">
        <v>1485213921</v>
      </c>
      <c r="L1751" s="9">
        <f t="shared" si="82"/>
        <v>42758.975937499999</v>
      </c>
      <c r="M1751" t="b">
        <v>0</v>
      </c>
      <c r="N1751">
        <v>131</v>
      </c>
      <c r="O1751" t="b">
        <v>1</v>
      </c>
      <c r="P1751" t="s">
        <v>8292</v>
      </c>
      <c r="Q1751" t="s">
        <v>8293</v>
      </c>
      <c r="R1751">
        <f t="shared" si="83"/>
        <v>2017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 s="9">
        <f t="shared" si="81"/>
        <v>42479.836851851855</v>
      </c>
      <c r="K1752" s="11">
        <v>1458936304</v>
      </c>
      <c r="L1752" s="9">
        <f t="shared" si="82"/>
        <v>42454.836851851855</v>
      </c>
      <c r="M1752" t="b">
        <v>0</v>
      </c>
      <c r="N1752">
        <v>125</v>
      </c>
      <c r="O1752" t="b">
        <v>1</v>
      </c>
      <c r="P1752" t="s">
        <v>8292</v>
      </c>
      <c r="Q1752" t="s">
        <v>8293</v>
      </c>
      <c r="R1752">
        <f t="shared" si="83"/>
        <v>2016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 s="9">
        <f t="shared" si="81"/>
        <v>42082.739849537036</v>
      </c>
      <c r="K1753" s="11">
        <v>1424198723</v>
      </c>
      <c r="L1753" s="9">
        <f t="shared" si="82"/>
        <v>42052.7815162037</v>
      </c>
      <c r="M1753" t="b">
        <v>0</v>
      </c>
      <c r="N1753">
        <v>61</v>
      </c>
      <c r="O1753" t="b">
        <v>1</v>
      </c>
      <c r="P1753" t="s">
        <v>8292</v>
      </c>
      <c r="Q1753" t="s">
        <v>8293</v>
      </c>
      <c r="R1753">
        <f t="shared" si="83"/>
        <v>2015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 s="9">
        <f t="shared" si="81"/>
        <v>42657.253263888888</v>
      </c>
      <c r="K1754" s="11">
        <v>1473833082</v>
      </c>
      <c r="L1754" s="9">
        <f t="shared" si="82"/>
        <v>42627.253263888888</v>
      </c>
      <c r="M1754" t="b">
        <v>0</v>
      </c>
      <c r="N1754">
        <v>90</v>
      </c>
      <c r="O1754" t="b">
        <v>1</v>
      </c>
      <c r="P1754" t="s">
        <v>8292</v>
      </c>
      <c r="Q1754" t="s">
        <v>8293</v>
      </c>
      <c r="R1754">
        <f t="shared" si="83"/>
        <v>2016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 s="9">
        <f t="shared" si="81"/>
        <v>42450.707962962959</v>
      </c>
      <c r="K1755" s="11">
        <v>1455991168</v>
      </c>
      <c r="L1755" s="9">
        <f t="shared" si="82"/>
        <v>42420.74962962963</v>
      </c>
      <c r="M1755" t="b">
        <v>0</v>
      </c>
      <c r="N1755">
        <v>35</v>
      </c>
      <c r="O1755" t="b">
        <v>1</v>
      </c>
      <c r="P1755" t="s">
        <v>8292</v>
      </c>
      <c r="Q1755" t="s">
        <v>8293</v>
      </c>
      <c r="R1755">
        <f t="shared" si="83"/>
        <v>2016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 s="9">
        <f t="shared" si="81"/>
        <v>42097.835104166668</v>
      </c>
      <c r="K1756" s="11">
        <v>1425502953</v>
      </c>
      <c r="L1756" s="9">
        <f t="shared" si="82"/>
        <v>42067.876770833333</v>
      </c>
      <c r="M1756" t="b">
        <v>0</v>
      </c>
      <c r="N1756">
        <v>90</v>
      </c>
      <c r="O1756" t="b">
        <v>1</v>
      </c>
      <c r="P1756" t="s">
        <v>8292</v>
      </c>
      <c r="Q1756" t="s">
        <v>8293</v>
      </c>
      <c r="R1756">
        <f t="shared" si="83"/>
        <v>2015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 s="9">
        <f t="shared" si="81"/>
        <v>42282.788900462961</v>
      </c>
      <c r="K1757" s="11">
        <v>1441479361</v>
      </c>
      <c r="L1757" s="9">
        <f t="shared" si="82"/>
        <v>42252.788900462961</v>
      </c>
      <c r="M1757" t="b">
        <v>0</v>
      </c>
      <c r="N1757">
        <v>4</v>
      </c>
      <c r="O1757" t="b">
        <v>1</v>
      </c>
      <c r="P1757" t="s">
        <v>8292</v>
      </c>
      <c r="Q1757" t="s">
        <v>8293</v>
      </c>
      <c r="R1757">
        <f t="shared" si="83"/>
        <v>2015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 s="9">
        <f t="shared" si="81"/>
        <v>42611.167465277773</v>
      </c>
      <c r="K1758" s="11">
        <v>1468987269</v>
      </c>
      <c r="L1758" s="9">
        <f t="shared" si="82"/>
        <v>42571.167465277773</v>
      </c>
      <c r="M1758" t="b">
        <v>0</v>
      </c>
      <c r="N1758">
        <v>120</v>
      </c>
      <c r="O1758" t="b">
        <v>1</v>
      </c>
      <c r="P1758" t="s">
        <v>8292</v>
      </c>
      <c r="Q1758" t="s">
        <v>8293</v>
      </c>
      <c r="R1758">
        <f t="shared" si="83"/>
        <v>2016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 s="9">
        <f t="shared" si="81"/>
        <v>42763.811805555553</v>
      </c>
      <c r="K1759" s="11">
        <v>1483041083</v>
      </c>
      <c r="L1759" s="9">
        <f t="shared" si="82"/>
        <v>42733.827349537038</v>
      </c>
      <c r="M1759" t="b">
        <v>0</v>
      </c>
      <c r="N1759">
        <v>14</v>
      </c>
      <c r="O1759" t="b">
        <v>1</v>
      </c>
      <c r="P1759" t="s">
        <v>8292</v>
      </c>
      <c r="Q1759" t="s">
        <v>8293</v>
      </c>
      <c r="R1759">
        <f t="shared" si="83"/>
        <v>2016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 s="9">
        <f t="shared" si="81"/>
        <v>42565.955925925926</v>
      </c>
      <c r="K1760" s="11">
        <v>1463352992</v>
      </c>
      <c r="L1760" s="9">
        <f t="shared" si="82"/>
        <v>42505.955925925926</v>
      </c>
      <c r="M1760" t="b">
        <v>0</v>
      </c>
      <c r="N1760">
        <v>27</v>
      </c>
      <c r="O1760" t="b">
        <v>1</v>
      </c>
      <c r="P1760" t="s">
        <v>8292</v>
      </c>
      <c r="Q1760" t="s">
        <v>8293</v>
      </c>
      <c r="R1760">
        <f t="shared" si="83"/>
        <v>2016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 s="9">
        <f t="shared" si="81"/>
        <v>42088.787372685183</v>
      </c>
      <c r="K1761" s="11">
        <v>1425585229</v>
      </c>
      <c r="L1761" s="9">
        <f t="shared" si="82"/>
        <v>42068.829039351855</v>
      </c>
      <c r="M1761" t="b">
        <v>0</v>
      </c>
      <c r="N1761">
        <v>49</v>
      </c>
      <c r="O1761" t="b">
        <v>1</v>
      </c>
      <c r="P1761" t="s">
        <v>8292</v>
      </c>
      <c r="Q1761" t="s">
        <v>8293</v>
      </c>
      <c r="R1761">
        <f t="shared" si="83"/>
        <v>2015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 s="9">
        <f t="shared" si="81"/>
        <v>42425.67260416667</v>
      </c>
      <c r="K1762" s="11">
        <v>1454688513</v>
      </c>
      <c r="L1762" s="9">
        <f t="shared" si="82"/>
        <v>42405.67260416667</v>
      </c>
      <c r="M1762" t="b">
        <v>0</v>
      </c>
      <c r="N1762">
        <v>102</v>
      </c>
      <c r="O1762" t="b">
        <v>1</v>
      </c>
      <c r="P1762" t="s">
        <v>8292</v>
      </c>
      <c r="Q1762" t="s">
        <v>8293</v>
      </c>
      <c r="R1762">
        <f t="shared" si="83"/>
        <v>2016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 s="9">
        <f t="shared" si="81"/>
        <v>42259.567824074074</v>
      </c>
      <c r="K1763" s="11">
        <v>1437745060</v>
      </c>
      <c r="L1763" s="9">
        <f t="shared" si="82"/>
        <v>42209.567824074074</v>
      </c>
      <c r="M1763" t="b">
        <v>0</v>
      </c>
      <c r="N1763">
        <v>3</v>
      </c>
      <c r="O1763" t="b">
        <v>1</v>
      </c>
      <c r="P1763" t="s">
        <v>8292</v>
      </c>
      <c r="Q1763" t="s">
        <v>8293</v>
      </c>
      <c r="R1763">
        <f t="shared" si="83"/>
        <v>2015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 s="9">
        <f t="shared" si="81"/>
        <v>42440.982002314813</v>
      </c>
      <c r="K1764" s="11">
        <v>1455147245</v>
      </c>
      <c r="L1764" s="9">
        <f t="shared" si="82"/>
        <v>42410.982002314813</v>
      </c>
      <c r="M1764" t="b">
        <v>0</v>
      </c>
      <c r="N1764">
        <v>25</v>
      </c>
      <c r="O1764" t="b">
        <v>1</v>
      </c>
      <c r="P1764" t="s">
        <v>8292</v>
      </c>
      <c r="Q1764" t="s">
        <v>8293</v>
      </c>
      <c r="R1764">
        <f t="shared" si="83"/>
        <v>2016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 s="9">
        <f t="shared" si="81"/>
        <v>42666.868518518517</v>
      </c>
      <c r="K1765" s="11">
        <v>1474663840</v>
      </c>
      <c r="L1765" s="9">
        <f t="shared" si="82"/>
        <v>42636.868518518517</v>
      </c>
      <c r="M1765" t="b">
        <v>0</v>
      </c>
      <c r="N1765">
        <v>118</v>
      </c>
      <c r="O1765" t="b">
        <v>1</v>
      </c>
      <c r="P1765" t="s">
        <v>8292</v>
      </c>
      <c r="Q1765" t="s">
        <v>8293</v>
      </c>
      <c r="R1765">
        <f t="shared" si="83"/>
        <v>2016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 s="9">
        <f t="shared" si="81"/>
        <v>41854.485868055555</v>
      </c>
      <c r="K1766" s="11">
        <v>1404560379</v>
      </c>
      <c r="L1766" s="9">
        <f t="shared" si="82"/>
        <v>41825.485868055555</v>
      </c>
      <c r="M1766" t="b">
        <v>1</v>
      </c>
      <c r="N1766">
        <v>39</v>
      </c>
      <c r="O1766" t="b">
        <v>0</v>
      </c>
      <c r="P1766" t="s">
        <v>8292</v>
      </c>
      <c r="Q1766" t="s">
        <v>8293</v>
      </c>
      <c r="R1766">
        <f t="shared" si="83"/>
        <v>2014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 s="9">
        <f t="shared" si="81"/>
        <v>41864.980462962965</v>
      </c>
      <c r="K1767" s="11">
        <v>1405380712</v>
      </c>
      <c r="L1767" s="9">
        <f t="shared" si="82"/>
        <v>41834.980462962965</v>
      </c>
      <c r="M1767" t="b">
        <v>1</v>
      </c>
      <c r="N1767">
        <v>103</v>
      </c>
      <c r="O1767" t="b">
        <v>0</v>
      </c>
      <c r="P1767" t="s">
        <v>8292</v>
      </c>
      <c r="Q1767" t="s">
        <v>8293</v>
      </c>
      <c r="R1767">
        <f t="shared" si="83"/>
        <v>2014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 s="9">
        <f t="shared" si="81"/>
        <v>41876.859814814816</v>
      </c>
      <c r="K1768" s="11">
        <v>1407184688</v>
      </c>
      <c r="L1768" s="9">
        <f t="shared" si="82"/>
        <v>41855.859814814816</v>
      </c>
      <c r="M1768" t="b">
        <v>1</v>
      </c>
      <c r="N1768">
        <v>0</v>
      </c>
      <c r="O1768" t="b">
        <v>0</v>
      </c>
      <c r="P1768" t="s">
        <v>8292</v>
      </c>
      <c r="Q1768" t="s">
        <v>8293</v>
      </c>
      <c r="R1768">
        <f t="shared" si="83"/>
        <v>2014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 s="9">
        <f t="shared" si="81"/>
        <v>41854.658379629633</v>
      </c>
      <c r="K1769" s="11">
        <v>1404488884</v>
      </c>
      <c r="L1769" s="9">
        <f t="shared" si="82"/>
        <v>41824.658379629633</v>
      </c>
      <c r="M1769" t="b">
        <v>1</v>
      </c>
      <c r="N1769">
        <v>39</v>
      </c>
      <c r="O1769" t="b">
        <v>0</v>
      </c>
      <c r="P1769" t="s">
        <v>8292</v>
      </c>
      <c r="Q1769" t="s">
        <v>8293</v>
      </c>
      <c r="R1769">
        <f t="shared" si="83"/>
        <v>2014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 s="9">
        <f t="shared" si="81"/>
        <v>41909.560694444444</v>
      </c>
      <c r="K1770" s="11">
        <v>1406640444</v>
      </c>
      <c r="L1770" s="9">
        <f t="shared" si="82"/>
        <v>41849.560694444444</v>
      </c>
      <c r="M1770" t="b">
        <v>1</v>
      </c>
      <c r="N1770">
        <v>15</v>
      </c>
      <c r="O1770" t="b">
        <v>0</v>
      </c>
      <c r="P1770" t="s">
        <v>8292</v>
      </c>
      <c r="Q1770" t="s">
        <v>8293</v>
      </c>
      <c r="R1770">
        <f t="shared" si="83"/>
        <v>2014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 s="9">
        <f t="shared" si="81"/>
        <v>42017.818969907406</v>
      </c>
      <c r="K1771" s="11">
        <v>1418585959</v>
      </c>
      <c r="L1771" s="9">
        <f t="shared" si="82"/>
        <v>41987.818969907406</v>
      </c>
      <c r="M1771" t="b">
        <v>1</v>
      </c>
      <c r="N1771">
        <v>22</v>
      </c>
      <c r="O1771" t="b">
        <v>0</v>
      </c>
      <c r="P1771" t="s">
        <v>8292</v>
      </c>
      <c r="Q1771" t="s">
        <v>8293</v>
      </c>
      <c r="R1771">
        <f t="shared" si="83"/>
        <v>2014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 s="9">
        <f t="shared" si="81"/>
        <v>41926.780023148152</v>
      </c>
      <c r="K1772" s="11">
        <v>1410288194</v>
      </c>
      <c r="L1772" s="9">
        <f t="shared" si="82"/>
        <v>41891.780023148152</v>
      </c>
      <c r="M1772" t="b">
        <v>1</v>
      </c>
      <c r="N1772">
        <v>92</v>
      </c>
      <c r="O1772" t="b">
        <v>0</v>
      </c>
      <c r="P1772" t="s">
        <v>8292</v>
      </c>
      <c r="Q1772" t="s">
        <v>8293</v>
      </c>
      <c r="R1772">
        <f t="shared" si="83"/>
        <v>2014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 s="9">
        <f t="shared" si="81"/>
        <v>41935.979629629626</v>
      </c>
      <c r="K1773" s="11">
        <v>1411515040</v>
      </c>
      <c r="L1773" s="9">
        <f t="shared" si="82"/>
        <v>41905.979629629626</v>
      </c>
      <c r="M1773" t="b">
        <v>1</v>
      </c>
      <c r="N1773">
        <v>25</v>
      </c>
      <c r="O1773" t="b">
        <v>0</v>
      </c>
      <c r="P1773" t="s">
        <v>8292</v>
      </c>
      <c r="Q1773" t="s">
        <v>8293</v>
      </c>
      <c r="R1773">
        <f t="shared" si="83"/>
        <v>2014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 s="9">
        <f t="shared" si="81"/>
        <v>41826.718009259261</v>
      </c>
      <c r="K1774" s="11">
        <v>1399482836</v>
      </c>
      <c r="L1774" s="9">
        <f t="shared" si="82"/>
        <v>41766.718009259261</v>
      </c>
      <c r="M1774" t="b">
        <v>1</v>
      </c>
      <c r="N1774">
        <v>19</v>
      </c>
      <c r="O1774" t="b">
        <v>0</v>
      </c>
      <c r="P1774" t="s">
        <v>8292</v>
      </c>
      <c r="Q1774" t="s">
        <v>8293</v>
      </c>
      <c r="R1774">
        <f t="shared" si="83"/>
        <v>2014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 s="9">
        <f t="shared" si="81"/>
        <v>42023.760393518518</v>
      </c>
      <c r="K1775" s="11">
        <v>1417803298</v>
      </c>
      <c r="L1775" s="9">
        <f t="shared" si="82"/>
        <v>41978.760393518518</v>
      </c>
      <c r="M1775" t="b">
        <v>1</v>
      </c>
      <c r="N1775">
        <v>19</v>
      </c>
      <c r="O1775" t="b">
        <v>0</v>
      </c>
      <c r="P1775" t="s">
        <v>8292</v>
      </c>
      <c r="Q1775" t="s">
        <v>8293</v>
      </c>
      <c r="R1775">
        <f t="shared" si="83"/>
        <v>2014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 s="9">
        <f t="shared" si="81"/>
        <v>41972.624305555553</v>
      </c>
      <c r="K1776" s="11">
        <v>1413609292</v>
      </c>
      <c r="L1776" s="9">
        <f t="shared" si="82"/>
        <v>41930.218657407408</v>
      </c>
      <c r="M1776" t="b">
        <v>1</v>
      </c>
      <c r="N1776">
        <v>13</v>
      </c>
      <c r="O1776" t="b">
        <v>0</v>
      </c>
      <c r="P1776" t="s">
        <v>8292</v>
      </c>
      <c r="Q1776" t="s">
        <v>8293</v>
      </c>
      <c r="R1776">
        <f t="shared" si="83"/>
        <v>2014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 s="9">
        <f t="shared" si="81"/>
        <v>41936.976388888885</v>
      </c>
      <c r="K1777" s="11">
        <v>1410305160</v>
      </c>
      <c r="L1777" s="9">
        <f t="shared" si="82"/>
        <v>41891.976388888885</v>
      </c>
      <c r="M1777" t="b">
        <v>1</v>
      </c>
      <c r="N1777">
        <v>124</v>
      </c>
      <c r="O1777" t="b">
        <v>0</v>
      </c>
      <c r="P1777" t="s">
        <v>8292</v>
      </c>
      <c r="Q1777" t="s">
        <v>8293</v>
      </c>
      <c r="R1777">
        <f t="shared" si="83"/>
        <v>2014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 s="9">
        <f t="shared" si="81"/>
        <v>41941.95684027778</v>
      </c>
      <c r="K1778" s="11">
        <v>1411513071</v>
      </c>
      <c r="L1778" s="9">
        <f t="shared" si="82"/>
        <v>41905.95684027778</v>
      </c>
      <c r="M1778" t="b">
        <v>1</v>
      </c>
      <c r="N1778">
        <v>4</v>
      </c>
      <c r="O1778" t="b">
        <v>0</v>
      </c>
      <c r="P1778" t="s">
        <v>8292</v>
      </c>
      <c r="Q1778" t="s">
        <v>8293</v>
      </c>
      <c r="R1778">
        <f t="shared" si="83"/>
        <v>2014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 s="9">
        <f t="shared" si="81"/>
        <v>42055.357094907406</v>
      </c>
      <c r="K1779" s="11">
        <v>1421829253</v>
      </c>
      <c r="L1779" s="9">
        <f t="shared" si="82"/>
        <v>42025.357094907406</v>
      </c>
      <c r="M1779" t="b">
        <v>1</v>
      </c>
      <c r="N1779">
        <v>10</v>
      </c>
      <c r="O1779" t="b">
        <v>0</v>
      </c>
      <c r="P1779" t="s">
        <v>8292</v>
      </c>
      <c r="Q1779" t="s">
        <v>8293</v>
      </c>
      <c r="R1779">
        <f t="shared" si="83"/>
        <v>2015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 s="9">
        <f t="shared" si="81"/>
        <v>42090.821701388893</v>
      </c>
      <c r="K1780" s="11">
        <v>1423600995</v>
      </c>
      <c r="L1780" s="9">
        <f t="shared" si="82"/>
        <v>42045.86336805555</v>
      </c>
      <c r="M1780" t="b">
        <v>1</v>
      </c>
      <c r="N1780">
        <v>15</v>
      </c>
      <c r="O1780" t="b">
        <v>0</v>
      </c>
      <c r="P1780" t="s">
        <v>8292</v>
      </c>
      <c r="Q1780" t="s">
        <v>8293</v>
      </c>
      <c r="R1780">
        <f t="shared" si="83"/>
        <v>2015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 s="9">
        <f t="shared" si="81"/>
        <v>42615.691898148143</v>
      </c>
      <c r="K1781" s="11">
        <v>1470242180</v>
      </c>
      <c r="L1781" s="9">
        <f t="shared" si="82"/>
        <v>42585.691898148143</v>
      </c>
      <c r="M1781" t="b">
        <v>1</v>
      </c>
      <c r="N1781">
        <v>38</v>
      </c>
      <c r="O1781" t="b">
        <v>0</v>
      </c>
      <c r="P1781" t="s">
        <v>8292</v>
      </c>
      <c r="Q1781" t="s">
        <v>8293</v>
      </c>
      <c r="R1781">
        <f t="shared" si="83"/>
        <v>2016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 s="9">
        <f t="shared" si="81"/>
        <v>42553.600810185184</v>
      </c>
      <c r="K1782" s="11">
        <v>1462285510</v>
      </c>
      <c r="L1782" s="9">
        <f t="shared" si="82"/>
        <v>42493.600810185184</v>
      </c>
      <c r="M1782" t="b">
        <v>1</v>
      </c>
      <c r="N1782">
        <v>152</v>
      </c>
      <c r="O1782" t="b">
        <v>0</v>
      </c>
      <c r="P1782" t="s">
        <v>8292</v>
      </c>
      <c r="Q1782" t="s">
        <v>8293</v>
      </c>
      <c r="R1782">
        <f t="shared" si="83"/>
        <v>2016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 s="9">
        <f t="shared" si="81"/>
        <v>42628.617418981477</v>
      </c>
      <c r="K1783" s="11">
        <v>1471272545</v>
      </c>
      <c r="L1783" s="9">
        <f t="shared" si="82"/>
        <v>42597.617418981477</v>
      </c>
      <c r="M1783" t="b">
        <v>1</v>
      </c>
      <c r="N1783">
        <v>24</v>
      </c>
      <c r="O1783" t="b">
        <v>0</v>
      </c>
      <c r="P1783" t="s">
        <v>8292</v>
      </c>
      <c r="Q1783" t="s">
        <v>8293</v>
      </c>
      <c r="R1783">
        <f t="shared" si="83"/>
        <v>2016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 s="9">
        <f t="shared" si="81"/>
        <v>42421.575104166666</v>
      </c>
      <c r="K1784" s="11">
        <v>1453211289</v>
      </c>
      <c r="L1784" s="9">
        <f t="shared" si="82"/>
        <v>42388.575104166666</v>
      </c>
      <c r="M1784" t="b">
        <v>1</v>
      </c>
      <c r="N1784">
        <v>76</v>
      </c>
      <c r="O1784" t="b">
        <v>0</v>
      </c>
      <c r="P1784" t="s">
        <v>8292</v>
      </c>
      <c r="Q1784" t="s">
        <v>8293</v>
      </c>
      <c r="R1784">
        <f t="shared" si="83"/>
        <v>2016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 s="9">
        <f t="shared" si="81"/>
        <v>42145.949976851851</v>
      </c>
      <c r="K1785" s="11">
        <v>1429656478</v>
      </c>
      <c r="L1785" s="9">
        <f t="shared" si="82"/>
        <v>42115.949976851851</v>
      </c>
      <c r="M1785" t="b">
        <v>1</v>
      </c>
      <c r="N1785">
        <v>185</v>
      </c>
      <c r="O1785" t="b">
        <v>0</v>
      </c>
      <c r="P1785" t="s">
        <v>8292</v>
      </c>
      <c r="Q1785" t="s">
        <v>8293</v>
      </c>
      <c r="R1785">
        <f t="shared" si="83"/>
        <v>2015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 s="9">
        <f t="shared" si="81"/>
        <v>42035.142361111109</v>
      </c>
      <c r="K1786" s="11">
        <v>1419954240</v>
      </c>
      <c r="L1786" s="9">
        <f t="shared" si="82"/>
        <v>42003.655555555553</v>
      </c>
      <c r="M1786" t="b">
        <v>1</v>
      </c>
      <c r="N1786">
        <v>33</v>
      </c>
      <c r="O1786" t="b">
        <v>0</v>
      </c>
      <c r="P1786" t="s">
        <v>8292</v>
      </c>
      <c r="Q1786" t="s">
        <v>8293</v>
      </c>
      <c r="R1786">
        <f t="shared" si="83"/>
        <v>2014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 s="9">
        <f t="shared" si="81"/>
        <v>41928</v>
      </c>
      <c r="K1787" s="11">
        <v>1410750855</v>
      </c>
      <c r="L1787" s="9">
        <f t="shared" si="82"/>
        <v>41897.134895833333</v>
      </c>
      <c r="M1787" t="b">
        <v>1</v>
      </c>
      <c r="N1787">
        <v>108</v>
      </c>
      <c r="O1787" t="b">
        <v>0</v>
      </c>
      <c r="P1787" t="s">
        <v>8292</v>
      </c>
      <c r="Q1787" t="s">
        <v>8293</v>
      </c>
      <c r="R1787">
        <f t="shared" si="83"/>
        <v>2014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 s="9">
        <f t="shared" si="81"/>
        <v>41988.550659722227</v>
      </c>
      <c r="K1788" s="11">
        <v>1416057177</v>
      </c>
      <c r="L1788" s="9">
        <f t="shared" si="82"/>
        <v>41958.550659722227</v>
      </c>
      <c r="M1788" t="b">
        <v>1</v>
      </c>
      <c r="N1788">
        <v>29</v>
      </c>
      <c r="O1788" t="b">
        <v>0</v>
      </c>
      <c r="P1788" t="s">
        <v>8292</v>
      </c>
      <c r="Q1788" t="s">
        <v>8293</v>
      </c>
      <c r="R1788">
        <f t="shared" si="83"/>
        <v>2014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 s="9">
        <f t="shared" si="81"/>
        <v>42098.613854166666</v>
      </c>
      <c r="K1789" s="11">
        <v>1425570237</v>
      </c>
      <c r="L1789" s="9">
        <f t="shared" si="82"/>
        <v>42068.65552083333</v>
      </c>
      <c r="M1789" t="b">
        <v>1</v>
      </c>
      <c r="N1789">
        <v>24</v>
      </c>
      <c r="O1789" t="b">
        <v>0</v>
      </c>
      <c r="P1789" t="s">
        <v>8292</v>
      </c>
      <c r="Q1789" t="s">
        <v>8293</v>
      </c>
      <c r="R1789">
        <f t="shared" si="83"/>
        <v>2015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 s="9">
        <f t="shared" si="81"/>
        <v>41943.94840277778</v>
      </c>
      <c r="K1790" s="11">
        <v>1412203542</v>
      </c>
      <c r="L1790" s="9">
        <f t="shared" si="82"/>
        <v>41913.94840277778</v>
      </c>
      <c r="M1790" t="b">
        <v>1</v>
      </c>
      <c r="N1790">
        <v>4</v>
      </c>
      <c r="O1790" t="b">
        <v>0</v>
      </c>
      <c r="P1790" t="s">
        <v>8292</v>
      </c>
      <c r="Q1790" t="s">
        <v>8293</v>
      </c>
      <c r="R1790">
        <f t="shared" si="83"/>
        <v>2014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 s="9">
        <f t="shared" si="81"/>
        <v>42016.250034722223</v>
      </c>
      <c r="K1791" s="11">
        <v>1415858403</v>
      </c>
      <c r="L1791" s="9">
        <f t="shared" si="82"/>
        <v>41956.250034722223</v>
      </c>
      <c r="M1791" t="b">
        <v>1</v>
      </c>
      <c r="N1791">
        <v>4</v>
      </c>
      <c r="O1791" t="b">
        <v>0</v>
      </c>
      <c r="P1791" t="s">
        <v>8292</v>
      </c>
      <c r="Q1791" t="s">
        <v>8293</v>
      </c>
      <c r="R1791">
        <f t="shared" si="83"/>
        <v>2014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 s="9">
        <f t="shared" si="81"/>
        <v>42040.674513888887</v>
      </c>
      <c r="K1792" s="11">
        <v>1420560678</v>
      </c>
      <c r="L1792" s="9">
        <f t="shared" si="82"/>
        <v>42010.674513888887</v>
      </c>
      <c r="M1792" t="b">
        <v>1</v>
      </c>
      <c r="N1792">
        <v>15</v>
      </c>
      <c r="O1792" t="b">
        <v>0</v>
      </c>
      <c r="P1792" t="s">
        <v>8292</v>
      </c>
      <c r="Q1792" t="s">
        <v>8293</v>
      </c>
      <c r="R1792">
        <f t="shared" si="83"/>
        <v>2015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 s="9">
        <f t="shared" si="81"/>
        <v>42033.740335648152</v>
      </c>
      <c r="K1793" s="11">
        <v>1417369565</v>
      </c>
      <c r="L1793" s="9">
        <f t="shared" si="82"/>
        <v>41973.740335648152</v>
      </c>
      <c r="M1793" t="b">
        <v>1</v>
      </c>
      <c r="N1793">
        <v>4</v>
      </c>
      <c r="O1793" t="b">
        <v>0</v>
      </c>
      <c r="P1793" t="s">
        <v>8292</v>
      </c>
      <c r="Q1793" t="s">
        <v>8293</v>
      </c>
      <c r="R1793">
        <f t="shared" si="83"/>
        <v>2014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 s="9">
        <f t="shared" si="81"/>
        <v>42226.290972222225</v>
      </c>
      <c r="K1794" s="11">
        <v>1435970682</v>
      </c>
      <c r="L1794" s="9">
        <f t="shared" si="82"/>
        <v>42189.031041666662</v>
      </c>
      <c r="M1794" t="b">
        <v>1</v>
      </c>
      <c r="N1794">
        <v>139</v>
      </c>
      <c r="O1794" t="b">
        <v>0</v>
      </c>
      <c r="P1794" t="s">
        <v>8292</v>
      </c>
      <c r="Q1794" t="s">
        <v>8293</v>
      </c>
      <c r="R1794">
        <f t="shared" si="83"/>
        <v>2015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 s="9">
        <f t="shared" ref="J1795:J1858" si="84">(I1795/86400)+DATE(1970,1,1)</f>
        <v>41970.933333333334</v>
      </c>
      <c r="K1795" s="11">
        <v>1414531440</v>
      </c>
      <c r="L1795" s="9">
        <f t="shared" ref="L1795:L1858" si="85">(K1795/86400)+DATE(1970,1,1)</f>
        <v>41940.891666666663</v>
      </c>
      <c r="M1795" t="b">
        <v>1</v>
      </c>
      <c r="N1795">
        <v>2</v>
      </c>
      <c r="O1795" t="b">
        <v>0</v>
      </c>
      <c r="P1795" t="s">
        <v>8292</v>
      </c>
      <c r="Q1795" t="s">
        <v>8293</v>
      </c>
      <c r="R1795">
        <f t="shared" ref="R1795:R1858" si="86">YEAR(L1795)</f>
        <v>2014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 s="9">
        <f t="shared" si="84"/>
        <v>42046.551180555558</v>
      </c>
      <c r="K1796" s="11">
        <v>1420636422</v>
      </c>
      <c r="L1796" s="9">
        <f t="shared" si="85"/>
        <v>42011.551180555558</v>
      </c>
      <c r="M1796" t="b">
        <v>1</v>
      </c>
      <c r="N1796">
        <v>18</v>
      </c>
      <c r="O1796" t="b">
        <v>0</v>
      </c>
      <c r="P1796" t="s">
        <v>8292</v>
      </c>
      <c r="Q1796" t="s">
        <v>8293</v>
      </c>
      <c r="R1796">
        <f t="shared" si="86"/>
        <v>2015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 s="9">
        <f t="shared" si="84"/>
        <v>42657.666666666672</v>
      </c>
      <c r="K1797" s="11">
        <v>1473922541</v>
      </c>
      <c r="L1797" s="9">
        <f t="shared" si="85"/>
        <v>42628.288668981477</v>
      </c>
      <c r="M1797" t="b">
        <v>1</v>
      </c>
      <c r="N1797">
        <v>81</v>
      </c>
      <c r="O1797" t="b">
        <v>0</v>
      </c>
      <c r="P1797" t="s">
        <v>8292</v>
      </c>
      <c r="Q1797" t="s">
        <v>8293</v>
      </c>
      <c r="R1797">
        <f t="shared" si="86"/>
        <v>2016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 s="9">
        <f t="shared" si="84"/>
        <v>42575.439421296294</v>
      </c>
      <c r="K1798" s="11">
        <v>1464172366</v>
      </c>
      <c r="L1798" s="9">
        <f t="shared" si="85"/>
        <v>42515.439421296294</v>
      </c>
      <c r="M1798" t="b">
        <v>1</v>
      </c>
      <c r="N1798">
        <v>86</v>
      </c>
      <c r="O1798" t="b">
        <v>0</v>
      </c>
      <c r="P1798" t="s">
        <v>8292</v>
      </c>
      <c r="Q1798" t="s">
        <v>8293</v>
      </c>
      <c r="R1798">
        <f t="shared" si="86"/>
        <v>2016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 s="9">
        <f t="shared" si="84"/>
        <v>42719.56931712963</v>
      </c>
      <c r="K1799" s="11">
        <v>1479217189</v>
      </c>
      <c r="L1799" s="9">
        <f t="shared" si="85"/>
        <v>42689.56931712963</v>
      </c>
      <c r="M1799" t="b">
        <v>1</v>
      </c>
      <c r="N1799">
        <v>140</v>
      </c>
      <c r="O1799" t="b">
        <v>0</v>
      </c>
      <c r="P1799" t="s">
        <v>8292</v>
      </c>
      <c r="Q1799" t="s">
        <v>8293</v>
      </c>
      <c r="R1799">
        <f t="shared" si="86"/>
        <v>2016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 s="9">
        <f t="shared" si="84"/>
        <v>42404.32677083333</v>
      </c>
      <c r="K1800" s="11">
        <v>1449388233</v>
      </c>
      <c r="L1800" s="9">
        <f t="shared" si="85"/>
        <v>42344.32677083333</v>
      </c>
      <c r="M1800" t="b">
        <v>1</v>
      </c>
      <c r="N1800">
        <v>37</v>
      </c>
      <c r="O1800" t="b">
        <v>0</v>
      </c>
      <c r="P1800" t="s">
        <v>8292</v>
      </c>
      <c r="Q1800" t="s">
        <v>8293</v>
      </c>
      <c r="R1800">
        <f t="shared" si="86"/>
        <v>2015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 s="9">
        <f t="shared" si="84"/>
        <v>41954.884351851855</v>
      </c>
      <c r="K1801" s="11">
        <v>1414008808</v>
      </c>
      <c r="L1801" s="9">
        <f t="shared" si="85"/>
        <v>41934.842685185184</v>
      </c>
      <c r="M1801" t="b">
        <v>1</v>
      </c>
      <c r="N1801">
        <v>6</v>
      </c>
      <c r="O1801" t="b">
        <v>0</v>
      </c>
      <c r="P1801" t="s">
        <v>8292</v>
      </c>
      <c r="Q1801" t="s">
        <v>8293</v>
      </c>
      <c r="R1801">
        <f t="shared" si="86"/>
        <v>2014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 s="9">
        <f t="shared" si="84"/>
        <v>42653.606134259258</v>
      </c>
      <c r="K1802" s="11">
        <v>1473517970</v>
      </c>
      <c r="L1802" s="9">
        <f t="shared" si="85"/>
        <v>42623.606134259258</v>
      </c>
      <c r="M1802" t="b">
        <v>1</v>
      </c>
      <c r="N1802">
        <v>113</v>
      </c>
      <c r="O1802" t="b">
        <v>0</v>
      </c>
      <c r="P1802" t="s">
        <v>8292</v>
      </c>
      <c r="Q1802" t="s">
        <v>8293</v>
      </c>
      <c r="R1802">
        <f t="shared" si="86"/>
        <v>2016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 s="9">
        <f t="shared" si="84"/>
        <v>42353.506944444445</v>
      </c>
      <c r="K1803" s="11">
        <v>1447429868</v>
      </c>
      <c r="L1803" s="9">
        <f t="shared" si="85"/>
        <v>42321.660509259258</v>
      </c>
      <c r="M1803" t="b">
        <v>1</v>
      </c>
      <c r="N1803">
        <v>37</v>
      </c>
      <c r="O1803" t="b">
        <v>0</v>
      </c>
      <c r="P1803" t="s">
        <v>8292</v>
      </c>
      <c r="Q1803" t="s">
        <v>8293</v>
      </c>
      <c r="R1803">
        <f t="shared" si="86"/>
        <v>2015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 s="9">
        <f t="shared" si="84"/>
        <v>42182.915972222225</v>
      </c>
      <c r="K1804" s="11">
        <v>1433416830</v>
      </c>
      <c r="L1804" s="9">
        <f t="shared" si="85"/>
        <v>42159.47256944445</v>
      </c>
      <c r="M1804" t="b">
        <v>1</v>
      </c>
      <c r="N1804">
        <v>18</v>
      </c>
      <c r="O1804" t="b">
        <v>0</v>
      </c>
      <c r="P1804" t="s">
        <v>8292</v>
      </c>
      <c r="Q1804" t="s">
        <v>8293</v>
      </c>
      <c r="R1804">
        <f t="shared" si="86"/>
        <v>2015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 s="9">
        <f t="shared" si="84"/>
        <v>42049.071550925924</v>
      </c>
      <c r="K1805" s="11">
        <v>1421199782</v>
      </c>
      <c r="L1805" s="9">
        <f t="shared" si="85"/>
        <v>42018.071550925924</v>
      </c>
      <c r="M1805" t="b">
        <v>1</v>
      </c>
      <c r="N1805">
        <v>75</v>
      </c>
      <c r="O1805" t="b">
        <v>0</v>
      </c>
      <c r="P1805" t="s">
        <v>8292</v>
      </c>
      <c r="Q1805" t="s">
        <v>8293</v>
      </c>
      <c r="R1805">
        <f t="shared" si="86"/>
        <v>2015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 s="9">
        <f t="shared" si="84"/>
        <v>42322.719953703709</v>
      </c>
      <c r="K1806" s="11">
        <v>1444061804</v>
      </c>
      <c r="L1806" s="9">
        <f t="shared" si="85"/>
        <v>42282.678287037037</v>
      </c>
      <c r="M1806" t="b">
        <v>1</v>
      </c>
      <c r="N1806">
        <v>52</v>
      </c>
      <c r="O1806" t="b">
        <v>0</v>
      </c>
      <c r="P1806" t="s">
        <v>8292</v>
      </c>
      <c r="Q1806" t="s">
        <v>8293</v>
      </c>
      <c r="R1806">
        <f t="shared" si="86"/>
        <v>2015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 s="9">
        <f t="shared" si="84"/>
        <v>42279.75</v>
      </c>
      <c r="K1807" s="11">
        <v>1441048658</v>
      </c>
      <c r="L1807" s="9">
        <f t="shared" si="85"/>
        <v>42247.803912037038</v>
      </c>
      <c r="M1807" t="b">
        <v>1</v>
      </c>
      <c r="N1807">
        <v>122</v>
      </c>
      <c r="O1807" t="b">
        <v>0</v>
      </c>
      <c r="P1807" t="s">
        <v>8292</v>
      </c>
      <c r="Q1807" t="s">
        <v>8293</v>
      </c>
      <c r="R1807">
        <f t="shared" si="86"/>
        <v>2015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 s="9">
        <f t="shared" si="84"/>
        <v>41912.638298611113</v>
      </c>
      <c r="K1808" s="11">
        <v>1409066349</v>
      </c>
      <c r="L1808" s="9">
        <f t="shared" si="85"/>
        <v>41877.638298611113</v>
      </c>
      <c r="M1808" t="b">
        <v>1</v>
      </c>
      <c r="N1808">
        <v>8</v>
      </c>
      <c r="O1808" t="b">
        <v>0</v>
      </c>
      <c r="P1808" t="s">
        <v>8292</v>
      </c>
      <c r="Q1808" t="s">
        <v>8293</v>
      </c>
      <c r="R1808">
        <f t="shared" si="86"/>
        <v>2014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 s="9">
        <f t="shared" si="84"/>
        <v>41910.068437499998</v>
      </c>
      <c r="K1809" s="11">
        <v>1409276313</v>
      </c>
      <c r="L1809" s="9">
        <f t="shared" si="85"/>
        <v>41880.068437499998</v>
      </c>
      <c r="M1809" t="b">
        <v>1</v>
      </c>
      <c r="N1809">
        <v>8</v>
      </c>
      <c r="O1809" t="b">
        <v>0</v>
      </c>
      <c r="P1809" t="s">
        <v>8292</v>
      </c>
      <c r="Q1809" t="s">
        <v>8293</v>
      </c>
      <c r="R1809">
        <f t="shared" si="86"/>
        <v>2014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 s="9">
        <f t="shared" si="84"/>
        <v>42777.680902777778</v>
      </c>
      <c r="K1810" s="11">
        <v>1483806030</v>
      </c>
      <c r="L1810" s="9">
        <f t="shared" si="85"/>
        <v>42742.680902777778</v>
      </c>
      <c r="M1810" t="b">
        <v>1</v>
      </c>
      <c r="N1810">
        <v>96</v>
      </c>
      <c r="O1810" t="b">
        <v>0</v>
      </c>
      <c r="P1810" t="s">
        <v>8292</v>
      </c>
      <c r="Q1810" t="s">
        <v>8293</v>
      </c>
      <c r="R1810">
        <f t="shared" si="86"/>
        <v>2017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 s="9">
        <f t="shared" si="84"/>
        <v>42064.907858796301</v>
      </c>
      <c r="K1811" s="11">
        <v>1422222439</v>
      </c>
      <c r="L1811" s="9">
        <f t="shared" si="85"/>
        <v>42029.907858796301</v>
      </c>
      <c r="M1811" t="b">
        <v>1</v>
      </c>
      <c r="N1811">
        <v>9</v>
      </c>
      <c r="O1811" t="b">
        <v>0</v>
      </c>
      <c r="P1811" t="s">
        <v>8292</v>
      </c>
      <c r="Q1811" t="s">
        <v>8293</v>
      </c>
      <c r="R1811">
        <f t="shared" si="86"/>
        <v>2015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 s="9">
        <f t="shared" si="84"/>
        <v>41872.91002314815</v>
      </c>
      <c r="K1812" s="11">
        <v>1407621026</v>
      </c>
      <c r="L1812" s="9">
        <f t="shared" si="85"/>
        <v>41860.91002314815</v>
      </c>
      <c r="M1812" t="b">
        <v>0</v>
      </c>
      <c r="N1812">
        <v>2</v>
      </c>
      <c r="O1812" t="b">
        <v>0</v>
      </c>
      <c r="P1812" t="s">
        <v>8292</v>
      </c>
      <c r="Q1812" t="s">
        <v>8293</v>
      </c>
      <c r="R1812">
        <f t="shared" si="86"/>
        <v>2014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 s="9">
        <f t="shared" si="84"/>
        <v>41936.166666666664</v>
      </c>
      <c r="K1813" s="11">
        <v>1408962270</v>
      </c>
      <c r="L1813" s="9">
        <f t="shared" si="85"/>
        <v>41876.433680555558</v>
      </c>
      <c r="M1813" t="b">
        <v>0</v>
      </c>
      <c r="N1813">
        <v>26</v>
      </c>
      <c r="O1813" t="b">
        <v>0</v>
      </c>
      <c r="P1813" t="s">
        <v>8292</v>
      </c>
      <c r="Q1813" t="s">
        <v>8293</v>
      </c>
      <c r="R1813">
        <f t="shared" si="86"/>
        <v>2014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 s="9">
        <f t="shared" si="84"/>
        <v>42554.318703703699</v>
      </c>
      <c r="K1814" s="11">
        <v>1464939536</v>
      </c>
      <c r="L1814" s="9">
        <f t="shared" si="85"/>
        <v>42524.318703703699</v>
      </c>
      <c r="M1814" t="b">
        <v>0</v>
      </c>
      <c r="N1814">
        <v>23</v>
      </c>
      <c r="O1814" t="b">
        <v>0</v>
      </c>
      <c r="P1814" t="s">
        <v>8292</v>
      </c>
      <c r="Q1814" t="s">
        <v>8293</v>
      </c>
      <c r="R1814">
        <f t="shared" si="86"/>
        <v>2016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 s="9">
        <f t="shared" si="84"/>
        <v>41859.889027777775</v>
      </c>
      <c r="K1815" s="11">
        <v>1404940812</v>
      </c>
      <c r="L1815" s="9">
        <f t="shared" si="85"/>
        <v>41829.889027777775</v>
      </c>
      <c r="M1815" t="b">
        <v>0</v>
      </c>
      <c r="N1815">
        <v>0</v>
      </c>
      <c r="O1815" t="b">
        <v>0</v>
      </c>
      <c r="P1815" t="s">
        <v>8292</v>
      </c>
      <c r="Q1815" t="s">
        <v>8293</v>
      </c>
      <c r="R1815">
        <f t="shared" si="86"/>
        <v>2014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 s="9">
        <f t="shared" si="84"/>
        <v>42063.314074074078</v>
      </c>
      <c r="K1816" s="11">
        <v>1422516736</v>
      </c>
      <c r="L1816" s="9">
        <f t="shared" si="85"/>
        <v>42033.314074074078</v>
      </c>
      <c r="M1816" t="b">
        <v>0</v>
      </c>
      <c r="N1816">
        <v>140</v>
      </c>
      <c r="O1816" t="b">
        <v>0</v>
      </c>
      <c r="P1816" t="s">
        <v>8292</v>
      </c>
      <c r="Q1816" t="s">
        <v>8293</v>
      </c>
      <c r="R1816">
        <f t="shared" si="86"/>
        <v>2015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 s="9">
        <f t="shared" si="84"/>
        <v>42186.906678240739</v>
      </c>
      <c r="K1817" s="11">
        <v>1434577537</v>
      </c>
      <c r="L1817" s="9">
        <f t="shared" si="85"/>
        <v>42172.906678240739</v>
      </c>
      <c r="M1817" t="b">
        <v>0</v>
      </c>
      <c r="N1817">
        <v>0</v>
      </c>
      <c r="O1817" t="b">
        <v>0</v>
      </c>
      <c r="P1817" t="s">
        <v>8292</v>
      </c>
      <c r="Q1817" t="s">
        <v>8293</v>
      </c>
      <c r="R1817">
        <f t="shared" si="86"/>
        <v>2015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 s="9">
        <f t="shared" si="84"/>
        <v>42576.791666666672</v>
      </c>
      <c r="K1818" s="11">
        <v>1467061303</v>
      </c>
      <c r="L1818" s="9">
        <f t="shared" si="85"/>
        <v>42548.876192129625</v>
      </c>
      <c r="M1818" t="b">
        <v>0</v>
      </c>
      <c r="N1818">
        <v>6</v>
      </c>
      <c r="O1818" t="b">
        <v>0</v>
      </c>
      <c r="P1818" t="s">
        <v>8292</v>
      </c>
      <c r="Q1818" t="s">
        <v>8293</v>
      </c>
      <c r="R1818">
        <f t="shared" si="86"/>
        <v>2016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 s="9">
        <f t="shared" si="84"/>
        <v>42765.290972222225</v>
      </c>
      <c r="K1819" s="11">
        <v>1480607607</v>
      </c>
      <c r="L1819" s="9">
        <f t="shared" si="85"/>
        <v>42705.662118055552</v>
      </c>
      <c r="M1819" t="b">
        <v>0</v>
      </c>
      <c r="N1819">
        <v>100</v>
      </c>
      <c r="O1819" t="b">
        <v>0</v>
      </c>
      <c r="P1819" t="s">
        <v>8292</v>
      </c>
      <c r="Q1819" t="s">
        <v>8293</v>
      </c>
      <c r="R1819">
        <f t="shared" si="86"/>
        <v>2016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 s="9">
        <f t="shared" si="84"/>
        <v>42097.192708333328</v>
      </c>
      <c r="K1820" s="11">
        <v>1425447450</v>
      </c>
      <c r="L1820" s="9">
        <f t="shared" si="85"/>
        <v>42067.234375</v>
      </c>
      <c r="M1820" t="b">
        <v>0</v>
      </c>
      <c r="N1820">
        <v>0</v>
      </c>
      <c r="O1820" t="b">
        <v>0</v>
      </c>
      <c r="P1820" t="s">
        <v>8292</v>
      </c>
      <c r="Q1820" t="s">
        <v>8293</v>
      </c>
      <c r="R1820">
        <f t="shared" si="86"/>
        <v>2015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 s="9">
        <f t="shared" si="84"/>
        <v>41850.752268518518</v>
      </c>
      <c r="K1821" s="11">
        <v>1404151396</v>
      </c>
      <c r="L1821" s="9">
        <f t="shared" si="85"/>
        <v>41820.752268518518</v>
      </c>
      <c r="M1821" t="b">
        <v>0</v>
      </c>
      <c r="N1821">
        <v>4</v>
      </c>
      <c r="O1821" t="b">
        <v>0</v>
      </c>
      <c r="P1821" t="s">
        <v>8292</v>
      </c>
      <c r="Q1821" t="s">
        <v>8293</v>
      </c>
      <c r="R1821">
        <f t="shared" si="86"/>
        <v>2014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 s="9">
        <f t="shared" si="84"/>
        <v>42095.042708333334</v>
      </c>
      <c r="K1822" s="11">
        <v>1425261690</v>
      </c>
      <c r="L1822" s="9">
        <f t="shared" si="85"/>
        <v>42065.084374999999</v>
      </c>
      <c r="M1822" t="b">
        <v>0</v>
      </c>
      <c r="N1822">
        <v>8</v>
      </c>
      <c r="O1822" t="b">
        <v>0</v>
      </c>
      <c r="P1822" t="s">
        <v>8292</v>
      </c>
      <c r="Q1822" t="s">
        <v>8293</v>
      </c>
      <c r="R1822">
        <f t="shared" si="86"/>
        <v>2015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 s="9">
        <f t="shared" si="84"/>
        <v>40971.319062499999</v>
      </c>
      <c r="K1823" s="11">
        <v>1326872367</v>
      </c>
      <c r="L1823" s="9">
        <f t="shared" si="85"/>
        <v>40926.319062499999</v>
      </c>
      <c r="M1823" t="b">
        <v>0</v>
      </c>
      <c r="N1823">
        <v>57</v>
      </c>
      <c r="O1823" t="b">
        <v>1</v>
      </c>
      <c r="P1823" t="s">
        <v>8279</v>
      </c>
      <c r="Q1823" t="s">
        <v>8280</v>
      </c>
      <c r="R1823">
        <f t="shared" si="86"/>
        <v>2012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 s="9">
        <f t="shared" si="84"/>
        <v>41670.792361111111</v>
      </c>
      <c r="K1824" s="11">
        <v>1388084862</v>
      </c>
      <c r="L1824" s="9">
        <f t="shared" si="85"/>
        <v>41634.797013888892</v>
      </c>
      <c r="M1824" t="b">
        <v>0</v>
      </c>
      <c r="N1824">
        <v>11</v>
      </c>
      <c r="O1824" t="b">
        <v>1</v>
      </c>
      <c r="P1824" t="s">
        <v>8279</v>
      </c>
      <c r="Q1824" t="s">
        <v>8280</v>
      </c>
      <c r="R1824">
        <f t="shared" si="86"/>
        <v>2013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 s="9">
        <f t="shared" si="84"/>
        <v>41206.684907407405</v>
      </c>
      <c r="K1825" s="11">
        <v>1348503976</v>
      </c>
      <c r="L1825" s="9">
        <f t="shared" si="85"/>
        <v>41176.684907407405</v>
      </c>
      <c r="M1825" t="b">
        <v>0</v>
      </c>
      <c r="N1825">
        <v>33</v>
      </c>
      <c r="O1825" t="b">
        <v>1</v>
      </c>
      <c r="P1825" t="s">
        <v>8279</v>
      </c>
      <c r="Q1825" t="s">
        <v>8280</v>
      </c>
      <c r="R1825">
        <f t="shared" si="86"/>
        <v>2012</v>
      </c>
    </row>
    <row r="1826" spans="1:18" x14ac:dyDescent="0.3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 s="9">
        <f t="shared" si="84"/>
        <v>41647.088888888888</v>
      </c>
      <c r="K1826" s="11">
        <v>1387403967</v>
      </c>
      <c r="L1826" s="9">
        <f t="shared" si="85"/>
        <v>41626.916284722218</v>
      </c>
      <c r="M1826" t="b">
        <v>0</v>
      </c>
      <c r="N1826">
        <v>40</v>
      </c>
      <c r="O1826" t="b">
        <v>1</v>
      </c>
      <c r="P1826" t="s">
        <v>8279</v>
      </c>
      <c r="Q1826" t="s">
        <v>8280</v>
      </c>
      <c r="R1826">
        <f t="shared" si="86"/>
        <v>2013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 s="9">
        <f t="shared" si="84"/>
        <v>41466.83452546296</v>
      </c>
      <c r="K1827" s="11">
        <v>1371585703</v>
      </c>
      <c r="L1827" s="9">
        <f t="shared" si="85"/>
        <v>41443.83452546296</v>
      </c>
      <c r="M1827" t="b">
        <v>0</v>
      </c>
      <c r="N1827">
        <v>50</v>
      </c>
      <c r="O1827" t="b">
        <v>1</v>
      </c>
      <c r="P1827" t="s">
        <v>8279</v>
      </c>
      <c r="Q1827" t="s">
        <v>8280</v>
      </c>
      <c r="R1827">
        <f t="shared" si="86"/>
        <v>2013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 s="9">
        <f t="shared" si="84"/>
        <v>41687.923807870371</v>
      </c>
      <c r="K1828" s="11">
        <v>1390083017</v>
      </c>
      <c r="L1828" s="9">
        <f t="shared" si="85"/>
        <v>41657.923807870371</v>
      </c>
      <c r="M1828" t="b">
        <v>0</v>
      </c>
      <c r="N1828">
        <v>38</v>
      </c>
      <c r="O1828" t="b">
        <v>1</v>
      </c>
      <c r="P1828" t="s">
        <v>8279</v>
      </c>
      <c r="Q1828" t="s">
        <v>8280</v>
      </c>
      <c r="R1828">
        <f t="shared" si="86"/>
        <v>2014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 s="9">
        <f t="shared" si="84"/>
        <v>40605.325937499998</v>
      </c>
      <c r="K1829" s="11">
        <v>1294818561</v>
      </c>
      <c r="L1829" s="9">
        <f t="shared" si="85"/>
        <v>40555.325937499998</v>
      </c>
      <c r="M1829" t="b">
        <v>0</v>
      </c>
      <c r="N1829">
        <v>96</v>
      </c>
      <c r="O1829" t="b">
        <v>1</v>
      </c>
      <c r="P1829" t="s">
        <v>8279</v>
      </c>
      <c r="Q1829" t="s">
        <v>8280</v>
      </c>
      <c r="R1829">
        <f t="shared" si="86"/>
        <v>2011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 s="9">
        <f t="shared" si="84"/>
        <v>41768.916666666664</v>
      </c>
      <c r="K1830" s="11">
        <v>1396906530</v>
      </c>
      <c r="L1830" s="9">
        <f t="shared" si="85"/>
        <v>41736.899652777778</v>
      </c>
      <c r="M1830" t="b">
        <v>0</v>
      </c>
      <c r="N1830">
        <v>48</v>
      </c>
      <c r="O1830" t="b">
        <v>1</v>
      </c>
      <c r="P1830" t="s">
        <v>8279</v>
      </c>
      <c r="Q1830" t="s">
        <v>8280</v>
      </c>
      <c r="R1830">
        <f t="shared" si="86"/>
        <v>2014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 s="9">
        <f t="shared" si="84"/>
        <v>40564.916666666664</v>
      </c>
      <c r="K1831" s="11">
        <v>1291428371</v>
      </c>
      <c r="L1831" s="9">
        <f t="shared" si="85"/>
        <v>40516.087627314817</v>
      </c>
      <c r="M1831" t="b">
        <v>0</v>
      </c>
      <c r="N1831">
        <v>33</v>
      </c>
      <c r="O1831" t="b">
        <v>1</v>
      </c>
      <c r="P1831" t="s">
        <v>8279</v>
      </c>
      <c r="Q1831" t="s">
        <v>8280</v>
      </c>
      <c r="R1831">
        <f t="shared" si="86"/>
        <v>2010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 s="9">
        <f t="shared" si="84"/>
        <v>41694.684108796297</v>
      </c>
      <c r="K1832" s="11">
        <v>1390667107</v>
      </c>
      <c r="L1832" s="9">
        <f t="shared" si="85"/>
        <v>41664.684108796297</v>
      </c>
      <c r="M1832" t="b">
        <v>0</v>
      </c>
      <c r="N1832">
        <v>226</v>
      </c>
      <c r="O1832" t="b">
        <v>1</v>
      </c>
      <c r="P1832" t="s">
        <v>8279</v>
      </c>
      <c r="Q1832" t="s">
        <v>8280</v>
      </c>
      <c r="R1832">
        <f t="shared" si="86"/>
        <v>2014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 s="9">
        <f t="shared" si="84"/>
        <v>41041.996099537035</v>
      </c>
      <c r="K1833" s="11">
        <v>1335570863</v>
      </c>
      <c r="L1833" s="9">
        <f t="shared" si="85"/>
        <v>41026.996099537035</v>
      </c>
      <c r="M1833" t="b">
        <v>0</v>
      </c>
      <c r="N1833">
        <v>14</v>
      </c>
      <c r="O1833" t="b">
        <v>1</v>
      </c>
      <c r="P1833" t="s">
        <v>8279</v>
      </c>
      <c r="Q1833" t="s">
        <v>8280</v>
      </c>
      <c r="R1833">
        <f t="shared" si="86"/>
        <v>2012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 s="9">
        <f t="shared" si="84"/>
        <v>40606.539664351854</v>
      </c>
      <c r="K1834" s="11">
        <v>1296651427</v>
      </c>
      <c r="L1834" s="9">
        <f t="shared" si="85"/>
        <v>40576.539664351854</v>
      </c>
      <c r="M1834" t="b">
        <v>0</v>
      </c>
      <c r="N1834">
        <v>20</v>
      </c>
      <c r="O1834" t="b">
        <v>1</v>
      </c>
      <c r="P1834" t="s">
        <v>8279</v>
      </c>
      <c r="Q1834" t="s">
        <v>8280</v>
      </c>
      <c r="R1834">
        <f t="shared" si="86"/>
        <v>2011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 s="9">
        <f t="shared" si="84"/>
        <v>41335.332638888889</v>
      </c>
      <c r="K1835" s="11">
        <v>1359421403</v>
      </c>
      <c r="L1835" s="9">
        <f t="shared" si="85"/>
        <v>41303.044016203705</v>
      </c>
      <c r="M1835" t="b">
        <v>0</v>
      </c>
      <c r="N1835">
        <v>25</v>
      </c>
      <c r="O1835" t="b">
        <v>1</v>
      </c>
      <c r="P1835" t="s">
        <v>8279</v>
      </c>
      <c r="Q1835" t="s">
        <v>8280</v>
      </c>
      <c r="R1835">
        <f t="shared" si="86"/>
        <v>2013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 s="9">
        <f t="shared" si="84"/>
        <v>42028.964062500003</v>
      </c>
      <c r="K1836" s="11">
        <v>1418684895</v>
      </c>
      <c r="L1836" s="9">
        <f t="shared" si="85"/>
        <v>41988.964062500003</v>
      </c>
      <c r="M1836" t="b">
        <v>0</v>
      </c>
      <c r="N1836">
        <v>90</v>
      </c>
      <c r="O1836" t="b">
        <v>1</v>
      </c>
      <c r="P1836" t="s">
        <v>8279</v>
      </c>
      <c r="Q1836" t="s">
        <v>8280</v>
      </c>
      <c r="R1836">
        <f t="shared" si="86"/>
        <v>2014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 s="9">
        <f t="shared" si="84"/>
        <v>42460.660543981481</v>
      </c>
      <c r="K1837" s="11">
        <v>1456851071</v>
      </c>
      <c r="L1837" s="9">
        <f t="shared" si="85"/>
        <v>42430.702210648145</v>
      </c>
      <c r="M1837" t="b">
        <v>0</v>
      </c>
      <c r="N1837">
        <v>11</v>
      </c>
      <c r="O1837" t="b">
        <v>1</v>
      </c>
      <c r="P1837" t="s">
        <v>8279</v>
      </c>
      <c r="Q1837" t="s">
        <v>8280</v>
      </c>
      <c r="R1837">
        <f t="shared" si="86"/>
        <v>2016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 s="9">
        <f t="shared" si="84"/>
        <v>41322.809363425928</v>
      </c>
      <c r="K1838" s="11">
        <v>1359660329</v>
      </c>
      <c r="L1838" s="9">
        <f t="shared" si="85"/>
        <v>41305.809363425928</v>
      </c>
      <c r="M1838" t="b">
        <v>0</v>
      </c>
      <c r="N1838">
        <v>55</v>
      </c>
      <c r="O1838" t="b">
        <v>1</v>
      </c>
      <c r="P1838" t="s">
        <v>8279</v>
      </c>
      <c r="Q1838" t="s">
        <v>8280</v>
      </c>
      <c r="R1838">
        <f t="shared" si="86"/>
        <v>2013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 s="9">
        <f t="shared" si="84"/>
        <v>40986.006192129629</v>
      </c>
      <c r="K1839" s="11">
        <v>1326848935</v>
      </c>
      <c r="L1839" s="9">
        <f t="shared" si="85"/>
        <v>40926.047858796301</v>
      </c>
      <c r="M1839" t="b">
        <v>0</v>
      </c>
      <c r="N1839">
        <v>30</v>
      </c>
      <c r="O1839" t="b">
        <v>1</v>
      </c>
      <c r="P1839" t="s">
        <v>8279</v>
      </c>
      <c r="Q1839" t="s">
        <v>8280</v>
      </c>
      <c r="R1839">
        <f t="shared" si="86"/>
        <v>2012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 s="9">
        <f t="shared" si="84"/>
        <v>40817.125</v>
      </c>
      <c r="K1840" s="11">
        <v>1314989557</v>
      </c>
      <c r="L1840" s="9">
        <f t="shared" si="85"/>
        <v>40788.786539351851</v>
      </c>
      <c r="M1840" t="b">
        <v>0</v>
      </c>
      <c r="N1840">
        <v>28</v>
      </c>
      <c r="O1840" t="b">
        <v>1</v>
      </c>
      <c r="P1840" t="s">
        <v>8279</v>
      </c>
      <c r="Q1840" t="s">
        <v>8280</v>
      </c>
      <c r="R1840">
        <f t="shared" si="86"/>
        <v>2011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 s="9">
        <f t="shared" si="84"/>
        <v>42644.722013888888</v>
      </c>
      <c r="K1841" s="11">
        <v>1472750382</v>
      </c>
      <c r="L1841" s="9">
        <f t="shared" si="85"/>
        <v>42614.722013888888</v>
      </c>
      <c r="M1841" t="b">
        <v>0</v>
      </c>
      <c r="N1841">
        <v>45</v>
      </c>
      <c r="O1841" t="b">
        <v>1</v>
      </c>
      <c r="P1841" t="s">
        <v>8279</v>
      </c>
      <c r="Q1841" t="s">
        <v>8280</v>
      </c>
      <c r="R1841">
        <f t="shared" si="86"/>
        <v>2016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 s="9">
        <f t="shared" si="84"/>
        <v>41401.207638888889</v>
      </c>
      <c r="K1842" s="11">
        <v>1366251510</v>
      </c>
      <c r="L1842" s="9">
        <f t="shared" si="85"/>
        <v>41382.096180555556</v>
      </c>
      <c r="M1842" t="b">
        <v>0</v>
      </c>
      <c r="N1842">
        <v>13</v>
      </c>
      <c r="O1842" t="b">
        <v>1</v>
      </c>
      <c r="P1842" t="s">
        <v>8279</v>
      </c>
      <c r="Q1842" t="s">
        <v>8280</v>
      </c>
      <c r="R1842">
        <f t="shared" si="86"/>
        <v>2013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 s="9">
        <f t="shared" si="84"/>
        <v>41779.207638888889</v>
      </c>
      <c r="K1843" s="11">
        <v>1397679445</v>
      </c>
      <c r="L1843" s="9">
        <f t="shared" si="85"/>
        <v>41745.84542824074</v>
      </c>
      <c r="M1843" t="b">
        <v>0</v>
      </c>
      <c r="N1843">
        <v>40</v>
      </c>
      <c r="O1843" t="b">
        <v>1</v>
      </c>
      <c r="P1843" t="s">
        <v>8279</v>
      </c>
      <c r="Q1843" t="s">
        <v>8280</v>
      </c>
      <c r="R1843">
        <f t="shared" si="86"/>
        <v>2014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 s="9">
        <f t="shared" si="84"/>
        <v>42065.249305555553</v>
      </c>
      <c r="K1844" s="11">
        <v>1422371381</v>
      </c>
      <c r="L1844" s="9">
        <f t="shared" si="85"/>
        <v>42031.631724537037</v>
      </c>
      <c r="M1844" t="b">
        <v>0</v>
      </c>
      <c r="N1844">
        <v>21</v>
      </c>
      <c r="O1844" t="b">
        <v>1</v>
      </c>
      <c r="P1844" t="s">
        <v>8279</v>
      </c>
      <c r="Q1844" t="s">
        <v>8280</v>
      </c>
      <c r="R1844">
        <f t="shared" si="86"/>
        <v>2015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 s="9">
        <f t="shared" si="84"/>
        <v>40594.994837962964</v>
      </c>
      <c r="K1845" s="11">
        <v>1295653954</v>
      </c>
      <c r="L1845" s="9">
        <f t="shared" si="85"/>
        <v>40564.994837962964</v>
      </c>
      <c r="M1845" t="b">
        <v>0</v>
      </c>
      <c r="N1845">
        <v>134</v>
      </c>
      <c r="O1845" t="b">
        <v>1</v>
      </c>
      <c r="P1845" t="s">
        <v>8279</v>
      </c>
      <c r="Q1845" t="s">
        <v>8280</v>
      </c>
      <c r="R1845">
        <f t="shared" si="86"/>
        <v>2011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 s="9">
        <f t="shared" si="84"/>
        <v>40705.125</v>
      </c>
      <c r="K1846" s="11">
        <v>1304464914</v>
      </c>
      <c r="L1846" s="9">
        <f t="shared" si="85"/>
        <v>40666.973541666666</v>
      </c>
      <c r="M1846" t="b">
        <v>0</v>
      </c>
      <c r="N1846">
        <v>20</v>
      </c>
      <c r="O1846" t="b">
        <v>1</v>
      </c>
      <c r="P1846" t="s">
        <v>8279</v>
      </c>
      <c r="Q1846" t="s">
        <v>8280</v>
      </c>
      <c r="R1846">
        <f t="shared" si="86"/>
        <v>2011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 s="9">
        <f t="shared" si="84"/>
        <v>42538.204861111109</v>
      </c>
      <c r="K1847" s="11">
        <v>1464854398</v>
      </c>
      <c r="L1847" s="9">
        <f t="shared" si="85"/>
        <v>42523.333310185189</v>
      </c>
      <c r="M1847" t="b">
        <v>0</v>
      </c>
      <c r="N1847">
        <v>19</v>
      </c>
      <c r="O1847" t="b">
        <v>1</v>
      </c>
      <c r="P1847" t="s">
        <v>8279</v>
      </c>
      <c r="Q1847" t="s">
        <v>8280</v>
      </c>
      <c r="R1847">
        <f t="shared" si="86"/>
        <v>2016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 s="9">
        <f t="shared" si="84"/>
        <v>41258.650196759263</v>
      </c>
      <c r="K1848" s="11">
        <v>1352993777</v>
      </c>
      <c r="L1848" s="9">
        <f t="shared" si="85"/>
        <v>41228.650196759263</v>
      </c>
      <c r="M1848" t="b">
        <v>0</v>
      </c>
      <c r="N1848">
        <v>209</v>
      </c>
      <c r="O1848" t="b">
        <v>1</v>
      </c>
      <c r="P1848" t="s">
        <v>8279</v>
      </c>
      <c r="Q1848" t="s">
        <v>8280</v>
      </c>
      <c r="R1848">
        <f t="shared" si="86"/>
        <v>2012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 s="9">
        <f t="shared" si="84"/>
        <v>42115.236481481479</v>
      </c>
      <c r="K1849" s="11">
        <v>1427780432</v>
      </c>
      <c r="L1849" s="9">
        <f t="shared" si="85"/>
        <v>42094.236481481479</v>
      </c>
      <c r="M1849" t="b">
        <v>0</v>
      </c>
      <c r="N1849">
        <v>38</v>
      </c>
      <c r="O1849" t="b">
        <v>1</v>
      </c>
      <c r="P1849" t="s">
        <v>8279</v>
      </c>
      <c r="Q1849" t="s">
        <v>8280</v>
      </c>
      <c r="R1849">
        <f t="shared" si="86"/>
        <v>2015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 s="9">
        <f t="shared" si="84"/>
        <v>40755.290972222225</v>
      </c>
      <c r="K1850" s="11">
        <v>1306608888</v>
      </c>
      <c r="L1850" s="9">
        <f t="shared" si="85"/>
        <v>40691.788055555553</v>
      </c>
      <c r="M1850" t="b">
        <v>0</v>
      </c>
      <c r="N1850">
        <v>24</v>
      </c>
      <c r="O1850" t="b">
        <v>1</v>
      </c>
      <c r="P1850" t="s">
        <v>8279</v>
      </c>
      <c r="Q1850" t="s">
        <v>8280</v>
      </c>
      <c r="R1850">
        <f t="shared" si="86"/>
        <v>2011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 s="9">
        <f t="shared" si="84"/>
        <v>41199.845590277779</v>
      </c>
      <c r="K1851" s="11">
        <v>1347913059</v>
      </c>
      <c r="L1851" s="9">
        <f t="shared" si="85"/>
        <v>41169.845590277779</v>
      </c>
      <c r="M1851" t="b">
        <v>0</v>
      </c>
      <c r="N1851">
        <v>8</v>
      </c>
      <c r="O1851" t="b">
        <v>1</v>
      </c>
      <c r="P1851" t="s">
        <v>8279</v>
      </c>
      <c r="Q1851" t="s">
        <v>8280</v>
      </c>
      <c r="R1851">
        <f t="shared" si="86"/>
        <v>2012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 s="9">
        <f t="shared" si="84"/>
        <v>41830.959490740745</v>
      </c>
      <c r="K1852" s="11">
        <v>1402441300</v>
      </c>
      <c r="L1852" s="9">
        <f t="shared" si="85"/>
        <v>41800.959490740745</v>
      </c>
      <c r="M1852" t="b">
        <v>0</v>
      </c>
      <c r="N1852">
        <v>179</v>
      </c>
      <c r="O1852" t="b">
        <v>1</v>
      </c>
      <c r="P1852" t="s">
        <v>8279</v>
      </c>
      <c r="Q1852" t="s">
        <v>8280</v>
      </c>
      <c r="R1852">
        <f t="shared" si="86"/>
        <v>2014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 s="9">
        <f t="shared" si="84"/>
        <v>41848.041666666664</v>
      </c>
      <c r="K1853" s="11">
        <v>1404769538</v>
      </c>
      <c r="L1853" s="9">
        <f t="shared" si="85"/>
        <v>41827.906689814816</v>
      </c>
      <c r="M1853" t="b">
        <v>0</v>
      </c>
      <c r="N1853">
        <v>26</v>
      </c>
      <c r="O1853" t="b">
        <v>1</v>
      </c>
      <c r="P1853" t="s">
        <v>8279</v>
      </c>
      <c r="Q1853" t="s">
        <v>8280</v>
      </c>
      <c r="R1853">
        <f t="shared" si="86"/>
        <v>2014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 s="9">
        <f t="shared" si="84"/>
        <v>42119</v>
      </c>
      <c r="K1854" s="11">
        <v>1426703452</v>
      </c>
      <c r="L1854" s="9">
        <f t="shared" si="85"/>
        <v>42081.77143518519</v>
      </c>
      <c r="M1854" t="b">
        <v>0</v>
      </c>
      <c r="N1854">
        <v>131</v>
      </c>
      <c r="O1854" t="b">
        <v>1</v>
      </c>
      <c r="P1854" t="s">
        <v>8279</v>
      </c>
      <c r="Q1854" t="s">
        <v>8280</v>
      </c>
      <c r="R1854">
        <f t="shared" si="86"/>
        <v>2015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 s="9">
        <f t="shared" si="84"/>
        <v>41227.102048611108</v>
      </c>
      <c r="K1855" s="11">
        <v>1348536417</v>
      </c>
      <c r="L1855" s="9">
        <f t="shared" si="85"/>
        <v>41177.060381944444</v>
      </c>
      <c r="M1855" t="b">
        <v>0</v>
      </c>
      <c r="N1855">
        <v>14</v>
      </c>
      <c r="O1855" t="b">
        <v>1</v>
      </c>
      <c r="P1855" t="s">
        <v>8279</v>
      </c>
      <c r="Q1855" t="s">
        <v>8280</v>
      </c>
      <c r="R1855">
        <f t="shared" si="86"/>
        <v>2012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9">
        <f t="shared" si="84"/>
        <v>41418.021261574075</v>
      </c>
      <c r="K1856" s="11">
        <v>1366763437</v>
      </c>
      <c r="L1856" s="9">
        <f t="shared" si="85"/>
        <v>41388.021261574075</v>
      </c>
      <c r="M1856" t="b">
        <v>0</v>
      </c>
      <c r="N1856">
        <v>174</v>
      </c>
      <c r="O1856" t="b">
        <v>1</v>
      </c>
      <c r="P1856" t="s">
        <v>8279</v>
      </c>
      <c r="Q1856" t="s">
        <v>8280</v>
      </c>
      <c r="R1856">
        <f t="shared" si="86"/>
        <v>2013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 s="9">
        <f t="shared" si="84"/>
        <v>41645.538657407407</v>
      </c>
      <c r="K1857" s="11">
        <v>1385124940</v>
      </c>
      <c r="L1857" s="9">
        <f t="shared" si="85"/>
        <v>41600.538657407407</v>
      </c>
      <c r="M1857" t="b">
        <v>0</v>
      </c>
      <c r="N1857">
        <v>191</v>
      </c>
      <c r="O1857" t="b">
        <v>1</v>
      </c>
      <c r="P1857" t="s">
        <v>8279</v>
      </c>
      <c r="Q1857" t="s">
        <v>8280</v>
      </c>
      <c r="R1857">
        <f t="shared" si="86"/>
        <v>2013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 s="9">
        <f t="shared" si="84"/>
        <v>41838.854999999996</v>
      </c>
      <c r="K1858" s="11">
        <v>1403901072</v>
      </c>
      <c r="L1858" s="9">
        <f t="shared" si="85"/>
        <v>41817.854999999996</v>
      </c>
      <c r="M1858" t="b">
        <v>0</v>
      </c>
      <c r="N1858">
        <v>38</v>
      </c>
      <c r="O1858" t="b">
        <v>1</v>
      </c>
      <c r="P1858" t="s">
        <v>8279</v>
      </c>
      <c r="Q1858" t="s">
        <v>8280</v>
      </c>
      <c r="R1858">
        <f t="shared" si="86"/>
        <v>2014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 s="9">
        <f t="shared" ref="J1859:J1922" si="87">(I1859/86400)+DATE(1970,1,1)</f>
        <v>41894.76866898148</v>
      </c>
      <c r="K1859" s="11">
        <v>1407954413</v>
      </c>
      <c r="L1859" s="9">
        <f t="shared" ref="L1859:L1922" si="88">(K1859/86400)+DATE(1970,1,1)</f>
        <v>41864.76866898148</v>
      </c>
      <c r="M1859" t="b">
        <v>0</v>
      </c>
      <c r="N1859">
        <v>22</v>
      </c>
      <c r="O1859" t="b">
        <v>1</v>
      </c>
      <c r="P1859" t="s">
        <v>8279</v>
      </c>
      <c r="Q1859" t="s">
        <v>8280</v>
      </c>
      <c r="R1859">
        <f t="shared" ref="R1859:R1922" si="89">YEAR(L1859)</f>
        <v>2014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 s="9">
        <f t="shared" si="87"/>
        <v>40893.242141203707</v>
      </c>
      <c r="K1860" s="11">
        <v>1318826921</v>
      </c>
      <c r="L1860" s="9">
        <f t="shared" si="88"/>
        <v>40833.200474537036</v>
      </c>
      <c r="M1860" t="b">
        <v>0</v>
      </c>
      <c r="N1860">
        <v>149</v>
      </c>
      <c r="O1860" t="b">
        <v>1</v>
      </c>
      <c r="P1860" t="s">
        <v>8279</v>
      </c>
      <c r="Q1860" t="s">
        <v>8280</v>
      </c>
      <c r="R1860">
        <f t="shared" si="89"/>
        <v>2011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 s="9">
        <f t="shared" si="87"/>
        <v>40808.770011574074</v>
      </c>
      <c r="K1861" s="11">
        <v>1314124129</v>
      </c>
      <c r="L1861" s="9">
        <f t="shared" si="88"/>
        <v>40778.770011574074</v>
      </c>
      <c r="M1861" t="b">
        <v>0</v>
      </c>
      <c r="N1861">
        <v>56</v>
      </c>
      <c r="O1861" t="b">
        <v>1</v>
      </c>
      <c r="P1861" t="s">
        <v>8279</v>
      </c>
      <c r="Q1861" t="s">
        <v>8280</v>
      </c>
      <c r="R1861">
        <f t="shared" si="89"/>
        <v>2011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 s="9">
        <f t="shared" si="87"/>
        <v>41676.70930555556</v>
      </c>
      <c r="K1862" s="11">
        <v>1389891684</v>
      </c>
      <c r="L1862" s="9">
        <f t="shared" si="88"/>
        <v>41655.70930555556</v>
      </c>
      <c r="M1862" t="b">
        <v>0</v>
      </c>
      <c r="N1862">
        <v>19</v>
      </c>
      <c r="O1862" t="b">
        <v>1</v>
      </c>
      <c r="P1862" t="s">
        <v>8279</v>
      </c>
      <c r="Q1862" t="s">
        <v>8280</v>
      </c>
      <c r="R1862">
        <f t="shared" si="89"/>
        <v>2014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 s="9">
        <f t="shared" si="87"/>
        <v>42030.300243055557</v>
      </c>
      <c r="K1863" s="11">
        <v>1419664341</v>
      </c>
      <c r="L1863" s="9">
        <f t="shared" si="88"/>
        <v>42000.300243055557</v>
      </c>
      <c r="M1863" t="b">
        <v>0</v>
      </c>
      <c r="N1863">
        <v>0</v>
      </c>
      <c r="O1863" t="b">
        <v>0</v>
      </c>
      <c r="P1863" t="s">
        <v>8287</v>
      </c>
      <c r="Q1863" t="s">
        <v>8289</v>
      </c>
      <c r="R1863">
        <f t="shared" si="89"/>
        <v>2014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 s="9">
        <f t="shared" si="87"/>
        <v>42802.3125</v>
      </c>
      <c r="K1864" s="11">
        <v>1484912974</v>
      </c>
      <c r="L1864" s="9">
        <f t="shared" si="88"/>
        <v>42755.492754629631</v>
      </c>
      <c r="M1864" t="b">
        <v>0</v>
      </c>
      <c r="N1864">
        <v>16</v>
      </c>
      <c r="O1864" t="b">
        <v>0</v>
      </c>
      <c r="P1864" t="s">
        <v>8287</v>
      </c>
      <c r="Q1864" t="s">
        <v>8289</v>
      </c>
      <c r="R1864">
        <f t="shared" si="89"/>
        <v>2017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 s="9">
        <f t="shared" si="87"/>
        <v>41802.797280092593</v>
      </c>
      <c r="K1865" s="11">
        <v>1400008085</v>
      </c>
      <c r="L1865" s="9">
        <f t="shared" si="88"/>
        <v>41772.797280092593</v>
      </c>
      <c r="M1865" t="b">
        <v>0</v>
      </c>
      <c r="N1865">
        <v>2</v>
      </c>
      <c r="O1865" t="b">
        <v>0</v>
      </c>
      <c r="P1865" t="s">
        <v>8287</v>
      </c>
      <c r="Q1865" t="s">
        <v>8289</v>
      </c>
      <c r="R1865">
        <f t="shared" si="89"/>
        <v>2014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 s="9">
        <f t="shared" si="87"/>
        <v>41763.716435185182</v>
      </c>
      <c r="K1866" s="11">
        <v>1396631500</v>
      </c>
      <c r="L1866" s="9">
        <f t="shared" si="88"/>
        <v>41733.716435185182</v>
      </c>
      <c r="M1866" t="b">
        <v>0</v>
      </c>
      <c r="N1866">
        <v>48</v>
      </c>
      <c r="O1866" t="b">
        <v>0</v>
      </c>
      <c r="P1866" t="s">
        <v>8287</v>
      </c>
      <c r="Q1866" t="s">
        <v>8289</v>
      </c>
      <c r="R1866">
        <f t="shared" si="89"/>
        <v>2014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 s="9">
        <f t="shared" si="87"/>
        <v>42680.409108796295</v>
      </c>
      <c r="K1867" s="11">
        <v>1475398147</v>
      </c>
      <c r="L1867" s="9">
        <f t="shared" si="88"/>
        <v>42645.367442129631</v>
      </c>
      <c r="M1867" t="b">
        <v>0</v>
      </c>
      <c r="N1867">
        <v>2</v>
      </c>
      <c r="O1867" t="b">
        <v>0</v>
      </c>
      <c r="P1867" t="s">
        <v>8287</v>
      </c>
      <c r="Q1867" t="s">
        <v>8289</v>
      </c>
      <c r="R1867">
        <f t="shared" si="89"/>
        <v>2016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 s="9">
        <f t="shared" si="87"/>
        <v>42795.166666666672</v>
      </c>
      <c r="K1868" s="11">
        <v>1483768497</v>
      </c>
      <c r="L1868" s="9">
        <f t="shared" si="88"/>
        <v>42742.246493055558</v>
      </c>
      <c r="M1868" t="b">
        <v>0</v>
      </c>
      <c r="N1868">
        <v>2</v>
      </c>
      <c r="O1868" t="b">
        <v>0</v>
      </c>
      <c r="P1868" t="s">
        <v>8287</v>
      </c>
      <c r="Q1868" t="s">
        <v>8289</v>
      </c>
      <c r="R1868">
        <f t="shared" si="89"/>
        <v>2017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 s="9">
        <f t="shared" si="87"/>
        <v>42679.924907407403</v>
      </c>
      <c r="K1869" s="11">
        <v>1475791912</v>
      </c>
      <c r="L1869" s="9">
        <f t="shared" si="88"/>
        <v>42649.924907407403</v>
      </c>
      <c r="M1869" t="b">
        <v>0</v>
      </c>
      <c r="N1869">
        <v>1</v>
      </c>
      <c r="O1869" t="b">
        <v>0</v>
      </c>
      <c r="P1869" t="s">
        <v>8287</v>
      </c>
      <c r="Q1869" t="s">
        <v>8289</v>
      </c>
      <c r="R1869">
        <f t="shared" si="89"/>
        <v>2016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 s="9">
        <f t="shared" si="87"/>
        <v>42353.332638888889</v>
      </c>
      <c r="K1870" s="11">
        <v>1448044925</v>
      </c>
      <c r="L1870" s="9">
        <f t="shared" si="88"/>
        <v>42328.779224537036</v>
      </c>
      <c r="M1870" t="b">
        <v>0</v>
      </c>
      <c r="N1870">
        <v>17</v>
      </c>
      <c r="O1870" t="b">
        <v>0</v>
      </c>
      <c r="P1870" t="s">
        <v>8287</v>
      </c>
      <c r="Q1870" t="s">
        <v>8289</v>
      </c>
      <c r="R1870">
        <f t="shared" si="89"/>
        <v>2015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 s="9">
        <f t="shared" si="87"/>
        <v>42739.002881944441</v>
      </c>
      <c r="K1871" s="11">
        <v>1480896249</v>
      </c>
      <c r="L1871" s="9">
        <f t="shared" si="88"/>
        <v>42709.002881944441</v>
      </c>
      <c r="M1871" t="b">
        <v>0</v>
      </c>
      <c r="N1871">
        <v>0</v>
      </c>
      <c r="O1871" t="b">
        <v>0</v>
      </c>
      <c r="P1871" t="s">
        <v>8287</v>
      </c>
      <c r="Q1871" t="s">
        <v>8289</v>
      </c>
      <c r="R1871">
        <f t="shared" si="89"/>
        <v>2016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 s="9">
        <f t="shared" si="87"/>
        <v>42400.178472222222</v>
      </c>
      <c r="K1872" s="11">
        <v>1451723535</v>
      </c>
      <c r="L1872" s="9">
        <f t="shared" si="88"/>
        <v>42371.355729166666</v>
      </c>
      <c r="M1872" t="b">
        <v>0</v>
      </c>
      <c r="N1872">
        <v>11</v>
      </c>
      <c r="O1872" t="b">
        <v>0</v>
      </c>
      <c r="P1872" t="s">
        <v>8287</v>
      </c>
      <c r="Q1872" t="s">
        <v>8289</v>
      </c>
      <c r="R1872">
        <f t="shared" si="89"/>
        <v>2016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 s="9">
        <f t="shared" si="87"/>
        <v>41963.825243055559</v>
      </c>
      <c r="K1873" s="11">
        <v>1413053301</v>
      </c>
      <c r="L1873" s="9">
        <f t="shared" si="88"/>
        <v>41923.783576388887</v>
      </c>
      <c r="M1873" t="b">
        <v>0</v>
      </c>
      <c r="N1873">
        <v>95</v>
      </c>
      <c r="O1873" t="b">
        <v>0</v>
      </c>
      <c r="P1873" t="s">
        <v>8287</v>
      </c>
      <c r="Q1873" t="s">
        <v>8289</v>
      </c>
      <c r="R1873">
        <f t="shared" si="89"/>
        <v>2014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 s="9">
        <f t="shared" si="87"/>
        <v>42185.129652777774</v>
      </c>
      <c r="K1874" s="11">
        <v>1433041602</v>
      </c>
      <c r="L1874" s="9">
        <f t="shared" si="88"/>
        <v>42155.129652777774</v>
      </c>
      <c r="M1874" t="b">
        <v>0</v>
      </c>
      <c r="N1874">
        <v>13</v>
      </c>
      <c r="O1874" t="b">
        <v>0</v>
      </c>
      <c r="P1874" t="s">
        <v>8287</v>
      </c>
      <c r="Q1874" t="s">
        <v>8289</v>
      </c>
      <c r="R1874">
        <f t="shared" si="89"/>
        <v>2015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 s="9">
        <f t="shared" si="87"/>
        <v>42193.697916666672</v>
      </c>
      <c r="K1875" s="11">
        <v>1433861210</v>
      </c>
      <c r="L1875" s="9">
        <f t="shared" si="88"/>
        <v>42164.615856481483</v>
      </c>
      <c r="M1875" t="b">
        <v>0</v>
      </c>
      <c r="N1875">
        <v>2</v>
      </c>
      <c r="O1875" t="b">
        <v>0</v>
      </c>
      <c r="P1875" t="s">
        <v>8287</v>
      </c>
      <c r="Q1875" t="s">
        <v>8289</v>
      </c>
      <c r="R1875">
        <f t="shared" si="89"/>
        <v>2015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 s="9">
        <f t="shared" si="87"/>
        <v>42549.969131944439</v>
      </c>
      <c r="K1876" s="11">
        <v>1465427733</v>
      </c>
      <c r="L1876" s="9">
        <f t="shared" si="88"/>
        <v>42529.969131944439</v>
      </c>
      <c r="M1876" t="b">
        <v>0</v>
      </c>
      <c r="N1876">
        <v>2</v>
      </c>
      <c r="O1876" t="b">
        <v>0</v>
      </c>
      <c r="P1876" t="s">
        <v>8287</v>
      </c>
      <c r="Q1876" t="s">
        <v>8289</v>
      </c>
      <c r="R1876">
        <f t="shared" si="89"/>
        <v>2016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 s="9">
        <f t="shared" si="87"/>
        <v>42588.899398148147</v>
      </c>
      <c r="K1877" s="11">
        <v>1465335308</v>
      </c>
      <c r="L1877" s="9">
        <f t="shared" si="88"/>
        <v>42528.899398148147</v>
      </c>
      <c r="M1877" t="b">
        <v>0</v>
      </c>
      <c r="N1877">
        <v>3</v>
      </c>
      <c r="O1877" t="b">
        <v>0</v>
      </c>
      <c r="P1877" t="s">
        <v>8287</v>
      </c>
      <c r="Q1877" t="s">
        <v>8289</v>
      </c>
      <c r="R1877">
        <f t="shared" si="89"/>
        <v>2016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 s="9">
        <f t="shared" si="87"/>
        <v>41806.284780092596</v>
      </c>
      <c r="K1878" s="11">
        <v>1400309405</v>
      </c>
      <c r="L1878" s="9">
        <f t="shared" si="88"/>
        <v>41776.284780092596</v>
      </c>
      <c r="M1878" t="b">
        <v>0</v>
      </c>
      <c r="N1878">
        <v>0</v>
      </c>
      <c r="O1878" t="b">
        <v>0</v>
      </c>
      <c r="P1878" t="s">
        <v>8287</v>
      </c>
      <c r="Q1878" t="s">
        <v>8289</v>
      </c>
      <c r="R1878">
        <f t="shared" si="89"/>
        <v>2014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 s="9">
        <f t="shared" si="87"/>
        <v>42064.029224537036</v>
      </c>
      <c r="K1879" s="11">
        <v>1422664925</v>
      </c>
      <c r="L1879" s="9">
        <f t="shared" si="88"/>
        <v>42035.029224537036</v>
      </c>
      <c r="M1879" t="b">
        <v>0</v>
      </c>
      <c r="N1879">
        <v>0</v>
      </c>
      <c r="O1879" t="b">
        <v>0</v>
      </c>
      <c r="P1879" t="s">
        <v>8287</v>
      </c>
      <c r="Q1879" t="s">
        <v>8289</v>
      </c>
      <c r="R1879">
        <f t="shared" si="89"/>
        <v>2015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 s="9">
        <f t="shared" si="87"/>
        <v>41803.008738425924</v>
      </c>
      <c r="K1880" s="11">
        <v>1400026355</v>
      </c>
      <c r="L1880" s="9">
        <f t="shared" si="88"/>
        <v>41773.008738425924</v>
      </c>
      <c r="M1880" t="b">
        <v>0</v>
      </c>
      <c r="N1880">
        <v>0</v>
      </c>
      <c r="O1880" t="b">
        <v>0</v>
      </c>
      <c r="P1880" t="s">
        <v>8287</v>
      </c>
      <c r="Q1880" t="s">
        <v>8289</v>
      </c>
      <c r="R1880">
        <f t="shared" si="89"/>
        <v>2014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 s="9">
        <f t="shared" si="87"/>
        <v>42443.607974537037</v>
      </c>
      <c r="K1881" s="11">
        <v>1455377729</v>
      </c>
      <c r="L1881" s="9">
        <f t="shared" si="88"/>
        <v>42413.649641203709</v>
      </c>
      <c r="M1881" t="b">
        <v>0</v>
      </c>
      <c r="N1881">
        <v>2</v>
      </c>
      <c r="O1881" t="b">
        <v>0</v>
      </c>
      <c r="P1881" t="s">
        <v>8287</v>
      </c>
      <c r="Q1881" t="s">
        <v>8289</v>
      </c>
      <c r="R1881">
        <f t="shared" si="89"/>
        <v>2016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 s="9">
        <f t="shared" si="87"/>
        <v>42459.525231481486</v>
      </c>
      <c r="K1882" s="11">
        <v>1456839380</v>
      </c>
      <c r="L1882" s="9">
        <f t="shared" si="88"/>
        <v>42430.566898148143</v>
      </c>
      <c r="M1882" t="b">
        <v>0</v>
      </c>
      <c r="N1882">
        <v>24</v>
      </c>
      <c r="O1882" t="b">
        <v>0</v>
      </c>
      <c r="P1882" t="s">
        <v>8287</v>
      </c>
      <c r="Q1882" t="s">
        <v>8289</v>
      </c>
      <c r="R1882">
        <f t="shared" si="89"/>
        <v>2016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 s="9">
        <f t="shared" si="87"/>
        <v>42073.110983796301</v>
      </c>
      <c r="K1883" s="11">
        <v>1423366789</v>
      </c>
      <c r="L1883" s="9">
        <f t="shared" si="88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t="s">
        <v>8283</v>
      </c>
      <c r="R1883">
        <f t="shared" si="89"/>
        <v>2015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 s="9">
        <f t="shared" si="87"/>
        <v>41100.991666666669</v>
      </c>
      <c r="K1884" s="11">
        <v>1339109212</v>
      </c>
      <c r="L1884" s="9">
        <f t="shared" si="88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t="s">
        <v>8283</v>
      </c>
      <c r="R1884">
        <f t="shared" si="89"/>
        <v>2012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 s="9">
        <f t="shared" si="87"/>
        <v>41007.906342592592</v>
      </c>
      <c r="K1885" s="11">
        <v>1331333108</v>
      </c>
      <c r="L1885" s="9">
        <f t="shared" si="88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t="s">
        <v>8283</v>
      </c>
      <c r="R1885">
        <f t="shared" si="89"/>
        <v>2012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 s="9">
        <f t="shared" si="87"/>
        <v>41240.5</v>
      </c>
      <c r="K1886" s="11">
        <v>1350967535</v>
      </c>
      <c r="L1886" s="9">
        <f t="shared" si="88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t="s">
        <v>8283</v>
      </c>
      <c r="R1886">
        <f t="shared" si="89"/>
        <v>2012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 s="9">
        <f t="shared" si="87"/>
        <v>41131.916666666664</v>
      </c>
      <c r="K1887" s="11">
        <v>1341800110</v>
      </c>
      <c r="L1887" s="9">
        <f t="shared" si="88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t="s">
        <v>8283</v>
      </c>
      <c r="R1887">
        <f t="shared" si="89"/>
        <v>2012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 s="9">
        <f t="shared" si="87"/>
        <v>41955.94835648148</v>
      </c>
      <c r="K1888" s="11">
        <v>1413236738</v>
      </c>
      <c r="L1888" s="9">
        <f t="shared" si="88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t="s">
        <v>8283</v>
      </c>
      <c r="R1888">
        <f t="shared" si="89"/>
        <v>2014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 s="9">
        <f t="shared" si="87"/>
        <v>42341.895833333328</v>
      </c>
      <c r="K1889" s="11">
        <v>1447614732</v>
      </c>
      <c r="L1889" s="9">
        <f t="shared" si="88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t="s">
        <v>8283</v>
      </c>
      <c r="R1889">
        <f t="shared" si="89"/>
        <v>2015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 s="9">
        <f t="shared" si="87"/>
        <v>40330.207638888889</v>
      </c>
      <c r="K1890" s="11">
        <v>1272692732</v>
      </c>
      <c r="L1890" s="9">
        <f t="shared" si="88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t="s">
        <v>8283</v>
      </c>
      <c r="R1890">
        <f t="shared" si="89"/>
        <v>2010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 s="9">
        <f t="shared" si="87"/>
        <v>41344.751689814817</v>
      </c>
      <c r="K1891" s="11">
        <v>1359140546</v>
      </c>
      <c r="L1891" s="9">
        <f t="shared" si="88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t="s">
        <v>8283</v>
      </c>
      <c r="R1891">
        <f t="shared" si="89"/>
        <v>2013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 s="9">
        <f t="shared" si="87"/>
        <v>41258.786203703705</v>
      </c>
      <c r="K1892" s="11">
        <v>1353005528</v>
      </c>
      <c r="L1892" s="9">
        <f t="shared" si="88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t="s">
        <v>8283</v>
      </c>
      <c r="R1892">
        <f t="shared" si="89"/>
        <v>2012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 s="9">
        <f t="shared" si="87"/>
        <v>40381.25</v>
      </c>
      <c r="K1893" s="11">
        <v>1275851354</v>
      </c>
      <c r="L1893" s="9">
        <f t="shared" si="88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t="s">
        <v>8283</v>
      </c>
      <c r="R1893">
        <f t="shared" si="89"/>
        <v>2010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 s="9">
        <f t="shared" si="87"/>
        <v>40701.637511574074</v>
      </c>
      <c r="K1894" s="11">
        <v>1304867881</v>
      </c>
      <c r="L1894" s="9">
        <f t="shared" si="88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t="s">
        <v>8283</v>
      </c>
      <c r="R1894">
        <f t="shared" si="89"/>
        <v>2011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 s="9">
        <f t="shared" si="87"/>
        <v>40649.165972222225</v>
      </c>
      <c r="K1895" s="11">
        <v>1301524585</v>
      </c>
      <c r="L1895" s="9">
        <f t="shared" si="88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t="s">
        <v>8283</v>
      </c>
      <c r="R1895">
        <f t="shared" si="89"/>
        <v>2011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 s="9">
        <f t="shared" si="87"/>
        <v>40951.90489583333</v>
      </c>
      <c r="K1896" s="11">
        <v>1326404583</v>
      </c>
      <c r="L1896" s="9">
        <f t="shared" si="88"/>
        <v>40920.90489583333</v>
      </c>
      <c r="M1896" t="b">
        <v>0</v>
      </c>
      <c r="N1896">
        <v>20</v>
      </c>
      <c r="O1896" t="b">
        <v>1</v>
      </c>
      <c r="P1896" t="s">
        <v>8279</v>
      </c>
      <c r="Q1896" t="s">
        <v>8283</v>
      </c>
      <c r="R1896">
        <f t="shared" si="89"/>
        <v>2012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 s="9">
        <f t="shared" si="87"/>
        <v>42297.746782407412</v>
      </c>
      <c r="K1897" s="11">
        <v>1442771722</v>
      </c>
      <c r="L1897" s="9">
        <f t="shared" si="88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t="s">
        <v>8283</v>
      </c>
      <c r="R1897">
        <f t="shared" si="89"/>
        <v>2015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 s="9">
        <f t="shared" si="87"/>
        <v>41011.710243055553</v>
      </c>
      <c r="K1898" s="11">
        <v>1331658165</v>
      </c>
      <c r="L1898" s="9">
        <f t="shared" si="88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t="s">
        <v>8283</v>
      </c>
      <c r="R1898">
        <f t="shared" si="89"/>
        <v>2012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 s="9">
        <f t="shared" si="87"/>
        <v>41702.875</v>
      </c>
      <c r="K1899" s="11">
        <v>1392040806</v>
      </c>
      <c r="L1899" s="9">
        <f t="shared" si="88"/>
        <v>41680.583402777775</v>
      </c>
      <c r="M1899" t="b">
        <v>0</v>
      </c>
      <c r="N1899">
        <v>183</v>
      </c>
      <c r="O1899" t="b">
        <v>1</v>
      </c>
      <c r="P1899" t="s">
        <v>8279</v>
      </c>
      <c r="Q1899" t="s">
        <v>8283</v>
      </c>
      <c r="R1899">
        <f t="shared" si="89"/>
        <v>2014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 s="9">
        <f t="shared" si="87"/>
        <v>42401.75</v>
      </c>
      <c r="K1900" s="11">
        <v>1451277473</v>
      </c>
      <c r="L1900" s="9">
        <f t="shared" si="88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t="s">
        <v>8283</v>
      </c>
      <c r="R1900">
        <f t="shared" si="89"/>
        <v>2015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 s="9">
        <f t="shared" si="87"/>
        <v>42088.90006944444</v>
      </c>
      <c r="K1901" s="11">
        <v>1424730966</v>
      </c>
      <c r="L1901" s="9">
        <f t="shared" si="88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t="s">
        <v>8283</v>
      </c>
      <c r="R1901">
        <f t="shared" si="89"/>
        <v>2015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 s="9">
        <f t="shared" si="87"/>
        <v>41188.415972222225</v>
      </c>
      <c r="K1902" s="11">
        <v>1347137731</v>
      </c>
      <c r="L1902" s="9">
        <f t="shared" si="88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t="s">
        <v>8283</v>
      </c>
      <c r="R1902">
        <f t="shared" si="89"/>
        <v>2012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 s="9">
        <f t="shared" si="87"/>
        <v>42146.541666666672</v>
      </c>
      <c r="K1903" s="11">
        <v>1429707729</v>
      </c>
      <c r="L1903" s="9">
        <f t="shared" si="88"/>
        <v>42116.54315972222</v>
      </c>
      <c r="M1903" t="b">
        <v>0</v>
      </c>
      <c r="N1903">
        <v>25</v>
      </c>
      <c r="O1903" t="b">
        <v>0</v>
      </c>
      <c r="P1903" t="s">
        <v>8273</v>
      </c>
      <c r="Q1903" t="s">
        <v>8302</v>
      </c>
      <c r="R1903">
        <f t="shared" si="89"/>
        <v>2015</v>
      </c>
    </row>
    <row r="1904" spans="1:18" ht="43.5" x14ac:dyDescent="0.3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 s="9">
        <f t="shared" si="87"/>
        <v>42067.789895833332</v>
      </c>
      <c r="K1904" s="11">
        <v>1422903447</v>
      </c>
      <c r="L1904" s="9">
        <f t="shared" si="88"/>
        <v>42037.789895833332</v>
      </c>
      <c r="M1904" t="b">
        <v>0</v>
      </c>
      <c r="N1904">
        <v>3</v>
      </c>
      <c r="O1904" t="b">
        <v>0</v>
      </c>
      <c r="P1904" t="s">
        <v>8273</v>
      </c>
      <c r="Q1904" t="s">
        <v>8302</v>
      </c>
      <c r="R1904">
        <f t="shared" si="89"/>
        <v>2015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 s="9">
        <f t="shared" si="87"/>
        <v>42762.770729166667</v>
      </c>
      <c r="K1905" s="11">
        <v>1480357791</v>
      </c>
      <c r="L1905" s="9">
        <f t="shared" si="88"/>
        <v>42702.770729166667</v>
      </c>
      <c r="M1905" t="b">
        <v>0</v>
      </c>
      <c r="N1905">
        <v>41</v>
      </c>
      <c r="O1905" t="b">
        <v>0</v>
      </c>
      <c r="P1905" t="s">
        <v>8273</v>
      </c>
      <c r="Q1905" t="s">
        <v>8302</v>
      </c>
      <c r="R1905">
        <f t="shared" si="89"/>
        <v>2016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 s="9">
        <f t="shared" si="87"/>
        <v>42371.685428240744</v>
      </c>
      <c r="K1906" s="11">
        <v>1447864021</v>
      </c>
      <c r="L1906" s="9">
        <f t="shared" si="88"/>
        <v>42326.685428240744</v>
      </c>
      <c r="M1906" t="b">
        <v>0</v>
      </c>
      <c r="N1906">
        <v>2</v>
      </c>
      <c r="O1906" t="b">
        <v>0</v>
      </c>
      <c r="P1906" t="s">
        <v>8273</v>
      </c>
      <c r="Q1906" t="s">
        <v>8302</v>
      </c>
      <c r="R1906">
        <f t="shared" si="89"/>
        <v>2015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 s="9">
        <f t="shared" si="87"/>
        <v>41889.925856481481</v>
      </c>
      <c r="K1907" s="11">
        <v>1407535994</v>
      </c>
      <c r="L1907" s="9">
        <f t="shared" si="88"/>
        <v>41859.925856481481</v>
      </c>
      <c r="M1907" t="b">
        <v>0</v>
      </c>
      <c r="N1907">
        <v>4</v>
      </c>
      <c r="O1907" t="b">
        <v>0</v>
      </c>
      <c r="P1907" t="s">
        <v>8273</v>
      </c>
      <c r="Q1907" t="s">
        <v>8302</v>
      </c>
      <c r="R1907">
        <f t="shared" si="89"/>
        <v>2014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 s="9">
        <f t="shared" si="87"/>
        <v>42544.671099537038</v>
      </c>
      <c r="K1908" s="11">
        <v>1464105983</v>
      </c>
      <c r="L1908" s="9">
        <f t="shared" si="88"/>
        <v>42514.671099537038</v>
      </c>
      <c r="M1908" t="b">
        <v>0</v>
      </c>
      <c r="N1908">
        <v>99</v>
      </c>
      <c r="O1908" t="b">
        <v>0</v>
      </c>
      <c r="P1908" t="s">
        <v>8273</v>
      </c>
      <c r="Q1908" t="s">
        <v>8302</v>
      </c>
      <c r="R1908">
        <f t="shared" si="89"/>
        <v>2016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 s="9">
        <f t="shared" si="87"/>
        <v>41782.587094907409</v>
      </c>
      <c r="K1909" s="11">
        <v>1399557925</v>
      </c>
      <c r="L1909" s="9">
        <f t="shared" si="88"/>
        <v>41767.587094907409</v>
      </c>
      <c r="M1909" t="b">
        <v>0</v>
      </c>
      <c r="N1909">
        <v>4</v>
      </c>
      <c r="O1909" t="b">
        <v>0</v>
      </c>
      <c r="P1909" t="s">
        <v>8273</v>
      </c>
      <c r="Q1909" t="s">
        <v>8302</v>
      </c>
      <c r="R1909">
        <f t="shared" si="89"/>
        <v>2014</v>
      </c>
    </row>
    <row r="1910" spans="1:18" ht="43.5" x14ac:dyDescent="0.3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 s="9">
        <f t="shared" si="87"/>
        <v>42733.917824074073</v>
      </c>
      <c r="K1910" s="11">
        <v>1480456900</v>
      </c>
      <c r="L1910" s="9">
        <f t="shared" si="88"/>
        <v>42703.917824074073</v>
      </c>
      <c r="M1910" t="b">
        <v>0</v>
      </c>
      <c r="N1910">
        <v>4</v>
      </c>
      <c r="O1910" t="b">
        <v>0</v>
      </c>
      <c r="P1910" t="s">
        <v>8273</v>
      </c>
      <c r="Q1910" t="s">
        <v>8302</v>
      </c>
      <c r="R1910">
        <f t="shared" si="89"/>
        <v>2016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 s="9">
        <f t="shared" si="87"/>
        <v>41935.429155092592</v>
      </c>
      <c r="K1911" s="11">
        <v>1411467479</v>
      </c>
      <c r="L1911" s="9">
        <f t="shared" si="88"/>
        <v>41905.429155092592</v>
      </c>
      <c r="M1911" t="b">
        <v>0</v>
      </c>
      <c r="N1911">
        <v>38</v>
      </c>
      <c r="O1911" t="b">
        <v>0</v>
      </c>
      <c r="P1911" t="s">
        <v>8273</v>
      </c>
      <c r="Q1911" t="s">
        <v>8302</v>
      </c>
      <c r="R1911">
        <f t="shared" si="89"/>
        <v>2014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 s="9">
        <f t="shared" si="87"/>
        <v>42308.947916666672</v>
      </c>
      <c r="K1912" s="11">
        <v>1442531217</v>
      </c>
      <c r="L1912" s="9">
        <f t="shared" si="88"/>
        <v>42264.963159722218</v>
      </c>
      <c r="M1912" t="b">
        <v>0</v>
      </c>
      <c r="N1912">
        <v>285</v>
      </c>
      <c r="O1912" t="b">
        <v>0</v>
      </c>
      <c r="P1912" t="s">
        <v>8273</v>
      </c>
      <c r="Q1912" t="s">
        <v>8302</v>
      </c>
      <c r="R1912">
        <f t="shared" si="89"/>
        <v>2015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 s="9">
        <f t="shared" si="87"/>
        <v>41860.033958333333</v>
      </c>
      <c r="K1913" s="11">
        <v>1404953334</v>
      </c>
      <c r="L1913" s="9">
        <f t="shared" si="88"/>
        <v>41830.033958333333</v>
      </c>
      <c r="M1913" t="b">
        <v>0</v>
      </c>
      <c r="N1913">
        <v>1</v>
      </c>
      <c r="O1913" t="b">
        <v>0</v>
      </c>
      <c r="P1913" t="s">
        <v>8273</v>
      </c>
      <c r="Q1913" t="s">
        <v>8302</v>
      </c>
      <c r="R1913">
        <f t="shared" si="89"/>
        <v>2014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 s="9">
        <f t="shared" si="87"/>
        <v>42159.226388888885</v>
      </c>
      <c r="K1914" s="11">
        <v>1430803560</v>
      </c>
      <c r="L1914" s="9">
        <f t="shared" si="88"/>
        <v>42129.226388888885</v>
      </c>
      <c r="M1914" t="b">
        <v>0</v>
      </c>
      <c r="N1914">
        <v>42</v>
      </c>
      <c r="O1914" t="b">
        <v>0</v>
      </c>
      <c r="P1914" t="s">
        <v>8273</v>
      </c>
      <c r="Q1914" t="s">
        <v>8302</v>
      </c>
      <c r="R1914">
        <f t="shared" si="89"/>
        <v>2015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 s="9">
        <f t="shared" si="87"/>
        <v>41920.511319444442</v>
      </c>
      <c r="K1915" s="11">
        <v>1410178578</v>
      </c>
      <c r="L1915" s="9">
        <f t="shared" si="88"/>
        <v>41890.511319444442</v>
      </c>
      <c r="M1915" t="b">
        <v>0</v>
      </c>
      <c r="N1915">
        <v>26</v>
      </c>
      <c r="O1915" t="b">
        <v>0</v>
      </c>
      <c r="P1915" t="s">
        <v>8273</v>
      </c>
      <c r="Q1915" t="s">
        <v>8302</v>
      </c>
      <c r="R1915">
        <f t="shared" si="89"/>
        <v>2014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 s="9">
        <f t="shared" si="87"/>
        <v>41944.165972222225</v>
      </c>
      <c r="K1916" s="11">
        <v>1413519073</v>
      </c>
      <c r="L1916" s="9">
        <f t="shared" si="88"/>
        <v>41929.174456018518</v>
      </c>
      <c r="M1916" t="b">
        <v>0</v>
      </c>
      <c r="N1916">
        <v>2</v>
      </c>
      <c r="O1916" t="b">
        <v>0</v>
      </c>
      <c r="P1916" t="s">
        <v>8273</v>
      </c>
      <c r="Q1916" t="s">
        <v>8302</v>
      </c>
      <c r="R1916">
        <f t="shared" si="89"/>
        <v>2014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 s="9">
        <f t="shared" si="87"/>
        <v>41884.04886574074</v>
      </c>
      <c r="K1917" s="11">
        <v>1407892222</v>
      </c>
      <c r="L1917" s="9">
        <f t="shared" si="88"/>
        <v>41864.04886574074</v>
      </c>
      <c r="M1917" t="b">
        <v>0</v>
      </c>
      <c r="N1917">
        <v>4</v>
      </c>
      <c r="O1917" t="b">
        <v>0</v>
      </c>
      <c r="P1917" t="s">
        <v>8273</v>
      </c>
      <c r="Q1917" t="s">
        <v>8302</v>
      </c>
      <c r="R1917">
        <f t="shared" si="89"/>
        <v>2014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 s="9">
        <f t="shared" si="87"/>
        <v>42681.758969907409</v>
      </c>
      <c r="K1918" s="11">
        <v>1476378775</v>
      </c>
      <c r="L1918" s="9">
        <f t="shared" si="88"/>
        <v>42656.717303240745</v>
      </c>
      <c r="M1918" t="b">
        <v>0</v>
      </c>
      <c r="N1918">
        <v>6</v>
      </c>
      <c r="O1918" t="b">
        <v>0</v>
      </c>
      <c r="P1918" t="s">
        <v>8273</v>
      </c>
      <c r="Q1918" t="s">
        <v>8302</v>
      </c>
      <c r="R1918">
        <f t="shared" si="89"/>
        <v>2016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 s="9">
        <f t="shared" si="87"/>
        <v>42776.270057870366</v>
      </c>
      <c r="K1919" s="11">
        <v>1484116133</v>
      </c>
      <c r="L1919" s="9">
        <f t="shared" si="88"/>
        <v>42746.270057870366</v>
      </c>
      <c r="M1919" t="b">
        <v>0</v>
      </c>
      <c r="N1919">
        <v>70</v>
      </c>
      <c r="O1919" t="b">
        <v>0</v>
      </c>
      <c r="P1919" t="s">
        <v>8273</v>
      </c>
      <c r="Q1919" t="s">
        <v>8302</v>
      </c>
      <c r="R1919">
        <f t="shared" si="89"/>
        <v>2017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 s="9">
        <f t="shared" si="87"/>
        <v>41863.789942129632</v>
      </c>
      <c r="K1920" s="11">
        <v>1404845851</v>
      </c>
      <c r="L1920" s="9">
        <f t="shared" si="88"/>
        <v>41828.789942129632</v>
      </c>
      <c r="M1920" t="b">
        <v>0</v>
      </c>
      <c r="N1920">
        <v>9</v>
      </c>
      <c r="O1920" t="b">
        <v>0</v>
      </c>
      <c r="P1920" t="s">
        <v>8273</v>
      </c>
      <c r="Q1920" t="s">
        <v>8302</v>
      </c>
      <c r="R1920">
        <f t="shared" si="89"/>
        <v>2014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 s="9">
        <f t="shared" si="87"/>
        <v>42143.875567129631</v>
      </c>
      <c r="K1921" s="11">
        <v>1429477249</v>
      </c>
      <c r="L1921" s="9">
        <f t="shared" si="88"/>
        <v>42113.875567129631</v>
      </c>
      <c r="M1921" t="b">
        <v>0</v>
      </c>
      <c r="N1921">
        <v>8</v>
      </c>
      <c r="O1921" t="b">
        <v>0</v>
      </c>
      <c r="P1921" t="s">
        <v>8273</v>
      </c>
      <c r="Q1921" t="s">
        <v>8302</v>
      </c>
      <c r="R1921">
        <f t="shared" si="89"/>
        <v>2015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 s="9">
        <f t="shared" si="87"/>
        <v>42298.958333333328</v>
      </c>
      <c r="K1922" s="11">
        <v>1443042061</v>
      </c>
      <c r="L1922" s="9">
        <f t="shared" si="88"/>
        <v>42270.875706018516</v>
      </c>
      <c r="M1922" t="b">
        <v>0</v>
      </c>
      <c r="N1922">
        <v>105</v>
      </c>
      <c r="O1922" t="b">
        <v>0</v>
      </c>
      <c r="P1922" t="s">
        <v>8273</v>
      </c>
      <c r="Q1922" t="s">
        <v>8302</v>
      </c>
      <c r="R1922">
        <f t="shared" si="89"/>
        <v>2015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 s="9">
        <f t="shared" ref="J1923:J1986" si="90">(I1923/86400)+DATE(1970,1,1)</f>
        <v>41104.221562500003</v>
      </c>
      <c r="K1923" s="11">
        <v>1339651143</v>
      </c>
      <c r="L1923" s="9">
        <f t="shared" ref="L1923:L1986" si="91">(K1923/86400)+DATE(1970,1,1)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t="s">
        <v>8283</v>
      </c>
      <c r="R1923">
        <f t="shared" ref="R1923:R1986" si="92">YEAR(L1923)</f>
        <v>2012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 s="9">
        <f t="shared" si="90"/>
        <v>41620.255868055552</v>
      </c>
      <c r="K1924" s="11">
        <v>1384236507</v>
      </c>
      <c r="L1924" s="9">
        <f t="shared" si="9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t="s">
        <v>8283</v>
      </c>
      <c r="R1924">
        <f t="shared" si="92"/>
        <v>2013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 s="9">
        <f t="shared" si="90"/>
        <v>40813.207638888889</v>
      </c>
      <c r="K1925" s="11">
        <v>1313612532</v>
      </c>
      <c r="L1925" s="9">
        <f t="shared" si="9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t="s">
        <v>8283</v>
      </c>
      <c r="R1925">
        <f t="shared" si="92"/>
        <v>2011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 s="9">
        <f t="shared" si="90"/>
        <v>41654.814583333333</v>
      </c>
      <c r="K1926" s="11">
        <v>1387390555</v>
      </c>
      <c r="L1926" s="9">
        <f t="shared" si="9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t="s">
        <v>8283</v>
      </c>
      <c r="R1926">
        <f t="shared" si="92"/>
        <v>2013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 s="9">
        <f t="shared" si="90"/>
        <v>41558</v>
      </c>
      <c r="K1927" s="11">
        <v>1379540288</v>
      </c>
      <c r="L1927" s="9">
        <f t="shared" si="9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t="s">
        <v>8283</v>
      </c>
      <c r="R1927">
        <f t="shared" si="92"/>
        <v>2013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 s="9">
        <f t="shared" si="90"/>
        <v>40484.018055555556</v>
      </c>
      <c r="K1928" s="11">
        <v>1286319256</v>
      </c>
      <c r="L1928" s="9">
        <f t="shared" si="9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t="s">
        <v>8283</v>
      </c>
      <c r="R1928">
        <f t="shared" si="92"/>
        <v>2010</v>
      </c>
    </row>
    <row r="1929" spans="1:18" x14ac:dyDescent="0.3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 s="9">
        <f t="shared" si="90"/>
        <v>40976.207638888889</v>
      </c>
      <c r="K1929" s="11">
        <v>1329856839</v>
      </c>
      <c r="L1929" s="9">
        <f t="shared" si="9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t="s">
        <v>8283</v>
      </c>
      <c r="R1929">
        <f t="shared" si="92"/>
        <v>2012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 s="9">
        <f t="shared" si="90"/>
        <v>41401.6480787037</v>
      </c>
      <c r="K1930" s="11">
        <v>1365348794</v>
      </c>
      <c r="L1930" s="9">
        <f t="shared" si="91"/>
        <v>41371.6480787037</v>
      </c>
      <c r="M1930" t="b">
        <v>0</v>
      </c>
      <c r="N1930">
        <v>34</v>
      </c>
      <c r="O1930" t="b">
        <v>1</v>
      </c>
      <c r="P1930" t="s">
        <v>8279</v>
      </c>
      <c r="Q1930" t="s">
        <v>8283</v>
      </c>
      <c r="R1930">
        <f t="shared" si="92"/>
        <v>2013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 s="9">
        <f t="shared" si="90"/>
        <v>40729.021597222221</v>
      </c>
      <c r="K1931" s="11">
        <v>1306197066</v>
      </c>
      <c r="L1931" s="9">
        <f t="shared" si="9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t="s">
        <v>8283</v>
      </c>
      <c r="R1931">
        <f t="shared" si="92"/>
        <v>2011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 s="9">
        <f t="shared" si="90"/>
        <v>41462.558819444443</v>
      </c>
      <c r="K1932" s="11">
        <v>1368019482</v>
      </c>
      <c r="L1932" s="9">
        <f t="shared" si="9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t="s">
        <v>8283</v>
      </c>
      <c r="R1932">
        <f t="shared" si="92"/>
        <v>2013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 s="9">
        <f t="shared" si="90"/>
        <v>41051.145833333336</v>
      </c>
      <c r="K1933" s="11">
        <v>1336512309</v>
      </c>
      <c r="L1933" s="9">
        <f t="shared" si="9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t="s">
        <v>8283</v>
      </c>
      <c r="R1933">
        <f t="shared" si="92"/>
        <v>2012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 s="9">
        <f t="shared" si="90"/>
        <v>40932.809872685189</v>
      </c>
      <c r="K1934" s="11">
        <v>1325618773</v>
      </c>
      <c r="L1934" s="9">
        <f t="shared" si="91"/>
        <v>40911.809872685189</v>
      </c>
      <c r="M1934" t="b">
        <v>0</v>
      </c>
      <c r="N1934">
        <v>80</v>
      </c>
      <c r="O1934" t="b">
        <v>1</v>
      </c>
      <c r="P1934" t="s">
        <v>8279</v>
      </c>
      <c r="Q1934" t="s">
        <v>8283</v>
      </c>
      <c r="R1934">
        <f t="shared" si="92"/>
        <v>2012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 s="9">
        <f t="shared" si="90"/>
        <v>41909.130868055552</v>
      </c>
      <c r="K1935" s="11">
        <v>1409195307</v>
      </c>
      <c r="L1935" s="9">
        <f t="shared" si="9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t="s">
        <v>8283</v>
      </c>
      <c r="R1935">
        <f t="shared" si="92"/>
        <v>2014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 s="9">
        <f t="shared" si="90"/>
        <v>40902.208333333336</v>
      </c>
      <c r="K1936" s="11">
        <v>1321649321</v>
      </c>
      <c r="L1936" s="9">
        <f t="shared" si="9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t="s">
        <v>8283</v>
      </c>
      <c r="R1936">
        <f t="shared" si="92"/>
        <v>2011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 s="9">
        <f t="shared" si="90"/>
        <v>41811.207638888889</v>
      </c>
      <c r="K1937" s="11">
        <v>1400106171</v>
      </c>
      <c r="L1937" s="9">
        <f t="shared" si="91"/>
        <v>41773.932534722218</v>
      </c>
      <c r="M1937" t="b">
        <v>0</v>
      </c>
      <c r="N1937">
        <v>50</v>
      </c>
      <c r="O1937" t="b">
        <v>1</v>
      </c>
      <c r="P1937" t="s">
        <v>8279</v>
      </c>
      <c r="Q1937" t="s">
        <v>8283</v>
      </c>
      <c r="R1937">
        <f t="shared" si="92"/>
        <v>2014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 s="9">
        <f t="shared" si="90"/>
        <v>40883.249305555553</v>
      </c>
      <c r="K1938" s="11">
        <v>1320528070</v>
      </c>
      <c r="L1938" s="9">
        <f t="shared" si="9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t="s">
        <v>8283</v>
      </c>
      <c r="R1938">
        <f t="shared" si="92"/>
        <v>2011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 s="9">
        <f t="shared" si="90"/>
        <v>41075.165972222225</v>
      </c>
      <c r="K1939" s="11">
        <v>1338346281</v>
      </c>
      <c r="L1939" s="9">
        <f t="shared" si="9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t="s">
        <v>8283</v>
      </c>
      <c r="R1939">
        <f t="shared" si="92"/>
        <v>2012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 s="9">
        <f t="shared" si="90"/>
        <v>41457.208333333336</v>
      </c>
      <c r="K1940" s="11">
        <v>1370067231</v>
      </c>
      <c r="L1940" s="9">
        <f t="shared" si="9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t="s">
        <v>8283</v>
      </c>
      <c r="R1940">
        <f t="shared" si="92"/>
        <v>2013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 s="9">
        <f t="shared" si="90"/>
        <v>41343.943379629629</v>
      </c>
      <c r="K1941" s="11">
        <v>1360366708</v>
      </c>
      <c r="L1941" s="9">
        <f t="shared" si="9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t="s">
        <v>8283</v>
      </c>
      <c r="R1941">
        <f t="shared" si="92"/>
        <v>2013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 s="9">
        <f t="shared" si="90"/>
        <v>40709.165972222225</v>
      </c>
      <c r="K1942" s="11">
        <v>1304770233</v>
      </c>
      <c r="L1942" s="9">
        <f t="shared" si="9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t="s">
        <v>8283</v>
      </c>
      <c r="R1942">
        <f t="shared" si="92"/>
        <v>2011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 s="9">
        <f t="shared" si="90"/>
        <v>41774.290868055556</v>
      </c>
      <c r="K1943" s="11">
        <v>1397545131</v>
      </c>
      <c r="L1943" s="9">
        <f t="shared" si="91"/>
        <v>41744.290868055556</v>
      </c>
      <c r="M1943" t="b">
        <v>1</v>
      </c>
      <c r="N1943">
        <v>4883</v>
      </c>
      <c r="O1943" t="b">
        <v>1</v>
      </c>
      <c r="P1943" t="s">
        <v>8273</v>
      </c>
      <c r="Q1943" t="s">
        <v>8303</v>
      </c>
      <c r="R1943">
        <f t="shared" si="92"/>
        <v>2014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 s="9">
        <f t="shared" si="90"/>
        <v>40728.828009259261</v>
      </c>
      <c r="K1944" s="11">
        <v>1302033140</v>
      </c>
      <c r="L1944" s="9">
        <f t="shared" si="91"/>
        <v>40638.828009259261</v>
      </c>
      <c r="M1944" t="b">
        <v>1</v>
      </c>
      <c r="N1944">
        <v>95</v>
      </c>
      <c r="O1944" t="b">
        <v>1</v>
      </c>
      <c r="P1944" t="s">
        <v>8273</v>
      </c>
      <c r="Q1944" t="s">
        <v>8303</v>
      </c>
      <c r="R1944">
        <f t="shared" si="92"/>
        <v>2011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 s="9">
        <f t="shared" si="90"/>
        <v>42593.269861111112</v>
      </c>
      <c r="K1945" s="11">
        <v>1467008916</v>
      </c>
      <c r="L1945" s="9">
        <f t="shared" si="91"/>
        <v>42548.269861111112</v>
      </c>
      <c r="M1945" t="b">
        <v>1</v>
      </c>
      <c r="N1945">
        <v>2478</v>
      </c>
      <c r="O1945" t="b">
        <v>1</v>
      </c>
      <c r="P1945" t="s">
        <v>8273</v>
      </c>
      <c r="Q1945" t="s">
        <v>8303</v>
      </c>
      <c r="R1945">
        <f t="shared" si="92"/>
        <v>2016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 s="9">
        <f t="shared" si="90"/>
        <v>41760.584374999999</v>
      </c>
      <c r="K1946" s="11">
        <v>1396360890</v>
      </c>
      <c r="L1946" s="9">
        <f t="shared" si="91"/>
        <v>41730.584374999999</v>
      </c>
      <c r="M1946" t="b">
        <v>1</v>
      </c>
      <c r="N1946">
        <v>1789</v>
      </c>
      <c r="O1946" t="b">
        <v>1</v>
      </c>
      <c r="P1946" t="s">
        <v>8273</v>
      </c>
      <c r="Q1946" t="s">
        <v>8303</v>
      </c>
      <c r="R1946">
        <f t="shared" si="92"/>
        <v>2014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 s="9">
        <f t="shared" si="90"/>
        <v>42197.251828703702</v>
      </c>
      <c r="K1947" s="11">
        <v>1433224958</v>
      </c>
      <c r="L1947" s="9">
        <f t="shared" si="91"/>
        <v>42157.251828703702</v>
      </c>
      <c r="M1947" t="b">
        <v>1</v>
      </c>
      <c r="N1947">
        <v>680</v>
      </c>
      <c r="O1947" t="b">
        <v>1</v>
      </c>
      <c r="P1947" t="s">
        <v>8273</v>
      </c>
      <c r="Q1947" t="s">
        <v>8303</v>
      </c>
      <c r="R1947">
        <f t="shared" si="92"/>
        <v>2015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 s="9">
        <f t="shared" si="90"/>
        <v>41749.108344907407</v>
      </c>
      <c r="K1948" s="11">
        <v>1392780961</v>
      </c>
      <c r="L1948" s="9">
        <f t="shared" si="91"/>
        <v>41689.150011574078</v>
      </c>
      <c r="M1948" t="b">
        <v>1</v>
      </c>
      <c r="N1948">
        <v>70</v>
      </c>
      <c r="O1948" t="b">
        <v>1</v>
      </c>
      <c r="P1948" t="s">
        <v>8273</v>
      </c>
      <c r="Q1948" t="s">
        <v>8303</v>
      </c>
      <c r="R1948">
        <f t="shared" si="92"/>
        <v>2014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 s="9">
        <f t="shared" si="90"/>
        <v>40140.249305555553</v>
      </c>
      <c r="K1949" s="11">
        <v>1255730520</v>
      </c>
      <c r="L1949" s="9">
        <f t="shared" si="91"/>
        <v>40102.918055555558</v>
      </c>
      <c r="M1949" t="b">
        <v>1</v>
      </c>
      <c r="N1949">
        <v>23</v>
      </c>
      <c r="O1949" t="b">
        <v>1</v>
      </c>
      <c r="P1949" t="s">
        <v>8273</v>
      </c>
      <c r="Q1949" t="s">
        <v>8303</v>
      </c>
      <c r="R1949">
        <f t="shared" si="92"/>
        <v>2009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 s="9">
        <f t="shared" si="90"/>
        <v>42527.709722222222</v>
      </c>
      <c r="K1950" s="11">
        <v>1460557809</v>
      </c>
      <c r="L1950" s="9">
        <f t="shared" si="91"/>
        <v>42473.604270833333</v>
      </c>
      <c r="M1950" t="b">
        <v>1</v>
      </c>
      <c r="N1950">
        <v>4245</v>
      </c>
      <c r="O1950" t="b">
        <v>1</v>
      </c>
      <c r="P1950" t="s">
        <v>8273</v>
      </c>
      <c r="Q1950" t="s">
        <v>8303</v>
      </c>
      <c r="R1950">
        <f t="shared" si="92"/>
        <v>2016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 s="9">
        <f t="shared" si="90"/>
        <v>41830.423043981486</v>
      </c>
      <c r="K1951" s="11">
        <v>1402394951</v>
      </c>
      <c r="L1951" s="9">
        <f t="shared" si="91"/>
        <v>41800.423043981486</v>
      </c>
      <c r="M1951" t="b">
        <v>1</v>
      </c>
      <c r="N1951">
        <v>943</v>
      </c>
      <c r="O1951" t="b">
        <v>1</v>
      </c>
      <c r="P1951" t="s">
        <v>8273</v>
      </c>
      <c r="Q1951" t="s">
        <v>8303</v>
      </c>
      <c r="R1951">
        <f t="shared" si="92"/>
        <v>2014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 s="9">
        <f t="shared" si="90"/>
        <v>40655.181400462963</v>
      </c>
      <c r="K1952" s="11">
        <v>1300767673</v>
      </c>
      <c r="L1952" s="9">
        <f t="shared" si="91"/>
        <v>40624.181400462963</v>
      </c>
      <c r="M1952" t="b">
        <v>1</v>
      </c>
      <c r="N1952">
        <v>1876</v>
      </c>
      <c r="O1952" t="b">
        <v>1</v>
      </c>
      <c r="P1952" t="s">
        <v>8273</v>
      </c>
      <c r="Q1952" t="s">
        <v>8303</v>
      </c>
      <c r="R1952">
        <f t="shared" si="92"/>
        <v>2011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 s="9">
        <f t="shared" si="90"/>
        <v>42681.462233796294</v>
      </c>
      <c r="K1953" s="11">
        <v>1475921137</v>
      </c>
      <c r="L1953" s="9">
        <f t="shared" si="91"/>
        <v>42651.420567129629</v>
      </c>
      <c r="M1953" t="b">
        <v>1</v>
      </c>
      <c r="N1953">
        <v>834</v>
      </c>
      <c r="O1953" t="b">
        <v>1</v>
      </c>
      <c r="P1953" t="s">
        <v>8273</v>
      </c>
      <c r="Q1953" t="s">
        <v>8303</v>
      </c>
      <c r="R1953">
        <f t="shared" si="92"/>
        <v>2016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 s="9">
        <f t="shared" si="90"/>
        <v>41563.60665509259</v>
      </c>
      <c r="K1954" s="11">
        <v>1378737215</v>
      </c>
      <c r="L1954" s="9">
        <f t="shared" si="91"/>
        <v>41526.60665509259</v>
      </c>
      <c r="M1954" t="b">
        <v>1</v>
      </c>
      <c r="N1954">
        <v>682</v>
      </c>
      <c r="O1954" t="b">
        <v>1</v>
      </c>
      <c r="P1954" t="s">
        <v>8273</v>
      </c>
      <c r="Q1954" t="s">
        <v>8303</v>
      </c>
      <c r="R1954">
        <f t="shared" si="92"/>
        <v>2013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 s="9">
        <f t="shared" si="90"/>
        <v>40970.125</v>
      </c>
      <c r="K1955" s="11">
        <v>1328158065</v>
      </c>
      <c r="L1955" s="9">
        <f t="shared" si="91"/>
        <v>40941.199826388889</v>
      </c>
      <c r="M1955" t="b">
        <v>1</v>
      </c>
      <c r="N1955">
        <v>147</v>
      </c>
      <c r="O1955" t="b">
        <v>1</v>
      </c>
      <c r="P1955" t="s">
        <v>8273</v>
      </c>
      <c r="Q1955" t="s">
        <v>8303</v>
      </c>
      <c r="R1955">
        <f t="shared" si="92"/>
        <v>2012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 s="9">
        <f t="shared" si="90"/>
        <v>42441.208333333328</v>
      </c>
      <c r="K1956" s="11">
        <v>1453730176</v>
      </c>
      <c r="L1956" s="9">
        <f t="shared" si="91"/>
        <v>42394.580740740741</v>
      </c>
      <c r="M1956" t="b">
        <v>1</v>
      </c>
      <c r="N1956">
        <v>415</v>
      </c>
      <c r="O1956" t="b">
        <v>1</v>
      </c>
      <c r="P1956" t="s">
        <v>8273</v>
      </c>
      <c r="Q1956" t="s">
        <v>8303</v>
      </c>
      <c r="R1956">
        <f t="shared" si="92"/>
        <v>2016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 s="9">
        <f t="shared" si="90"/>
        <v>41052.791666666664</v>
      </c>
      <c r="K1957" s="11">
        <v>1334989881</v>
      </c>
      <c r="L1957" s="9">
        <f t="shared" si="91"/>
        <v>41020.271770833337</v>
      </c>
      <c r="M1957" t="b">
        <v>1</v>
      </c>
      <c r="N1957">
        <v>290</v>
      </c>
      <c r="O1957" t="b">
        <v>1</v>
      </c>
      <c r="P1957" t="s">
        <v>8273</v>
      </c>
      <c r="Q1957" t="s">
        <v>8303</v>
      </c>
      <c r="R1957">
        <f t="shared" si="92"/>
        <v>2012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 s="9">
        <f t="shared" si="90"/>
        <v>42112.882002314815</v>
      </c>
      <c r="K1958" s="11">
        <v>1425507005</v>
      </c>
      <c r="L1958" s="9">
        <f t="shared" si="91"/>
        <v>42067.923668981486</v>
      </c>
      <c r="M1958" t="b">
        <v>1</v>
      </c>
      <c r="N1958">
        <v>365</v>
      </c>
      <c r="O1958" t="b">
        <v>1</v>
      </c>
      <c r="P1958" t="s">
        <v>8273</v>
      </c>
      <c r="Q1958" t="s">
        <v>8303</v>
      </c>
      <c r="R1958">
        <f t="shared" si="92"/>
        <v>2015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 s="9">
        <f t="shared" si="90"/>
        <v>41209.098530092597</v>
      </c>
      <c r="K1959" s="11">
        <v>1348712513</v>
      </c>
      <c r="L1959" s="9">
        <f t="shared" si="91"/>
        <v>41179.098530092597</v>
      </c>
      <c r="M1959" t="b">
        <v>1</v>
      </c>
      <c r="N1959">
        <v>660</v>
      </c>
      <c r="O1959" t="b">
        <v>1</v>
      </c>
      <c r="P1959" t="s">
        <v>8273</v>
      </c>
      <c r="Q1959" t="s">
        <v>8303</v>
      </c>
      <c r="R1959">
        <f t="shared" si="92"/>
        <v>2012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 s="9">
        <f t="shared" si="90"/>
        <v>41356.94630787037</v>
      </c>
      <c r="K1960" s="11">
        <v>1361490161</v>
      </c>
      <c r="L1960" s="9">
        <f t="shared" si="91"/>
        <v>41326.987974537034</v>
      </c>
      <c r="M1960" t="b">
        <v>1</v>
      </c>
      <c r="N1960">
        <v>1356</v>
      </c>
      <c r="O1960" t="b">
        <v>1</v>
      </c>
      <c r="P1960" t="s">
        <v>8273</v>
      </c>
      <c r="Q1960" t="s">
        <v>8303</v>
      </c>
      <c r="R1960">
        <f t="shared" si="92"/>
        <v>2013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 s="9">
        <f t="shared" si="90"/>
        <v>41913</v>
      </c>
      <c r="K1961" s="11">
        <v>1408565860</v>
      </c>
      <c r="L1961" s="9">
        <f t="shared" si="91"/>
        <v>41871.845601851848</v>
      </c>
      <c r="M1961" t="b">
        <v>1</v>
      </c>
      <c r="N1961">
        <v>424</v>
      </c>
      <c r="O1961" t="b">
        <v>1</v>
      </c>
      <c r="P1961" t="s">
        <v>8273</v>
      </c>
      <c r="Q1961" t="s">
        <v>8303</v>
      </c>
      <c r="R1961">
        <f t="shared" si="92"/>
        <v>2014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 s="9">
        <f t="shared" si="90"/>
        <v>41994.362743055557</v>
      </c>
      <c r="K1962" s="11">
        <v>1416559341</v>
      </c>
      <c r="L1962" s="9">
        <f t="shared" si="91"/>
        <v>41964.362743055557</v>
      </c>
      <c r="M1962" t="b">
        <v>1</v>
      </c>
      <c r="N1962">
        <v>33</v>
      </c>
      <c r="O1962" t="b">
        <v>1</v>
      </c>
      <c r="P1962" t="s">
        <v>8273</v>
      </c>
      <c r="Q1962" t="s">
        <v>8303</v>
      </c>
      <c r="R1962">
        <f t="shared" si="92"/>
        <v>2014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 s="9">
        <f t="shared" si="90"/>
        <v>41188.165972222225</v>
      </c>
      <c r="K1963" s="11">
        <v>1346042417</v>
      </c>
      <c r="L1963" s="9">
        <f t="shared" si="91"/>
        <v>41148.194641203707</v>
      </c>
      <c r="M1963" t="b">
        <v>1</v>
      </c>
      <c r="N1963">
        <v>1633</v>
      </c>
      <c r="O1963" t="b">
        <v>1</v>
      </c>
      <c r="P1963" t="s">
        <v>8273</v>
      </c>
      <c r="Q1963" t="s">
        <v>8303</v>
      </c>
      <c r="R1963">
        <f t="shared" si="92"/>
        <v>2012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 s="9">
        <f t="shared" si="90"/>
        <v>41772.780509259261</v>
      </c>
      <c r="K1964" s="11">
        <v>1397414636</v>
      </c>
      <c r="L1964" s="9">
        <f t="shared" si="91"/>
        <v>41742.780509259261</v>
      </c>
      <c r="M1964" t="b">
        <v>1</v>
      </c>
      <c r="N1964">
        <v>306</v>
      </c>
      <c r="O1964" t="b">
        <v>1</v>
      </c>
      <c r="P1964" t="s">
        <v>8273</v>
      </c>
      <c r="Q1964" t="s">
        <v>8303</v>
      </c>
      <c r="R1964">
        <f t="shared" si="92"/>
        <v>2014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 s="9">
        <f t="shared" si="90"/>
        <v>41898.429791666669</v>
      </c>
      <c r="K1965" s="11">
        <v>1407838734</v>
      </c>
      <c r="L1965" s="9">
        <f t="shared" si="91"/>
        <v>41863.429791666669</v>
      </c>
      <c r="M1965" t="b">
        <v>1</v>
      </c>
      <c r="N1965">
        <v>205</v>
      </c>
      <c r="O1965" t="b">
        <v>1</v>
      </c>
      <c r="P1965" t="s">
        <v>8273</v>
      </c>
      <c r="Q1965" t="s">
        <v>8303</v>
      </c>
      <c r="R1965">
        <f t="shared" si="92"/>
        <v>2014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 s="9">
        <f t="shared" si="90"/>
        <v>42482.272824074069</v>
      </c>
      <c r="K1966" s="11">
        <v>1458714772</v>
      </c>
      <c r="L1966" s="9">
        <f t="shared" si="91"/>
        <v>42452.272824074069</v>
      </c>
      <c r="M1966" t="b">
        <v>1</v>
      </c>
      <c r="N1966">
        <v>1281</v>
      </c>
      <c r="O1966" t="b">
        <v>1</v>
      </c>
      <c r="P1966" t="s">
        <v>8273</v>
      </c>
      <c r="Q1966" t="s">
        <v>8303</v>
      </c>
      <c r="R1966">
        <f t="shared" si="92"/>
        <v>2016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 s="9">
        <f t="shared" si="90"/>
        <v>40920.041666666664</v>
      </c>
      <c r="K1967" s="11">
        <v>1324433310</v>
      </c>
      <c r="L1967" s="9">
        <f t="shared" si="91"/>
        <v>40898.089236111111</v>
      </c>
      <c r="M1967" t="b">
        <v>1</v>
      </c>
      <c r="N1967">
        <v>103</v>
      </c>
      <c r="O1967" t="b">
        <v>1</v>
      </c>
      <c r="P1967" t="s">
        <v>8273</v>
      </c>
      <c r="Q1967" t="s">
        <v>8303</v>
      </c>
      <c r="R1967">
        <f t="shared" si="92"/>
        <v>2011</v>
      </c>
    </row>
    <row r="1968" spans="1:18" ht="43.5" x14ac:dyDescent="0.3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 s="9">
        <f t="shared" si="90"/>
        <v>41865.540486111109</v>
      </c>
      <c r="K1968" s="11">
        <v>1405429098</v>
      </c>
      <c r="L1968" s="9">
        <f t="shared" si="91"/>
        <v>41835.540486111109</v>
      </c>
      <c r="M1968" t="b">
        <v>1</v>
      </c>
      <c r="N1968">
        <v>1513</v>
      </c>
      <c r="O1968" t="b">
        <v>1</v>
      </c>
      <c r="P1968" t="s">
        <v>8273</v>
      </c>
      <c r="Q1968" t="s">
        <v>8303</v>
      </c>
      <c r="R1968">
        <f t="shared" si="92"/>
        <v>2014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 s="9">
        <f t="shared" si="90"/>
        <v>41760.663530092592</v>
      </c>
      <c r="K1969" s="11">
        <v>1396367729</v>
      </c>
      <c r="L1969" s="9">
        <f t="shared" si="91"/>
        <v>41730.663530092592</v>
      </c>
      <c r="M1969" t="b">
        <v>1</v>
      </c>
      <c r="N1969">
        <v>405</v>
      </c>
      <c r="O1969" t="b">
        <v>1</v>
      </c>
      <c r="P1969" t="s">
        <v>8273</v>
      </c>
      <c r="Q1969" t="s">
        <v>8303</v>
      </c>
      <c r="R1969">
        <f t="shared" si="92"/>
        <v>2014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 s="9">
        <f t="shared" si="90"/>
        <v>42707.628645833334</v>
      </c>
      <c r="K1970" s="11">
        <v>1478095515</v>
      </c>
      <c r="L1970" s="9">
        <f t="shared" si="91"/>
        <v>42676.586979166663</v>
      </c>
      <c r="M1970" t="b">
        <v>1</v>
      </c>
      <c r="N1970">
        <v>510</v>
      </c>
      <c r="O1970" t="b">
        <v>1</v>
      </c>
      <c r="P1970" t="s">
        <v>8273</v>
      </c>
      <c r="Q1970" t="s">
        <v>8303</v>
      </c>
      <c r="R1970">
        <f t="shared" si="92"/>
        <v>2016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 s="9">
        <f t="shared" si="90"/>
        <v>42587.792453703703</v>
      </c>
      <c r="K1971" s="11">
        <v>1467831668</v>
      </c>
      <c r="L1971" s="9">
        <f t="shared" si="91"/>
        <v>42557.792453703703</v>
      </c>
      <c r="M1971" t="b">
        <v>1</v>
      </c>
      <c r="N1971">
        <v>1887</v>
      </c>
      <c r="O1971" t="b">
        <v>1</v>
      </c>
      <c r="P1971" t="s">
        <v>8273</v>
      </c>
      <c r="Q1971" t="s">
        <v>8303</v>
      </c>
      <c r="R1971">
        <f t="shared" si="92"/>
        <v>2016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 s="9">
        <f t="shared" si="90"/>
        <v>41384.151631944442</v>
      </c>
      <c r="K1972" s="11">
        <v>1361248701</v>
      </c>
      <c r="L1972" s="9">
        <f t="shared" si="91"/>
        <v>41324.193298611113</v>
      </c>
      <c r="M1972" t="b">
        <v>1</v>
      </c>
      <c r="N1972">
        <v>701</v>
      </c>
      <c r="O1972" t="b">
        <v>1</v>
      </c>
      <c r="P1972" t="s">
        <v>8273</v>
      </c>
      <c r="Q1972" t="s">
        <v>8303</v>
      </c>
      <c r="R1972">
        <f t="shared" si="92"/>
        <v>2013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 s="9">
        <f t="shared" si="90"/>
        <v>41593.166666666664</v>
      </c>
      <c r="K1973" s="11">
        <v>1381752061</v>
      </c>
      <c r="L1973" s="9">
        <f t="shared" si="91"/>
        <v>41561.500706018516</v>
      </c>
      <c r="M1973" t="b">
        <v>1</v>
      </c>
      <c r="N1973">
        <v>3863</v>
      </c>
      <c r="O1973" t="b">
        <v>1</v>
      </c>
      <c r="P1973" t="s">
        <v>8273</v>
      </c>
      <c r="Q1973" t="s">
        <v>8303</v>
      </c>
      <c r="R1973">
        <f t="shared" si="92"/>
        <v>2013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 s="9">
        <f t="shared" si="90"/>
        <v>41231.053749999999</v>
      </c>
      <c r="K1974" s="11">
        <v>1350605844</v>
      </c>
      <c r="L1974" s="9">
        <f t="shared" si="91"/>
        <v>41201.012083333335</v>
      </c>
      <c r="M1974" t="b">
        <v>1</v>
      </c>
      <c r="N1974">
        <v>238</v>
      </c>
      <c r="O1974" t="b">
        <v>1</v>
      </c>
      <c r="P1974" t="s">
        <v>8273</v>
      </c>
      <c r="Q1974" t="s">
        <v>8303</v>
      </c>
      <c r="R1974">
        <f t="shared" si="92"/>
        <v>2012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 s="9">
        <f t="shared" si="90"/>
        <v>42588.291666666672</v>
      </c>
      <c r="K1975" s="11">
        <v>1467134464</v>
      </c>
      <c r="L1975" s="9">
        <f t="shared" si="91"/>
        <v>42549.722962962958</v>
      </c>
      <c r="M1975" t="b">
        <v>1</v>
      </c>
      <c r="N1975">
        <v>2051</v>
      </c>
      <c r="O1975" t="b">
        <v>1</v>
      </c>
      <c r="P1975" t="s">
        <v>8273</v>
      </c>
      <c r="Q1975" t="s">
        <v>8303</v>
      </c>
      <c r="R1975">
        <f t="shared" si="92"/>
        <v>2016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 s="9">
        <f t="shared" si="90"/>
        <v>41505.334131944444</v>
      </c>
      <c r="K1976" s="11">
        <v>1371715269</v>
      </c>
      <c r="L1976" s="9">
        <f t="shared" si="91"/>
        <v>41445.334131944444</v>
      </c>
      <c r="M1976" t="b">
        <v>1</v>
      </c>
      <c r="N1976">
        <v>402</v>
      </c>
      <c r="O1976" t="b">
        <v>1</v>
      </c>
      <c r="P1976" t="s">
        <v>8273</v>
      </c>
      <c r="Q1976" t="s">
        <v>8303</v>
      </c>
      <c r="R1976">
        <f t="shared" si="92"/>
        <v>2013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 s="9">
        <f t="shared" si="90"/>
        <v>41343.755219907405</v>
      </c>
      <c r="K1977" s="11">
        <v>1360346851</v>
      </c>
      <c r="L1977" s="9">
        <f t="shared" si="91"/>
        <v>41313.755219907405</v>
      </c>
      <c r="M1977" t="b">
        <v>1</v>
      </c>
      <c r="N1977">
        <v>253</v>
      </c>
      <c r="O1977" t="b">
        <v>1</v>
      </c>
      <c r="P1977" t="s">
        <v>8273</v>
      </c>
      <c r="Q1977" t="s">
        <v>8303</v>
      </c>
      <c r="R1977">
        <f t="shared" si="92"/>
        <v>2013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 s="9">
        <f t="shared" si="90"/>
        <v>41468.899594907409</v>
      </c>
      <c r="K1978" s="11">
        <v>1371159325</v>
      </c>
      <c r="L1978" s="9">
        <f t="shared" si="91"/>
        <v>41438.899594907409</v>
      </c>
      <c r="M1978" t="b">
        <v>1</v>
      </c>
      <c r="N1978">
        <v>473</v>
      </c>
      <c r="O1978" t="b">
        <v>1</v>
      </c>
      <c r="P1978" t="s">
        <v>8273</v>
      </c>
      <c r="Q1978" t="s">
        <v>8303</v>
      </c>
      <c r="R1978">
        <f t="shared" si="92"/>
        <v>2013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 s="9">
        <f t="shared" si="90"/>
        <v>42357.332638888889</v>
      </c>
      <c r="K1979" s="11">
        <v>1446527540</v>
      </c>
      <c r="L1979" s="9">
        <f t="shared" si="91"/>
        <v>42311.216898148152</v>
      </c>
      <c r="M1979" t="b">
        <v>1</v>
      </c>
      <c r="N1979">
        <v>821</v>
      </c>
      <c r="O1979" t="b">
        <v>1</v>
      </c>
      <c r="P1979" t="s">
        <v>8273</v>
      </c>
      <c r="Q1979" t="s">
        <v>8303</v>
      </c>
      <c r="R1979">
        <f t="shared" si="92"/>
        <v>2015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 s="9">
        <f t="shared" si="90"/>
        <v>41072.291666666664</v>
      </c>
      <c r="K1980" s="11">
        <v>1336627492</v>
      </c>
      <c r="L1980" s="9">
        <f t="shared" si="91"/>
        <v>41039.225601851853</v>
      </c>
      <c r="M1980" t="b">
        <v>1</v>
      </c>
      <c r="N1980">
        <v>388</v>
      </c>
      <c r="O1980" t="b">
        <v>1</v>
      </c>
      <c r="P1980" t="s">
        <v>8273</v>
      </c>
      <c r="Q1980" t="s">
        <v>8303</v>
      </c>
      <c r="R1980">
        <f t="shared" si="92"/>
        <v>2012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 s="9">
        <f t="shared" si="90"/>
        <v>42327.207638888889</v>
      </c>
      <c r="K1981" s="11">
        <v>1444734146</v>
      </c>
      <c r="L1981" s="9">
        <f t="shared" si="91"/>
        <v>42290.460023148145</v>
      </c>
      <c r="M1981" t="b">
        <v>1</v>
      </c>
      <c r="N1981">
        <v>813</v>
      </c>
      <c r="O1981" t="b">
        <v>1</v>
      </c>
      <c r="P1981" t="s">
        <v>8273</v>
      </c>
      <c r="Q1981" t="s">
        <v>8303</v>
      </c>
      <c r="R1981">
        <f t="shared" si="92"/>
        <v>2015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 s="9">
        <f t="shared" si="90"/>
        <v>42463.500717592593</v>
      </c>
      <c r="K1982" s="11">
        <v>1456232462</v>
      </c>
      <c r="L1982" s="9">
        <f t="shared" si="91"/>
        <v>42423.542384259257</v>
      </c>
      <c r="M1982" t="b">
        <v>1</v>
      </c>
      <c r="N1982">
        <v>1945</v>
      </c>
      <c r="O1982" t="b">
        <v>1</v>
      </c>
      <c r="P1982" t="s">
        <v>8273</v>
      </c>
      <c r="Q1982" t="s">
        <v>8303</v>
      </c>
      <c r="R1982">
        <f t="shared" si="92"/>
        <v>2016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 s="9">
        <f t="shared" si="90"/>
        <v>41829.725289351853</v>
      </c>
      <c r="K1983" s="11">
        <v>1402334665</v>
      </c>
      <c r="L1983" s="9">
        <f t="shared" si="91"/>
        <v>41799.725289351853</v>
      </c>
      <c r="M1983" t="b">
        <v>0</v>
      </c>
      <c r="N1983">
        <v>12</v>
      </c>
      <c r="O1983" t="b">
        <v>0</v>
      </c>
      <c r="P1983" t="s">
        <v>8292</v>
      </c>
      <c r="Q1983" t="s">
        <v>8304</v>
      </c>
      <c r="R1983">
        <f t="shared" si="92"/>
        <v>2014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 s="9">
        <f t="shared" si="90"/>
        <v>42708.628321759257</v>
      </c>
      <c r="K1984" s="11">
        <v>1478268287</v>
      </c>
      <c r="L1984" s="9">
        <f t="shared" si="91"/>
        <v>42678.586655092593</v>
      </c>
      <c r="M1984" t="b">
        <v>0</v>
      </c>
      <c r="N1984">
        <v>0</v>
      </c>
      <c r="O1984" t="b">
        <v>0</v>
      </c>
      <c r="P1984" t="s">
        <v>8292</v>
      </c>
      <c r="Q1984" t="s">
        <v>8304</v>
      </c>
      <c r="R1984">
        <f t="shared" si="92"/>
        <v>2016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 s="9">
        <f t="shared" si="90"/>
        <v>42615.291666666672</v>
      </c>
      <c r="K1985" s="11">
        <v>1470874618</v>
      </c>
      <c r="L1985" s="9">
        <f t="shared" si="91"/>
        <v>42593.011782407411</v>
      </c>
      <c r="M1985" t="b">
        <v>0</v>
      </c>
      <c r="N1985">
        <v>16</v>
      </c>
      <c r="O1985" t="b">
        <v>0</v>
      </c>
      <c r="P1985" t="s">
        <v>8292</v>
      </c>
      <c r="Q1985" t="s">
        <v>8304</v>
      </c>
      <c r="R1985">
        <f t="shared" si="92"/>
        <v>2016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 s="9">
        <f t="shared" si="90"/>
        <v>41973.831956018519</v>
      </c>
      <c r="K1986" s="11">
        <v>1412189881</v>
      </c>
      <c r="L1986" s="9">
        <f t="shared" si="91"/>
        <v>41913.790289351848</v>
      </c>
      <c r="M1986" t="b">
        <v>0</v>
      </c>
      <c r="N1986">
        <v>7</v>
      </c>
      <c r="O1986" t="b">
        <v>0</v>
      </c>
      <c r="P1986" t="s">
        <v>8292</v>
      </c>
      <c r="Q1986" t="s">
        <v>8304</v>
      </c>
      <c r="R1986">
        <f t="shared" si="92"/>
        <v>2014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 s="9">
        <f t="shared" ref="J1987:J2050" si="93">(I1987/86400)+DATE(1970,1,1)</f>
        <v>42584.958333333328</v>
      </c>
      <c r="K1987" s="11">
        <v>1467650771</v>
      </c>
      <c r="L1987" s="9">
        <f t="shared" ref="L1987:L2050" si="94">(K1987/86400)+DATE(1970,1,1)</f>
        <v>42555.698738425926</v>
      </c>
      <c r="M1987" t="b">
        <v>0</v>
      </c>
      <c r="N1987">
        <v>4</v>
      </c>
      <c r="O1987" t="b">
        <v>0</v>
      </c>
      <c r="P1987" t="s">
        <v>8292</v>
      </c>
      <c r="Q1987" t="s">
        <v>8304</v>
      </c>
      <c r="R1987">
        <f t="shared" ref="R1987:R2050" si="95">YEAR(L1987)</f>
        <v>2016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 s="9">
        <f t="shared" si="93"/>
        <v>42443.392164351855</v>
      </c>
      <c r="K1988" s="11">
        <v>1455359083</v>
      </c>
      <c r="L1988" s="9">
        <f t="shared" si="94"/>
        <v>42413.433831018519</v>
      </c>
      <c r="M1988" t="b">
        <v>0</v>
      </c>
      <c r="N1988">
        <v>1</v>
      </c>
      <c r="O1988" t="b">
        <v>0</v>
      </c>
      <c r="P1988" t="s">
        <v>8292</v>
      </c>
      <c r="Q1988" t="s">
        <v>8304</v>
      </c>
      <c r="R1988">
        <f t="shared" si="95"/>
        <v>2016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 s="9">
        <f t="shared" si="93"/>
        <v>42064.639768518522</v>
      </c>
      <c r="K1989" s="11">
        <v>1422631276</v>
      </c>
      <c r="L1989" s="9">
        <f t="shared" si="94"/>
        <v>42034.639768518522</v>
      </c>
      <c r="M1989" t="b">
        <v>0</v>
      </c>
      <c r="N1989">
        <v>28</v>
      </c>
      <c r="O1989" t="b">
        <v>0</v>
      </c>
      <c r="P1989" t="s">
        <v>8292</v>
      </c>
      <c r="Q1989" t="s">
        <v>8304</v>
      </c>
      <c r="R1989">
        <f t="shared" si="95"/>
        <v>2015</v>
      </c>
    </row>
    <row r="1990" spans="1:18" x14ac:dyDescent="0.3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 s="9">
        <f t="shared" si="93"/>
        <v>42236.763217592597</v>
      </c>
      <c r="K1990" s="11">
        <v>1437502742</v>
      </c>
      <c r="L1990" s="9">
        <f t="shared" si="94"/>
        <v>42206.763217592597</v>
      </c>
      <c r="M1990" t="b">
        <v>0</v>
      </c>
      <c r="N1990">
        <v>1</v>
      </c>
      <c r="O1990" t="b">
        <v>0</v>
      </c>
      <c r="P1990" t="s">
        <v>8292</v>
      </c>
      <c r="Q1990" t="s">
        <v>8304</v>
      </c>
      <c r="R1990">
        <f t="shared" si="95"/>
        <v>2015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 s="9">
        <f t="shared" si="93"/>
        <v>42715.680648148147</v>
      </c>
      <c r="K1991" s="11">
        <v>1478881208</v>
      </c>
      <c r="L1991" s="9">
        <f t="shared" si="94"/>
        <v>42685.680648148147</v>
      </c>
      <c r="M1991" t="b">
        <v>0</v>
      </c>
      <c r="N1991">
        <v>1</v>
      </c>
      <c r="O1991" t="b">
        <v>0</v>
      </c>
      <c r="P1991" t="s">
        <v>8292</v>
      </c>
      <c r="Q1991" t="s">
        <v>8304</v>
      </c>
      <c r="R1991">
        <f t="shared" si="95"/>
        <v>2016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 s="9">
        <f t="shared" si="93"/>
        <v>42413.195972222224</v>
      </c>
      <c r="K1992" s="11">
        <v>1454042532</v>
      </c>
      <c r="L1992" s="9">
        <f t="shared" si="94"/>
        <v>42398.195972222224</v>
      </c>
      <c r="M1992" t="b">
        <v>0</v>
      </c>
      <c r="N1992">
        <v>5</v>
      </c>
      <c r="O1992" t="b">
        <v>0</v>
      </c>
      <c r="P1992" t="s">
        <v>8292</v>
      </c>
      <c r="Q1992" t="s">
        <v>8304</v>
      </c>
      <c r="R1992">
        <f t="shared" si="95"/>
        <v>2016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 s="9">
        <f t="shared" si="93"/>
        <v>42188.89335648148</v>
      </c>
      <c r="K1993" s="11">
        <v>1434144386</v>
      </c>
      <c r="L1993" s="9">
        <f t="shared" si="94"/>
        <v>42167.89335648148</v>
      </c>
      <c r="M1993" t="b">
        <v>0</v>
      </c>
      <c r="N1993">
        <v>3</v>
      </c>
      <c r="O1993" t="b">
        <v>0</v>
      </c>
      <c r="P1993" t="s">
        <v>8292</v>
      </c>
      <c r="Q1993" t="s">
        <v>8304</v>
      </c>
      <c r="R1993">
        <f t="shared" si="95"/>
        <v>2015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 s="9">
        <f t="shared" si="93"/>
        <v>42053.143414351856</v>
      </c>
      <c r="K1994" s="11">
        <v>1421637991</v>
      </c>
      <c r="L1994" s="9">
        <f t="shared" si="94"/>
        <v>42023.143414351856</v>
      </c>
      <c r="M1994" t="b">
        <v>0</v>
      </c>
      <c r="N1994">
        <v>2</v>
      </c>
      <c r="O1994" t="b">
        <v>0</v>
      </c>
      <c r="P1994" t="s">
        <v>8292</v>
      </c>
      <c r="Q1994" t="s">
        <v>8304</v>
      </c>
      <c r="R1994">
        <f t="shared" si="95"/>
        <v>2015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 s="9">
        <f t="shared" si="93"/>
        <v>42359.588391203702</v>
      </c>
      <c r="K1995" s="11">
        <v>1448114837</v>
      </c>
      <c r="L1995" s="9">
        <f t="shared" si="94"/>
        <v>42329.588391203702</v>
      </c>
      <c r="M1995" t="b">
        <v>0</v>
      </c>
      <c r="N1995">
        <v>0</v>
      </c>
      <c r="O1995" t="b">
        <v>0</v>
      </c>
      <c r="P1995" t="s">
        <v>8292</v>
      </c>
      <c r="Q1995" t="s">
        <v>8304</v>
      </c>
      <c r="R1995">
        <f t="shared" si="95"/>
        <v>2015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 s="9">
        <f t="shared" si="93"/>
        <v>42711.047939814816</v>
      </c>
      <c r="K1996" s="11">
        <v>1475885342</v>
      </c>
      <c r="L1996" s="9">
        <f t="shared" si="94"/>
        <v>42651.006273148145</v>
      </c>
      <c r="M1996" t="b">
        <v>0</v>
      </c>
      <c r="N1996">
        <v>0</v>
      </c>
      <c r="O1996" t="b">
        <v>0</v>
      </c>
      <c r="P1996" t="s">
        <v>8292</v>
      </c>
      <c r="Q1996" t="s">
        <v>8304</v>
      </c>
      <c r="R1996">
        <f t="shared" si="95"/>
        <v>2016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 s="9">
        <f t="shared" si="93"/>
        <v>42201.902037037042</v>
      </c>
      <c r="K1997" s="11">
        <v>1435354736</v>
      </c>
      <c r="L1997" s="9">
        <f t="shared" si="94"/>
        <v>42181.902037037042</v>
      </c>
      <c r="M1997" t="b">
        <v>0</v>
      </c>
      <c r="N1997">
        <v>3</v>
      </c>
      <c r="O1997" t="b">
        <v>0</v>
      </c>
      <c r="P1997" t="s">
        <v>8292</v>
      </c>
      <c r="Q1997" t="s">
        <v>8304</v>
      </c>
      <c r="R1997">
        <f t="shared" si="95"/>
        <v>2015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 s="9">
        <f t="shared" si="93"/>
        <v>41830.819571759261</v>
      </c>
      <c r="K1998" s="11">
        <v>1402429211</v>
      </c>
      <c r="L1998" s="9">
        <f t="shared" si="94"/>
        <v>41800.819571759261</v>
      </c>
      <c r="M1998" t="b">
        <v>0</v>
      </c>
      <c r="N1998">
        <v>0</v>
      </c>
      <c r="O1998" t="b">
        <v>0</v>
      </c>
      <c r="P1998" t="s">
        <v>8292</v>
      </c>
      <c r="Q1998" t="s">
        <v>8304</v>
      </c>
      <c r="R1998">
        <f t="shared" si="95"/>
        <v>2014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 s="9">
        <f t="shared" si="93"/>
        <v>41877.930694444447</v>
      </c>
      <c r="K1999" s="11">
        <v>1406499612</v>
      </c>
      <c r="L1999" s="9">
        <f t="shared" si="94"/>
        <v>41847.930694444447</v>
      </c>
      <c r="M1999" t="b">
        <v>0</v>
      </c>
      <c r="N1999">
        <v>0</v>
      </c>
      <c r="O1999" t="b">
        <v>0</v>
      </c>
      <c r="P1999" t="s">
        <v>8292</v>
      </c>
      <c r="Q1999" t="s">
        <v>8304</v>
      </c>
      <c r="R1999">
        <f t="shared" si="95"/>
        <v>2014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 s="9">
        <f t="shared" si="93"/>
        <v>41852.118495370371</v>
      </c>
      <c r="K2000" s="11">
        <v>1402973438</v>
      </c>
      <c r="L2000" s="9">
        <f t="shared" si="94"/>
        <v>41807.118495370371</v>
      </c>
      <c r="M2000" t="b">
        <v>0</v>
      </c>
      <c r="N2000">
        <v>3</v>
      </c>
      <c r="O2000" t="b">
        <v>0</v>
      </c>
      <c r="P2000" t="s">
        <v>8292</v>
      </c>
      <c r="Q2000" t="s">
        <v>8304</v>
      </c>
      <c r="R2000">
        <f t="shared" si="95"/>
        <v>2014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 s="9">
        <f t="shared" si="93"/>
        <v>41956.524398148147</v>
      </c>
      <c r="K2001" s="11">
        <v>1413286508</v>
      </c>
      <c r="L2001" s="9">
        <f t="shared" si="94"/>
        <v>41926.482731481483</v>
      </c>
      <c r="M2001" t="b">
        <v>0</v>
      </c>
      <c r="N2001">
        <v>7</v>
      </c>
      <c r="O2001" t="b">
        <v>0</v>
      </c>
      <c r="P2001" t="s">
        <v>8292</v>
      </c>
      <c r="Q2001" t="s">
        <v>8304</v>
      </c>
      <c r="R2001">
        <f t="shared" si="95"/>
        <v>2014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 s="9">
        <f t="shared" si="93"/>
        <v>42375.951539351852</v>
      </c>
      <c r="K2002" s="11">
        <v>1449528613</v>
      </c>
      <c r="L2002" s="9">
        <f t="shared" si="94"/>
        <v>42345.951539351852</v>
      </c>
      <c r="M2002" t="b">
        <v>0</v>
      </c>
      <c r="N2002">
        <v>25</v>
      </c>
      <c r="O2002" t="b">
        <v>0</v>
      </c>
      <c r="P2002" t="s">
        <v>8292</v>
      </c>
      <c r="Q2002" t="s">
        <v>8304</v>
      </c>
      <c r="R2002">
        <f t="shared" si="95"/>
        <v>2015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 s="9">
        <f t="shared" si="93"/>
        <v>42167.833333333328</v>
      </c>
      <c r="K2003" s="11">
        <v>1431406916</v>
      </c>
      <c r="L2003" s="9">
        <f t="shared" si="94"/>
        <v>42136.209675925929</v>
      </c>
      <c r="M2003" t="b">
        <v>1</v>
      </c>
      <c r="N2003">
        <v>1637</v>
      </c>
      <c r="O2003" t="b">
        <v>1</v>
      </c>
      <c r="P2003" t="s">
        <v>8273</v>
      </c>
      <c r="Q2003" t="s">
        <v>8303</v>
      </c>
      <c r="R2003">
        <f t="shared" si="95"/>
        <v>2015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 s="9">
        <f t="shared" si="93"/>
        <v>42758.71230324074</v>
      </c>
      <c r="K2004" s="11">
        <v>1482599143</v>
      </c>
      <c r="L2004" s="9">
        <f t="shared" si="94"/>
        <v>42728.71230324074</v>
      </c>
      <c r="M2004" t="b">
        <v>1</v>
      </c>
      <c r="N2004">
        <v>1375</v>
      </c>
      <c r="O2004" t="b">
        <v>1</v>
      </c>
      <c r="P2004" t="s">
        <v>8273</v>
      </c>
      <c r="Q2004" t="s">
        <v>8303</v>
      </c>
      <c r="R2004">
        <f t="shared" si="95"/>
        <v>2016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 s="9">
        <f t="shared" si="93"/>
        <v>40361.958333333336</v>
      </c>
      <c r="K2005" s="11">
        <v>1276830052</v>
      </c>
      <c r="L2005" s="9">
        <f t="shared" si="94"/>
        <v>40347.125601851854</v>
      </c>
      <c r="M2005" t="b">
        <v>1</v>
      </c>
      <c r="N2005">
        <v>17</v>
      </c>
      <c r="O2005" t="b">
        <v>1</v>
      </c>
      <c r="P2005" t="s">
        <v>8273</v>
      </c>
      <c r="Q2005" t="s">
        <v>8303</v>
      </c>
      <c r="R2005">
        <f t="shared" si="95"/>
        <v>2010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 s="9">
        <f t="shared" si="93"/>
        <v>41830.604895833334</v>
      </c>
      <c r="K2006" s="11">
        <v>1402410663</v>
      </c>
      <c r="L2006" s="9">
        <f t="shared" si="94"/>
        <v>41800.604895833334</v>
      </c>
      <c r="M2006" t="b">
        <v>1</v>
      </c>
      <c r="N2006">
        <v>354</v>
      </c>
      <c r="O2006" t="b">
        <v>1</v>
      </c>
      <c r="P2006" t="s">
        <v>8273</v>
      </c>
      <c r="Q2006" t="s">
        <v>8303</v>
      </c>
      <c r="R2006">
        <f t="shared" si="95"/>
        <v>2014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 s="9">
        <f t="shared" si="93"/>
        <v>41563.165972222225</v>
      </c>
      <c r="K2007" s="11">
        <v>1379532618</v>
      </c>
      <c r="L2007" s="9">
        <f t="shared" si="94"/>
        <v>41535.812708333331</v>
      </c>
      <c r="M2007" t="b">
        <v>1</v>
      </c>
      <c r="N2007">
        <v>191</v>
      </c>
      <c r="O2007" t="b">
        <v>1</v>
      </c>
      <c r="P2007" t="s">
        <v>8273</v>
      </c>
      <c r="Q2007" t="s">
        <v>8303</v>
      </c>
      <c r="R2007">
        <f t="shared" si="95"/>
        <v>2013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 s="9">
        <f t="shared" si="93"/>
        <v>41976.542187500003</v>
      </c>
      <c r="K2008" s="11">
        <v>1414584045</v>
      </c>
      <c r="L2008" s="9">
        <f t="shared" si="94"/>
        <v>41941.500520833331</v>
      </c>
      <c r="M2008" t="b">
        <v>1</v>
      </c>
      <c r="N2008">
        <v>303</v>
      </c>
      <c r="O2008" t="b">
        <v>1</v>
      </c>
      <c r="P2008" t="s">
        <v>8273</v>
      </c>
      <c r="Q2008" t="s">
        <v>8303</v>
      </c>
      <c r="R2008">
        <f t="shared" si="95"/>
        <v>2014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 s="9">
        <f t="shared" si="93"/>
        <v>40414.166666666664</v>
      </c>
      <c r="K2009" s="11">
        <v>1276891586</v>
      </c>
      <c r="L2009" s="9">
        <f t="shared" si="94"/>
        <v>40347.837800925925</v>
      </c>
      <c r="M2009" t="b">
        <v>1</v>
      </c>
      <c r="N2009">
        <v>137</v>
      </c>
      <c r="O2009" t="b">
        <v>1</v>
      </c>
      <c r="P2009" t="s">
        <v>8273</v>
      </c>
      <c r="Q2009" t="s">
        <v>8303</v>
      </c>
      <c r="R2009">
        <f t="shared" si="95"/>
        <v>2010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 s="9">
        <f t="shared" si="93"/>
        <v>40805.604421296295</v>
      </c>
      <c r="K2010" s="11">
        <v>1312641022</v>
      </c>
      <c r="L2010" s="9">
        <f t="shared" si="94"/>
        <v>40761.604421296295</v>
      </c>
      <c r="M2010" t="b">
        <v>1</v>
      </c>
      <c r="N2010">
        <v>41</v>
      </c>
      <c r="O2010" t="b">
        <v>1</v>
      </c>
      <c r="P2010" t="s">
        <v>8273</v>
      </c>
      <c r="Q2010" t="s">
        <v>8303</v>
      </c>
      <c r="R2010">
        <f t="shared" si="95"/>
        <v>2011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 s="9">
        <f t="shared" si="93"/>
        <v>42697.365081018521</v>
      </c>
      <c r="K2011" s="11">
        <v>1476776743</v>
      </c>
      <c r="L2011" s="9">
        <f t="shared" si="94"/>
        <v>42661.323414351849</v>
      </c>
      <c r="M2011" t="b">
        <v>1</v>
      </c>
      <c r="N2011">
        <v>398</v>
      </c>
      <c r="O2011" t="b">
        <v>1</v>
      </c>
      <c r="P2011" t="s">
        <v>8273</v>
      </c>
      <c r="Q2011" t="s">
        <v>8303</v>
      </c>
      <c r="R2011">
        <f t="shared" si="95"/>
        <v>2016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 s="9">
        <f t="shared" si="93"/>
        <v>42600.996423611112</v>
      </c>
      <c r="K2012" s="11">
        <v>1468972491</v>
      </c>
      <c r="L2012" s="9">
        <f t="shared" si="94"/>
        <v>42570.996423611112</v>
      </c>
      <c r="M2012" t="b">
        <v>1</v>
      </c>
      <c r="N2012">
        <v>1737</v>
      </c>
      <c r="O2012" t="b">
        <v>1</v>
      </c>
      <c r="P2012" t="s">
        <v>8273</v>
      </c>
      <c r="Q2012" t="s">
        <v>8303</v>
      </c>
      <c r="R2012">
        <f t="shared" si="95"/>
        <v>2016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 s="9">
        <f t="shared" si="93"/>
        <v>42380.958333333328</v>
      </c>
      <c r="K2013" s="11">
        <v>1449650173</v>
      </c>
      <c r="L2013" s="9">
        <f t="shared" si="94"/>
        <v>42347.358483796299</v>
      </c>
      <c r="M2013" t="b">
        <v>1</v>
      </c>
      <c r="N2013">
        <v>971</v>
      </c>
      <c r="O2013" t="b">
        <v>1</v>
      </c>
      <c r="P2013" t="s">
        <v>8273</v>
      </c>
      <c r="Q2013" t="s">
        <v>8303</v>
      </c>
      <c r="R2013">
        <f t="shared" si="95"/>
        <v>2015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 s="9">
        <f t="shared" si="93"/>
        <v>42040.822233796294</v>
      </c>
      <c r="K2014" s="11">
        <v>1420573441</v>
      </c>
      <c r="L2014" s="9">
        <f t="shared" si="94"/>
        <v>42010.822233796294</v>
      </c>
      <c r="M2014" t="b">
        <v>1</v>
      </c>
      <c r="N2014">
        <v>183</v>
      </c>
      <c r="O2014" t="b">
        <v>1</v>
      </c>
      <c r="P2014" t="s">
        <v>8273</v>
      </c>
      <c r="Q2014" t="s">
        <v>8303</v>
      </c>
      <c r="R2014">
        <f t="shared" si="95"/>
        <v>2015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 s="9">
        <f t="shared" si="93"/>
        <v>42559.960810185185</v>
      </c>
      <c r="K2015" s="11">
        <v>1462835014</v>
      </c>
      <c r="L2015" s="9">
        <f t="shared" si="94"/>
        <v>42499.960810185185</v>
      </c>
      <c r="M2015" t="b">
        <v>1</v>
      </c>
      <c r="N2015">
        <v>4562</v>
      </c>
      <c r="O2015" t="b">
        <v>1</v>
      </c>
      <c r="P2015" t="s">
        <v>8273</v>
      </c>
      <c r="Q2015" t="s">
        <v>8303</v>
      </c>
      <c r="R2015">
        <f t="shared" si="95"/>
        <v>2016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 s="9">
        <f t="shared" si="93"/>
        <v>41358.172905092593</v>
      </c>
      <c r="K2016" s="11">
        <v>1361250539</v>
      </c>
      <c r="L2016" s="9">
        <f t="shared" si="94"/>
        <v>41324.214571759258</v>
      </c>
      <c r="M2016" t="b">
        <v>1</v>
      </c>
      <c r="N2016">
        <v>26457</v>
      </c>
      <c r="O2016" t="b">
        <v>1</v>
      </c>
      <c r="P2016" t="s">
        <v>8273</v>
      </c>
      <c r="Q2016" t="s">
        <v>8303</v>
      </c>
      <c r="R2016">
        <f t="shared" si="95"/>
        <v>2013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 s="9">
        <f t="shared" si="93"/>
        <v>40795.876886574071</v>
      </c>
      <c r="K2017" s="11">
        <v>1313010163</v>
      </c>
      <c r="L2017" s="9">
        <f t="shared" si="94"/>
        <v>40765.876886574071</v>
      </c>
      <c r="M2017" t="b">
        <v>1</v>
      </c>
      <c r="N2017">
        <v>162</v>
      </c>
      <c r="O2017" t="b">
        <v>1</v>
      </c>
      <c r="P2017" t="s">
        <v>8273</v>
      </c>
      <c r="Q2017" t="s">
        <v>8303</v>
      </c>
      <c r="R2017">
        <f t="shared" si="95"/>
        <v>2011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 s="9">
        <f t="shared" si="93"/>
        <v>41342.880775462967</v>
      </c>
      <c r="K2018" s="11">
        <v>1360271299</v>
      </c>
      <c r="L2018" s="9">
        <f t="shared" si="94"/>
        <v>41312.880775462967</v>
      </c>
      <c r="M2018" t="b">
        <v>1</v>
      </c>
      <c r="N2018">
        <v>479</v>
      </c>
      <c r="O2018" t="b">
        <v>1</v>
      </c>
      <c r="P2018" t="s">
        <v>8273</v>
      </c>
      <c r="Q2018" t="s">
        <v>8303</v>
      </c>
      <c r="R2018">
        <f t="shared" si="95"/>
        <v>2013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 s="9">
        <f t="shared" si="93"/>
        <v>40992.166666666664</v>
      </c>
      <c r="K2019" s="11">
        <v>1329873755</v>
      </c>
      <c r="L2019" s="9">
        <f t="shared" si="94"/>
        <v>40961.057349537034</v>
      </c>
      <c r="M2019" t="b">
        <v>1</v>
      </c>
      <c r="N2019">
        <v>426</v>
      </c>
      <c r="O2019" t="b">
        <v>1</v>
      </c>
      <c r="P2019" t="s">
        <v>8273</v>
      </c>
      <c r="Q2019" t="s">
        <v>8303</v>
      </c>
      <c r="R2019">
        <f t="shared" si="95"/>
        <v>2012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 s="9">
        <f t="shared" si="93"/>
        <v>42229.365844907406</v>
      </c>
      <c r="K2020" s="11">
        <v>1436863609</v>
      </c>
      <c r="L2020" s="9">
        <f t="shared" si="94"/>
        <v>42199.365844907406</v>
      </c>
      <c r="M2020" t="b">
        <v>1</v>
      </c>
      <c r="N2020">
        <v>450</v>
      </c>
      <c r="O2020" t="b">
        <v>1</v>
      </c>
      <c r="P2020" t="s">
        <v>8273</v>
      </c>
      <c r="Q2020" t="s">
        <v>8303</v>
      </c>
      <c r="R2020">
        <f t="shared" si="95"/>
        <v>2015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 s="9">
        <f t="shared" si="93"/>
        <v>42635.70857638889</v>
      </c>
      <c r="K2021" s="11">
        <v>1471971621</v>
      </c>
      <c r="L2021" s="9">
        <f t="shared" si="94"/>
        <v>42605.70857638889</v>
      </c>
      <c r="M2021" t="b">
        <v>1</v>
      </c>
      <c r="N2021">
        <v>1780</v>
      </c>
      <c r="O2021" t="b">
        <v>1</v>
      </c>
      <c r="P2021" t="s">
        <v>8273</v>
      </c>
      <c r="Q2021" t="s">
        <v>8303</v>
      </c>
      <c r="R2021">
        <f t="shared" si="95"/>
        <v>2016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 s="9">
        <f t="shared" si="93"/>
        <v>41773.961111111115</v>
      </c>
      <c r="K2022" s="11">
        <v>1396923624</v>
      </c>
      <c r="L2022" s="9">
        <f t="shared" si="94"/>
        <v>41737.097500000003</v>
      </c>
      <c r="M2022" t="b">
        <v>1</v>
      </c>
      <c r="N2022">
        <v>122</v>
      </c>
      <c r="O2022" t="b">
        <v>1</v>
      </c>
      <c r="P2022" t="s">
        <v>8273</v>
      </c>
      <c r="Q2022" t="s">
        <v>8303</v>
      </c>
      <c r="R2022">
        <f t="shared" si="95"/>
        <v>2014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 s="9">
        <f t="shared" si="93"/>
        <v>41906.070567129631</v>
      </c>
      <c r="K2023" s="11">
        <v>1407634897</v>
      </c>
      <c r="L2023" s="9">
        <f t="shared" si="94"/>
        <v>41861.070567129631</v>
      </c>
      <c r="M2023" t="b">
        <v>1</v>
      </c>
      <c r="N2023">
        <v>95</v>
      </c>
      <c r="O2023" t="b">
        <v>1</v>
      </c>
      <c r="P2023" t="s">
        <v>8273</v>
      </c>
      <c r="Q2023" t="s">
        <v>8303</v>
      </c>
      <c r="R2023">
        <f t="shared" si="95"/>
        <v>2014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 s="9">
        <f t="shared" si="93"/>
        <v>42532.569120370375</v>
      </c>
      <c r="K2024" s="11">
        <v>1463060372</v>
      </c>
      <c r="L2024" s="9">
        <f t="shared" si="94"/>
        <v>42502.569120370375</v>
      </c>
      <c r="M2024" t="b">
        <v>1</v>
      </c>
      <c r="N2024">
        <v>325</v>
      </c>
      <c r="O2024" t="b">
        <v>1</v>
      </c>
      <c r="P2024" t="s">
        <v>8273</v>
      </c>
      <c r="Q2024" t="s">
        <v>8303</v>
      </c>
      <c r="R2024">
        <f t="shared" si="95"/>
        <v>2016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 s="9">
        <f t="shared" si="93"/>
        <v>42166.420752314814</v>
      </c>
      <c r="K2025" s="11">
        <v>1431425153</v>
      </c>
      <c r="L2025" s="9">
        <f t="shared" si="94"/>
        <v>42136.420752314814</v>
      </c>
      <c r="M2025" t="b">
        <v>1</v>
      </c>
      <c r="N2025">
        <v>353</v>
      </c>
      <c r="O2025" t="b">
        <v>1</v>
      </c>
      <c r="P2025" t="s">
        <v>8273</v>
      </c>
      <c r="Q2025" t="s">
        <v>8303</v>
      </c>
      <c r="R2025">
        <f t="shared" si="95"/>
        <v>2015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 s="9">
        <f t="shared" si="93"/>
        <v>41134.125</v>
      </c>
      <c r="K2026" s="11">
        <v>1341875544</v>
      </c>
      <c r="L2026" s="9">
        <f t="shared" si="94"/>
        <v>41099.966944444444</v>
      </c>
      <c r="M2026" t="b">
        <v>1</v>
      </c>
      <c r="N2026">
        <v>105</v>
      </c>
      <c r="O2026" t="b">
        <v>1</v>
      </c>
      <c r="P2026" t="s">
        <v>8273</v>
      </c>
      <c r="Q2026" t="s">
        <v>8303</v>
      </c>
      <c r="R2026">
        <f t="shared" si="95"/>
        <v>2012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 s="9">
        <f t="shared" si="93"/>
        <v>42166.184560185182</v>
      </c>
      <c r="K2027" s="11">
        <v>1431404746</v>
      </c>
      <c r="L2027" s="9">
        <f t="shared" si="94"/>
        <v>42136.184560185182</v>
      </c>
      <c r="M2027" t="b">
        <v>1</v>
      </c>
      <c r="N2027">
        <v>729</v>
      </c>
      <c r="O2027" t="b">
        <v>1</v>
      </c>
      <c r="P2027" t="s">
        <v>8273</v>
      </c>
      <c r="Q2027" t="s">
        <v>8303</v>
      </c>
      <c r="R2027">
        <f t="shared" si="95"/>
        <v>2015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 s="9">
        <f t="shared" si="93"/>
        <v>41750.165972222225</v>
      </c>
      <c r="K2028" s="11">
        <v>1394127585</v>
      </c>
      <c r="L2028" s="9">
        <f t="shared" si="94"/>
        <v>41704.735937500001</v>
      </c>
      <c r="M2028" t="b">
        <v>1</v>
      </c>
      <c r="N2028">
        <v>454</v>
      </c>
      <c r="O2028" t="b">
        <v>1</v>
      </c>
      <c r="P2028" t="s">
        <v>8273</v>
      </c>
      <c r="Q2028" t="s">
        <v>8303</v>
      </c>
      <c r="R2028">
        <f t="shared" si="95"/>
        <v>2014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 s="9">
        <f t="shared" si="93"/>
        <v>42093.772210648152</v>
      </c>
      <c r="K2029" s="11">
        <v>1423855919</v>
      </c>
      <c r="L2029" s="9">
        <f t="shared" si="94"/>
        <v>42048.813877314809</v>
      </c>
      <c r="M2029" t="b">
        <v>1</v>
      </c>
      <c r="N2029">
        <v>539</v>
      </c>
      <c r="O2029" t="b">
        <v>1</v>
      </c>
      <c r="P2029" t="s">
        <v>8273</v>
      </c>
      <c r="Q2029" t="s">
        <v>8303</v>
      </c>
      <c r="R2029">
        <f t="shared" si="95"/>
        <v>2015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 s="9">
        <f t="shared" si="93"/>
        <v>40252.913194444445</v>
      </c>
      <c r="K2030" s="11">
        <v>1265493806</v>
      </c>
      <c r="L2030" s="9">
        <f t="shared" si="94"/>
        <v>40215.919050925928</v>
      </c>
      <c r="M2030" t="b">
        <v>1</v>
      </c>
      <c r="N2030">
        <v>79</v>
      </c>
      <c r="O2030" t="b">
        <v>1</v>
      </c>
      <c r="P2030" t="s">
        <v>8273</v>
      </c>
      <c r="Q2030" t="s">
        <v>8303</v>
      </c>
      <c r="R2030">
        <f t="shared" si="95"/>
        <v>2010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 s="9">
        <f t="shared" si="93"/>
        <v>41878.021770833337</v>
      </c>
      <c r="K2031" s="11">
        <v>1406507481</v>
      </c>
      <c r="L2031" s="9">
        <f t="shared" si="94"/>
        <v>41848.021770833337</v>
      </c>
      <c r="M2031" t="b">
        <v>1</v>
      </c>
      <c r="N2031">
        <v>94</v>
      </c>
      <c r="O2031" t="b">
        <v>1</v>
      </c>
      <c r="P2031" t="s">
        <v>8273</v>
      </c>
      <c r="Q2031" t="s">
        <v>8303</v>
      </c>
      <c r="R2031">
        <f t="shared" si="95"/>
        <v>2014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 s="9">
        <f t="shared" si="93"/>
        <v>41242.996481481481</v>
      </c>
      <c r="K2032" s="11">
        <v>1351641296</v>
      </c>
      <c r="L2032" s="9">
        <f t="shared" si="94"/>
        <v>41212.996481481481</v>
      </c>
      <c r="M2032" t="b">
        <v>1</v>
      </c>
      <c r="N2032">
        <v>625</v>
      </c>
      <c r="O2032" t="b">
        <v>1</v>
      </c>
      <c r="P2032" t="s">
        <v>8273</v>
      </c>
      <c r="Q2032" t="s">
        <v>8303</v>
      </c>
      <c r="R2032">
        <f t="shared" si="95"/>
        <v>2012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 s="9">
        <f t="shared" si="93"/>
        <v>42013.041666666672</v>
      </c>
      <c r="K2033" s="11">
        <v>1417506853</v>
      </c>
      <c r="L2033" s="9">
        <f t="shared" si="94"/>
        <v>41975.329317129625</v>
      </c>
      <c r="M2033" t="b">
        <v>1</v>
      </c>
      <c r="N2033">
        <v>508</v>
      </c>
      <c r="O2033" t="b">
        <v>1</v>
      </c>
      <c r="P2033" t="s">
        <v>8273</v>
      </c>
      <c r="Q2033" t="s">
        <v>8303</v>
      </c>
      <c r="R2033">
        <f t="shared" si="95"/>
        <v>2014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 s="9">
        <f t="shared" si="93"/>
        <v>42719.208333333328</v>
      </c>
      <c r="K2034" s="11">
        <v>1479216874</v>
      </c>
      <c r="L2034" s="9">
        <f t="shared" si="94"/>
        <v>42689.565671296295</v>
      </c>
      <c r="M2034" t="b">
        <v>1</v>
      </c>
      <c r="N2034">
        <v>531</v>
      </c>
      <c r="O2034" t="b">
        <v>1</v>
      </c>
      <c r="P2034" t="s">
        <v>8273</v>
      </c>
      <c r="Q2034" t="s">
        <v>8303</v>
      </c>
      <c r="R2034">
        <f t="shared" si="95"/>
        <v>2016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 s="9">
        <f t="shared" si="93"/>
        <v>41755.082384259258</v>
      </c>
      <c r="K2035" s="11">
        <v>1395885518</v>
      </c>
      <c r="L2035" s="9">
        <f t="shared" si="94"/>
        <v>41725.082384259258</v>
      </c>
      <c r="M2035" t="b">
        <v>1</v>
      </c>
      <c r="N2035">
        <v>158</v>
      </c>
      <c r="O2035" t="b">
        <v>1</v>
      </c>
      <c r="P2035" t="s">
        <v>8273</v>
      </c>
      <c r="Q2035" t="s">
        <v>8303</v>
      </c>
      <c r="R2035">
        <f t="shared" si="95"/>
        <v>2014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 s="9">
        <f t="shared" si="93"/>
        <v>42131.290277777778</v>
      </c>
      <c r="K2036" s="11">
        <v>1426216033</v>
      </c>
      <c r="L2036" s="9">
        <f t="shared" si="94"/>
        <v>42076.130011574074</v>
      </c>
      <c r="M2036" t="b">
        <v>1</v>
      </c>
      <c r="N2036">
        <v>508</v>
      </c>
      <c r="O2036" t="b">
        <v>1</v>
      </c>
      <c r="P2036" t="s">
        <v>8273</v>
      </c>
      <c r="Q2036" t="s">
        <v>8303</v>
      </c>
      <c r="R2036">
        <f t="shared" si="95"/>
        <v>2015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 s="9">
        <f t="shared" si="93"/>
        <v>42357.041666666672</v>
      </c>
      <c r="K2037" s="11">
        <v>1446562807</v>
      </c>
      <c r="L2037" s="9">
        <f t="shared" si="94"/>
        <v>42311.625081018516</v>
      </c>
      <c r="M2037" t="b">
        <v>1</v>
      </c>
      <c r="N2037">
        <v>644</v>
      </c>
      <c r="O2037" t="b">
        <v>1</v>
      </c>
      <c r="P2037" t="s">
        <v>8273</v>
      </c>
      <c r="Q2037" t="s">
        <v>8303</v>
      </c>
      <c r="R2037">
        <f t="shared" si="95"/>
        <v>2015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 s="9">
        <f t="shared" si="93"/>
        <v>41768.864803240736</v>
      </c>
      <c r="K2038" s="11">
        <v>1397076319</v>
      </c>
      <c r="L2038" s="9">
        <f t="shared" si="94"/>
        <v>41738.864803240736</v>
      </c>
      <c r="M2038" t="b">
        <v>1</v>
      </c>
      <c r="N2038">
        <v>848</v>
      </c>
      <c r="O2038" t="b">
        <v>1</v>
      </c>
      <c r="P2038" t="s">
        <v>8273</v>
      </c>
      <c r="Q2038" t="s">
        <v>8303</v>
      </c>
      <c r="R2038">
        <f t="shared" si="95"/>
        <v>2014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 s="9">
        <f t="shared" si="93"/>
        <v>41638.251770833333</v>
      </c>
      <c r="K2039" s="11">
        <v>1383195753</v>
      </c>
      <c r="L2039" s="9">
        <f t="shared" si="94"/>
        <v>41578.210104166668</v>
      </c>
      <c r="M2039" t="b">
        <v>1</v>
      </c>
      <c r="N2039">
        <v>429</v>
      </c>
      <c r="O2039" t="b">
        <v>1</v>
      </c>
      <c r="P2039" t="s">
        <v>8273</v>
      </c>
      <c r="Q2039" t="s">
        <v>8303</v>
      </c>
      <c r="R2039">
        <f t="shared" si="95"/>
        <v>2013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 s="9">
        <f t="shared" si="93"/>
        <v>41456.75</v>
      </c>
      <c r="K2040" s="11">
        <v>1369895421</v>
      </c>
      <c r="L2040" s="9">
        <f t="shared" si="94"/>
        <v>41424.27107638889</v>
      </c>
      <c r="M2040" t="b">
        <v>1</v>
      </c>
      <c r="N2040">
        <v>204</v>
      </c>
      <c r="O2040" t="b">
        <v>1</v>
      </c>
      <c r="P2040" t="s">
        <v>8273</v>
      </c>
      <c r="Q2040" t="s">
        <v>8303</v>
      </c>
      <c r="R2040">
        <f t="shared" si="95"/>
        <v>2013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 s="9">
        <f t="shared" si="93"/>
        <v>42705.207638888889</v>
      </c>
      <c r="K2041" s="11">
        <v>1477996325</v>
      </c>
      <c r="L2041" s="9">
        <f t="shared" si="94"/>
        <v>42675.438946759255</v>
      </c>
      <c r="M2041" t="b">
        <v>1</v>
      </c>
      <c r="N2041">
        <v>379</v>
      </c>
      <c r="O2041" t="b">
        <v>1</v>
      </c>
      <c r="P2041" t="s">
        <v>8273</v>
      </c>
      <c r="Q2041" t="s">
        <v>8303</v>
      </c>
      <c r="R2041">
        <f t="shared" si="95"/>
        <v>2016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 s="9">
        <f t="shared" si="93"/>
        <v>41593.968784722223</v>
      </c>
      <c r="K2042" s="11">
        <v>1383257703</v>
      </c>
      <c r="L2042" s="9">
        <f t="shared" si="94"/>
        <v>41578.927118055552</v>
      </c>
      <c r="M2042" t="b">
        <v>1</v>
      </c>
      <c r="N2042">
        <v>271</v>
      </c>
      <c r="O2042" t="b">
        <v>1</v>
      </c>
      <c r="P2042" t="s">
        <v>8273</v>
      </c>
      <c r="Q2042" t="s">
        <v>8303</v>
      </c>
      <c r="R2042">
        <f t="shared" si="95"/>
        <v>2013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 s="9">
        <f t="shared" si="93"/>
        <v>42684.567442129628</v>
      </c>
      <c r="K2043" s="11">
        <v>1476189427</v>
      </c>
      <c r="L2043" s="9">
        <f t="shared" si="94"/>
        <v>42654.525775462964</v>
      </c>
      <c r="M2043" t="b">
        <v>0</v>
      </c>
      <c r="N2043">
        <v>120</v>
      </c>
      <c r="O2043" t="b">
        <v>1</v>
      </c>
      <c r="P2043" t="s">
        <v>8273</v>
      </c>
      <c r="Q2043" t="s">
        <v>8303</v>
      </c>
      <c r="R2043">
        <f t="shared" si="95"/>
        <v>2016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 s="9">
        <f t="shared" si="93"/>
        <v>42391.708032407405</v>
      </c>
      <c r="K2044" s="11">
        <v>1448297974</v>
      </c>
      <c r="L2044" s="9">
        <f t="shared" si="94"/>
        <v>42331.708032407405</v>
      </c>
      <c r="M2044" t="b">
        <v>0</v>
      </c>
      <c r="N2044">
        <v>140</v>
      </c>
      <c r="O2044" t="b">
        <v>1</v>
      </c>
      <c r="P2044" t="s">
        <v>8273</v>
      </c>
      <c r="Q2044" t="s">
        <v>8303</v>
      </c>
      <c r="R2044">
        <f t="shared" si="95"/>
        <v>2015</v>
      </c>
    </row>
    <row r="2045" spans="1:18" ht="43.5" x14ac:dyDescent="0.3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 s="9">
        <f t="shared" si="93"/>
        <v>42715.207638888889</v>
      </c>
      <c r="K2045" s="11">
        <v>1476764077</v>
      </c>
      <c r="L2045" s="9">
        <f t="shared" si="94"/>
        <v>42661.176817129628</v>
      </c>
      <c r="M2045" t="b">
        <v>0</v>
      </c>
      <c r="N2045">
        <v>193</v>
      </c>
      <c r="O2045" t="b">
        <v>1</v>
      </c>
      <c r="P2045" t="s">
        <v>8273</v>
      </c>
      <c r="Q2045" t="s">
        <v>8303</v>
      </c>
      <c r="R2045">
        <f t="shared" si="95"/>
        <v>2016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 s="9">
        <f t="shared" si="93"/>
        <v>42168.684189814812</v>
      </c>
      <c r="K2046" s="11">
        <v>1431620714</v>
      </c>
      <c r="L2046" s="9">
        <f t="shared" si="94"/>
        <v>42138.684189814812</v>
      </c>
      <c r="M2046" t="b">
        <v>0</v>
      </c>
      <c r="N2046">
        <v>180</v>
      </c>
      <c r="O2046" t="b">
        <v>1</v>
      </c>
      <c r="P2046" t="s">
        <v>8273</v>
      </c>
      <c r="Q2046" t="s">
        <v>8303</v>
      </c>
      <c r="R2046">
        <f t="shared" si="95"/>
        <v>2015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 s="9">
        <f t="shared" si="93"/>
        <v>41099.088506944448</v>
      </c>
      <c r="K2047" s="11">
        <v>1339207647</v>
      </c>
      <c r="L2047" s="9">
        <f t="shared" si="94"/>
        <v>41069.088506944448</v>
      </c>
      <c r="M2047" t="b">
        <v>0</v>
      </c>
      <c r="N2047">
        <v>263</v>
      </c>
      <c r="O2047" t="b">
        <v>1</v>
      </c>
      <c r="P2047" t="s">
        <v>8273</v>
      </c>
      <c r="Q2047" t="s">
        <v>8303</v>
      </c>
      <c r="R2047">
        <f t="shared" si="95"/>
        <v>2012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 s="9">
        <f t="shared" si="93"/>
        <v>41417.171805555554</v>
      </c>
      <c r="K2048" s="11">
        <v>1366690044</v>
      </c>
      <c r="L2048" s="9">
        <f t="shared" si="94"/>
        <v>41387.171805555554</v>
      </c>
      <c r="M2048" t="b">
        <v>0</v>
      </c>
      <c r="N2048">
        <v>217</v>
      </c>
      <c r="O2048" t="b">
        <v>1</v>
      </c>
      <c r="P2048" t="s">
        <v>8273</v>
      </c>
      <c r="Q2048" t="s">
        <v>8303</v>
      </c>
      <c r="R2048">
        <f t="shared" si="95"/>
        <v>2013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 s="9">
        <f t="shared" si="93"/>
        <v>42111</v>
      </c>
      <c r="K2049" s="11">
        <v>1426714870</v>
      </c>
      <c r="L2049" s="9">
        <f t="shared" si="94"/>
        <v>42081.903587962966</v>
      </c>
      <c r="M2049" t="b">
        <v>0</v>
      </c>
      <c r="N2049">
        <v>443</v>
      </c>
      <c r="O2049" t="b">
        <v>1</v>
      </c>
      <c r="P2049" t="s">
        <v>8273</v>
      </c>
      <c r="Q2049" t="s">
        <v>8303</v>
      </c>
      <c r="R2049">
        <f t="shared" si="95"/>
        <v>2015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 s="9">
        <f t="shared" si="93"/>
        <v>41417.651516203703</v>
      </c>
      <c r="K2050" s="11">
        <v>1366731491</v>
      </c>
      <c r="L2050" s="9">
        <f t="shared" si="94"/>
        <v>41387.651516203703</v>
      </c>
      <c r="M2050" t="b">
        <v>0</v>
      </c>
      <c r="N2050">
        <v>1373</v>
      </c>
      <c r="O2050" t="b">
        <v>1</v>
      </c>
      <c r="P2050" t="s">
        <v>8273</v>
      </c>
      <c r="Q2050" t="s">
        <v>8303</v>
      </c>
      <c r="R2050">
        <f t="shared" si="95"/>
        <v>2013</v>
      </c>
    </row>
    <row r="2051" spans="1:18" x14ac:dyDescent="0.3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 s="9">
        <f t="shared" ref="J2051:J2114" si="96">(I2051/86400)+DATE(1970,1,1)</f>
        <v>41610.957638888889</v>
      </c>
      <c r="K2051" s="11">
        <v>1382963963</v>
      </c>
      <c r="L2051" s="9">
        <f t="shared" ref="L2051:L2114" si="97">(K2051/86400)+DATE(1970,1,1)</f>
        <v>41575.527349537035</v>
      </c>
      <c r="M2051" t="b">
        <v>0</v>
      </c>
      <c r="N2051">
        <v>742</v>
      </c>
      <c r="O2051" t="b">
        <v>1</v>
      </c>
      <c r="P2051" t="s">
        <v>8273</v>
      </c>
      <c r="Q2051" t="s">
        <v>8303</v>
      </c>
      <c r="R2051">
        <f t="shared" ref="R2051:R2114" si="98">YEAR(L2051)</f>
        <v>2013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 s="9">
        <f t="shared" si="96"/>
        <v>42155.071504629625</v>
      </c>
      <c r="K2052" s="11">
        <v>1429580578</v>
      </c>
      <c r="L2052" s="9">
        <f t="shared" si="97"/>
        <v>42115.071504629625</v>
      </c>
      <c r="M2052" t="b">
        <v>0</v>
      </c>
      <c r="N2052">
        <v>170</v>
      </c>
      <c r="O2052" t="b">
        <v>1</v>
      </c>
      <c r="P2052" t="s">
        <v>8273</v>
      </c>
      <c r="Q2052" t="s">
        <v>8303</v>
      </c>
      <c r="R2052">
        <f t="shared" si="98"/>
        <v>2015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 s="9">
        <f t="shared" si="96"/>
        <v>41634.022418981483</v>
      </c>
      <c r="K2053" s="11">
        <v>1385425937</v>
      </c>
      <c r="L2053" s="9">
        <f t="shared" si="97"/>
        <v>41604.022418981483</v>
      </c>
      <c r="M2053" t="b">
        <v>0</v>
      </c>
      <c r="N2053">
        <v>242</v>
      </c>
      <c r="O2053" t="b">
        <v>1</v>
      </c>
      <c r="P2053" t="s">
        <v>8273</v>
      </c>
      <c r="Q2053" t="s">
        <v>8303</v>
      </c>
      <c r="R2053">
        <f t="shared" si="98"/>
        <v>2013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 s="9">
        <f t="shared" si="96"/>
        <v>42420.08394675926</v>
      </c>
      <c r="K2054" s="11">
        <v>1452045653</v>
      </c>
      <c r="L2054" s="9">
        <f t="shared" si="97"/>
        <v>42375.08394675926</v>
      </c>
      <c r="M2054" t="b">
        <v>0</v>
      </c>
      <c r="N2054">
        <v>541</v>
      </c>
      <c r="O2054" t="b">
        <v>1</v>
      </c>
      <c r="P2054" t="s">
        <v>8273</v>
      </c>
      <c r="Q2054" t="s">
        <v>8303</v>
      </c>
      <c r="R2054">
        <f t="shared" si="98"/>
        <v>2016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 s="9">
        <f t="shared" si="96"/>
        <v>42333.659155092595</v>
      </c>
      <c r="K2055" s="11">
        <v>1445870951</v>
      </c>
      <c r="L2055" s="9">
        <f t="shared" si="97"/>
        <v>42303.617488425924</v>
      </c>
      <c r="M2055" t="b">
        <v>0</v>
      </c>
      <c r="N2055">
        <v>121</v>
      </c>
      <c r="O2055" t="b">
        <v>1</v>
      </c>
      <c r="P2055" t="s">
        <v>8273</v>
      </c>
      <c r="Q2055" t="s">
        <v>8303</v>
      </c>
      <c r="R2055">
        <f t="shared" si="98"/>
        <v>2015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 s="9">
        <f t="shared" si="96"/>
        <v>41761.520949074074</v>
      </c>
      <c r="K2056" s="11">
        <v>1396441810</v>
      </c>
      <c r="L2056" s="9">
        <f t="shared" si="97"/>
        <v>41731.520949074074</v>
      </c>
      <c r="M2056" t="b">
        <v>0</v>
      </c>
      <c r="N2056">
        <v>621</v>
      </c>
      <c r="O2056" t="b">
        <v>1</v>
      </c>
      <c r="P2056" t="s">
        <v>8273</v>
      </c>
      <c r="Q2056" t="s">
        <v>8303</v>
      </c>
      <c r="R2056">
        <f t="shared" si="98"/>
        <v>2014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 s="9">
        <f t="shared" si="96"/>
        <v>41976.166666666672</v>
      </c>
      <c r="K2057" s="11">
        <v>1415031043</v>
      </c>
      <c r="L2057" s="9">
        <f t="shared" si="97"/>
        <v>41946.674108796295</v>
      </c>
      <c r="M2057" t="b">
        <v>0</v>
      </c>
      <c r="N2057">
        <v>101</v>
      </c>
      <c r="O2057" t="b">
        <v>1</v>
      </c>
      <c r="P2057" t="s">
        <v>8273</v>
      </c>
      <c r="Q2057" t="s">
        <v>8303</v>
      </c>
      <c r="R2057">
        <f t="shared" si="98"/>
        <v>2014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 s="9">
        <f t="shared" si="96"/>
        <v>41381.76090277778</v>
      </c>
      <c r="K2058" s="11">
        <v>1363630542</v>
      </c>
      <c r="L2058" s="9">
        <f t="shared" si="97"/>
        <v>41351.76090277778</v>
      </c>
      <c r="M2058" t="b">
        <v>0</v>
      </c>
      <c r="N2058">
        <v>554</v>
      </c>
      <c r="O2058" t="b">
        <v>1</v>
      </c>
      <c r="P2058" t="s">
        <v>8273</v>
      </c>
      <c r="Q2058" t="s">
        <v>8303</v>
      </c>
      <c r="R2058">
        <f t="shared" si="98"/>
        <v>2013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 s="9">
        <f t="shared" si="96"/>
        <v>42426.494583333333</v>
      </c>
      <c r="K2059" s="11">
        <v>1453895532</v>
      </c>
      <c r="L2059" s="9">
        <f t="shared" si="97"/>
        <v>42396.494583333333</v>
      </c>
      <c r="M2059" t="b">
        <v>0</v>
      </c>
      <c r="N2059">
        <v>666</v>
      </c>
      <c r="O2059" t="b">
        <v>1</v>
      </c>
      <c r="P2059" t="s">
        <v>8273</v>
      </c>
      <c r="Q2059" t="s">
        <v>8303</v>
      </c>
      <c r="R2059">
        <f t="shared" si="98"/>
        <v>2016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 s="9">
        <f t="shared" si="96"/>
        <v>42065.833333333328</v>
      </c>
      <c r="K2060" s="11">
        <v>1421916830</v>
      </c>
      <c r="L2060" s="9">
        <f t="shared" si="97"/>
        <v>42026.370717592596</v>
      </c>
      <c r="M2060" t="b">
        <v>0</v>
      </c>
      <c r="N2060">
        <v>410</v>
      </c>
      <c r="O2060" t="b">
        <v>1</v>
      </c>
      <c r="P2060" t="s">
        <v>8273</v>
      </c>
      <c r="Q2060" t="s">
        <v>8303</v>
      </c>
      <c r="R2060">
        <f t="shared" si="98"/>
        <v>2015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 s="9">
        <f t="shared" si="96"/>
        <v>42400.915972222225</v>
      </c>
      <c r="K2061" s="11">
        <v>1450880854</v>
      </c>
      <c r="L2061" s="9">
        <f t="shared" si="97"/>
        <v>42361.602476851855</v>
      </c>
      <c r="M2061" t="b">
        <v>0</v>
      </c>
      <c r="N2061">
        <v>375</v>
      </c>
      <c r="O2061" t="b">
        <v>1</v>
      </c>
      <c r="P2061" t="s">
        <v>8273</v>
      </c>
      <c r="Q2061" t="s">
        <v>8303</v>
      </c>
      <c r="R2061">
        <f t="shared" si="98"/>
        <v>2015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 s="9">
        <f t="shared" si="96"/>
        <v>41843.642939814818</v>
      </c>
      <c r="K2062" s="11">
        <v>1400945150</v>
      </c>
      <c r="L2062" s="9">
        <f t="shared" si="97"/>
        <v>41783.642939814818</v>
      </c>
      <c r="M2062" t="b">
        <v>0</v>
      </c>
      <c r="N2062">
        <v>1364</v>
      </c>
      <c r="O2062" t="b">
        <v>1</v>
      </c>
      <c r="P2062" t="s">
        <v>8273</v>
      </c>
      <c r="Q2062" t="s">
        <v>8303</v>
      </c>
      <c r="R2062">
        <f t="shared" si="98"/>
        <v>2014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 s="9">
        <f t="shared" si="96"/>
        <v>42735.764513888891</v>
      </c>
      <c r="K2063" s="11">
        <v>1480616454</v>
      </c>
      <c r="L2063" s="9">
        <f t="shared" si="97"/>
        <v>42705.764513888891</v>
      </c>
      <c r="M2063" t="b">
        <v>0</v>
      </c>
      <c r="N2063">
        <v>35</v>
      </c>
      <c r="O2063" t="b">
        <v>1</v>
      </c>
      <c r="P2063" t="s">
        <v>8273</v>
      </c>
      <c r="Q2063" t="s">
        <v>8303</v>
      </c>
      <c r="R2063">
        <f t="shared" si="98"/>
        <v>2016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 s="9">
        <f t="shared" si="96"/>
        <v>42453.341412037036</v>
      </c>
      <c r="K2064" s="11">
        <v>1456218698</v>
      </c>
      <c r="L2064" s="9">
        <f t="shared" si="97"/>
        <v>42423.3830787037</v>
      </c>
      <c r="M2064" t="b">
        <v>0</v>
      </c>
      <c r="N2064">
        <v>203</v>
      </c>
      <c r="O2064" t="b">
        <v>1</v>
      </c>
      <c r="P2064" t="s">
        <v>8273</v>
      </c>
      <c r="Q2064" t="s">
        <v>8303</v>
      </c>
      <c r="R2064">
        <f t="shared" si="98"/>
        <v>2016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 s="9">
        <f t="shared" si="96"/>
        <v>42505.73265046296</v>
      </c>
      <c r="K2065" s="11">
        <v>1460482501</v>
      </c>
      <c r="L2065" s="9">
        <f t="shared" si="97"/>
        <v>42472.73265046296</v>
      </c>
      <c r="M2065" t="b">
        <v>0</v>
      </c>
      <c r="N2065">
        <v>49</v>
      </c>
      <c r="O2065" t="b">
        <v>1</v>
      </c>
      <c r="P2065" t="s">
        <v>8273</v>
      </c>
      <c r="Q2065" t="s">
        <v>8303</v>
      </c>
      <c r="R2065">
        <f t="shared" si="98"/>
        <v>2016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 s="9">
        <f t="shared" si="96"/>
        <v>41425.5</v>
      </c>
      <c r="K2066" s="11">
        <v>1366879523</v>
      </c>
      <c r="L2066" s="9">
        <f t="shared" si="97"/>
        <v>41389.364849537036</v>
      </c>
      <c r="M2066" t="b">
        <v>0</v>
      </c>
      <c r="N2066">
        <v>5812</v>
      </c>
      <c r="O2066" t="b">
        <v>1</v>
      </c>
      <c r="P2066" t="s">
        <v>8273</v>
      </c>
      <c r="Q2066" t="s">
        <v>8303</v>
      </c>
      <c r="R2066">
        <f t="shared" si="98"/>
        <v>2013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 s="9">
        <f t="shared" si="96"/>
        <v>41633.333668981482</v>
      </c>
      <c r="K2067" s="11">
        <v>1385366429</v>
      </c>
      <c r="L2067" s="9">
        <f t="shared" si="97"/>
        <v>41603.333668981482</v>
      </c>
      <c r="M2067" t="b">
        <v>0</v>
      </c>
      <c r="N2067">
        <v>1556</v>
      </c>
      <c r="O2067" t="b">
        <v>1</v>
      </c>
      <c r="P2067" t="s">
        <v>8273</v>
      </c>
      <c r="Q2067" t="s">
        <v>8303</v>
      </c>
      <c r="R2067">
        <f t="shared" si="98"/>
        <v>2013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 s="9">
        <f t="shared" si="96"/>
        <v>41874.771793981483</v>
      </c>
      <c r="K2068" s="11">
        <v>1406226683</v>
      </c>
      <c r="L2068" s="9">
        <f t="shared" si="97"/>
        <v>41844.771793981483</v>
      </c>
      <c r="M2068" t="b">
        <v>0</v>
      </c>
      <c r="N2068">
        <v>65</v>
      </c>
      <c r="O2068" t="b">
        <v>1</v>
      </c>
      <c r="P2068" t="s">
        <v>8273</v>
      </c>
      <c r="Q2068" t="s">
        <v>8303</v>
      </c>
      <c r="R2068">
        <f t="shared" si="98"/>
        <v>2014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 s="9">
        <f t="shared" si="96"/>
        <v>42148.853888888887</v>
      </c>
      <c r="K2069" s="11">
        <v>1429648176</v>
      </c>
      <c r="L2069" s="9">
        <f t="shared" si="97"/>
        <v>42115.853888888887</v>
      </c>
      <c r="M2069" t="b">
        <v>0</v>
      </c>
      <c r="N2069">
        <v>10</v>
      </c>
      <c r="O2069" t="b">
        <v>1</v>
      </c>
      <c r="P2069" t="s">
        <v>8273</v>
      </c>
      <c r="Q2069" t="s">
        <v>8303</v>
      </c>
      <c r="R2069">
        <f t="shared" si="98"/>
        <v>2015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 s="9">
        <f t="shared" si="96"/>
        <v>42663.841608796298</v>
      </c>
      <c r="K2070" s="11">
        <v>1474402315</v>
      </c>
      <c r="L2070" s="9">
        <f t="shared" si="97"/>
        <v>42633.841608796298</v>
      </c>
      <c r="M2070" t="b">
        <v>0</v>
      </c>
      <c r="N2070">
        <v>76</v>
      </c>
      <c r="O2070" t="b">
        <v>1</v>
      </c>
      <c r="P2070" t="s">
        <v>8273</v>
      </c>
      <c r="Q2070" t="s">
        <v>8303</v>
      </c>
      <c r="R2070">
        <f t="shared" si="98"/>
        <v>2016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 s="9">
        <f t="shared" si="96"/>
        <v>42371.972118055557</v>
      </c>
      <c r="K2071" s="11">
        <v>1449098391</v>
      </c>
      <c r="L2071" s="9">
        <f t="shared" si="97"/>
        <v>42340.972118055557</v>
      </c>
      <c r="M2071" t="b">
        <v>0</v>
      </c>
      <c r="N2071">
        <v>263</v>
      </c>
      <c r="O2071" t="b">
        <v>1</v>
      </c>
      <c r="P2071" t="s">
        <v>8273</v>
      </c>
      <c r="Q2071" t="s">
        <v>8303</v>
      </c>
      <c r="R2071">
        <f t="shared" si="98"/>
        <v>2015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 s="9">
        <f t="shared" si="96"/>
        <v>42549.6565162037</v>
      </c>
      <c r="K2072" s="11">
        <v>1464536723</v>
      </c>
      <c r="L2072" s="9">
        <f t="shared" si="97"/>
        <v>42519.6565162037</v>
      </c>
      <c r="M2072" t="b">
        <v>0</v>
      </c>
      <c r="N2072">
        <v>1530</v>
      </c>
      <c r="O2072" t="b">
        <v>1</v>
      </c>
      <c r="P2072" t="s">
        <v>8273</v>
      </c>
      <c r="Q2072" t="s">
        <v>8303</v>
      </c>
      <c r="R2072">
        <f t="shared" si="98"/>
        <v>2016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 s="9">
        <f t="shared" si="96"/>
        <v>42645.278749999998</v>
      </c>
      <c r="K2073" s="11">
        <v>1471502484</v>
      </c>
      <c r="L2073" s="9">
        <f t="shared" si="97"/>
        <v>42600.278749999998</v>
      </c>
      <c r="M2073" t="b">
        <v>0</v>
      </c>
      <c r="N2073">
        <v>278</v>
      </c>
      <c r="O2073" t="b">
        <v>1</v>
      </c>
      <c r="P2073" t="s">
        <v>8273</v>
      </c>
      <c r="Q2073" t="s">
        <v>8303</v>
      </c>
      <c r="R2073">
        <f t="shared" si="98"/>
        <v>2016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 s="9">
        <f t="shared" si="96"/>
        <v>42497.581388888888</v>
      </c>
      <c r="K2074" s="11">
        <v>1460037432</v>
      </c>
      <c r="L2074" s="9">
        <f t="shared" si="97"/>
        <v>42467.581388888888</v>
      </c>
      <c r="M2074" t="b">
        <v>0</v>
      </c>
      <c r="N2074">
        <v>350</v>
      </c>
      <c r="O2074" t="b">
        <v>1</v>
      </c>
      <c r="P2074" t="s">
        <v>8273</v>
      </c>
      <c r="Q2074" t="s">
        <v>8303</v>
      </c>
      <c r="R2074">
        <f t="shared" si="98"/>
        <v>2016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 s="9">
        <f t="shared" si="96"/>
        <v>42132.668032407411</v>
      </c>
      <c r="K2075" s="11">
        <v>1427212918</v>
      </c>
      <c r="L2075" s="9">
        <f t="shared" si="97"/>
        <v>42087.668032407411</v>
      </c>
      <c r="M2075" t="b">
        <v>0</v>
      </c>
      <c r="N2075">
        <v>470</v>
      </c>
      <c r="O2075" t="b">
        <v>1</v>
      </c>
      <c r="P2075" t="s">
        <v>8273</v>
      </c>
      <c r="Q2075" t="s">
        <v>8303</v>
      </c>
      <c r="R2075">
        <f t="shared" si="98"/>
        <v>2015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 s="9">
        <f t="shared" si="96"/>
        <v>42496.826180555552</v>
      </c>
      <c r="K2076" s="11">
        <v>1459972182</v>
      </c>
      <c r="L2076" s="9">
        <f t="shared" si="97"/>
        <v>42466.826180555552</v>
      </c>
      <c r="M2076" t="b">
        <v>0</v>
      </c>
      <c r="N2076">
        <v>3</v>
      </c>
      <c r="O2076" t="b">
        <v>1</v>
      </c>
      <c r="P2076" t="s">
        <v>8273</v>
      </c>
      <c r="Q2076" t="s">
        <v>8303</v>
      </c>
      <c r="R2076">
        <f t="shared" si="98"/>
        <v>2016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 s="9">
        <f t="shared" si="96"/>
        <v>41480.681574074071</v>
      </c>
      <c r="K2077" s="11">
        <v>1372177288</v>
      </c>
      <c r="L2077" s="9">
        <f t="shared" si="97"/>
        <v>41450.681574074071</v>
      </c>
      <c r="M2077" t="b">
        <v>0</v>
      </c>
      <c r="N2077">
        <v>8200</v>
      </c>
      <c r="O2077" t="b">
        <v>1</v>
      </c>
      <c r="P2077" t="s">
        <v>8273</v>
      </c>
      <c r="Q2077" t="s">
        <v>8303</v>
      </c>
      <c r="R2077">
        <f t="shared" si="98"/>
        <v>2013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 s="9">
        <f t="shared" si="96"/>
        <v>41843.880659722221</v>
      </c>
      <c r="K2078" s="11">
        <v>1402693689</v>
      </c>
      <c r="L2078" s="9">
        <f t="shared" si="97"/>
        <v>41803.880659722221</v>
      </c>
      <c r="M2078" t="b">
        <v>0</v>
      </c>
      <c r="N2078">
        <v>8359</v>
      </c>
      <c r="O2078" t="b">
        <v>1</v>
      </c>
      <c r="P2078" t="s">
        <v>8273</v>
      </c>
      <c r="Q2078" t="s">
        <v>8303</v>
      </c>
      <c r="R2078">
        <f t="shared" si="98"/>
        <v>2014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 s="9">
        <f t="shared" si="96"/>
        <v>42160.875</v>
      </c>
      <c r="K2079" s="11">
        <v>1428541276</v>
      </c>
      <c r="L2079" s="9">
        <f t="shared" si="97"/>
        <v>42103.042546296296</v>
      </c>
      <c r="M2079" t="b">
        <v>0</v>
      </c>
      <c r="N2079">
        <v>188</v>
      </c>
      <c r="O2079" t="b">
        <v>1</v>
      </c>
      <c r="P2079" t="s">
        <v>8273</v>
      </c>
      <c r="Q2079" t="s">
        <v>8303</v>
      </c>
      <c r="R2079">
        <f t="shared" si="98"/>
        <v>2015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 s="9">
        <f t="shared" si="96"/>
        <v>42722.771493055552</v>
      </c>
      <c r="K2080" s="11">
        <v>1479493857</v>
      </c>
      <c r="L2080" s="9">
        <f t="shared" si="97"/>
        <v>42692.771493055552</v>
      </c>
      <c r="M2080" t="b">
        <v>0</v>
      </c>
      <c r="N2080">
        <v>48</v>
      </c>
      <c r="O2080" t="b">
        <v>1</v>
      </c>
      <c r="P2080" t="s">
        <v>8273</v>
      </c>
      <c r="Q2080" t="s">
        <v>8303</v>
      </c>
      <c r="R2080">
        <f t="shared" si="98"/>
        <v>2016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 s="9">
        <f t="shared" si="96"/>
        <v>42180.791666666672</v>
      </c>
      <c r="K2081" s="11">
        <v>1432659793</v>
      </c>
      <c r="L2081" s="9">
        <f t="shared" si="97"/>
        <v>42150.71056712963</v>
      </c>
      <c r="M2081" t="b">
        <v>0</v>
      </c>
      <c r="N2081">
        <v>607</v>
      </c>
      <c r="O2081" t="b">
        <v>1</v>
      </c>
      <c r="P2081" t="s">
        <v>8273</v>
      </c>
      <c r="Q2081" t="s">
        <v>8303</v>
      </c>
      <c r="R2081">
        <f t="shared" si="98"/>
        <v>2015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 s="9">
        <f t="shared" si="96"/>
        <v>42319.998842592591</v>
      </c>
      <c r="K2082" s="11">
        <v>1444690700</v>
      </c>
      <c r="L2082" s="9">
        <f t="shared" si="97"/>
        <v>42289.957175925927</v>
      </c>
      <c r="M2082" t="b">
        <v>0</v>
      </c>
      <c r="N2082">
        <v>50</v>
      </c>
      <c r="O2082" t="b">
        <v>1</v>
      </c>
      <c r="P2082" t="s">
        <v>8273</v>
      </c>
      <c r="Q2082" t="s">
        <v>8303</v>
      </c>
      <c r="R2082">
        <f t="shared" si="98"/>
        <v>2015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 s="9">
        <f t="shared" si="96"/>
        <v>41045.207638888889</v>
      </c>
      <c r="K2083" s="11">
        <v>1333597555</v>
      </c>
      <c r="L2083" s="9">
        <f t="shared" si="97"/>
        <v>41004.15688657407</v>
      </c>
      <c r="M2083" t="b">
        <v>0</v>
      </c>
      <c r="N2083">
        <v>55</v>
      </c>
      <c r="O2083" t="b">
        <v>1</v>
      </c>
      <c r="P2083" t="s">
        <v>8279</v>
      </c>
      <c r="Q2083" t="s">
        <v>8283</v>
      </c>
      <c r="R2083">
        <f t="shared" si="98"/>
        <v>2012</v>
      </c>
    </row>
    <row r="2084" spans="1:18" ht="43.5" x14ac:dyDescent="0.3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 s="9">
        <f t="shared" si="96"/>
        <v>40871.161990740744</v>
      </c>
      <c r="K2084" s="11">
        <v>1316919196</v>
      </c>
      <c r="L2084" s="9">
        <f t="shared" si="97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t="s">
        <v>8283</v>
      </c>
      <c r="R2084">
        <f t="shared" si="98"/>
        <v>2011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 s="9">
        <f t="shared" si="96"/>
        <v>41064.72216435185</v>
      </c>
      <c r="K2085" s="11">
        <v>1336238395</v>
      </c>
      <c r="L2085" s="9">
        <f t="shared" si="97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t="s">
        <v>8283</v>
      </c>
      <c r="R2085">
        <f t="shared" si="98"/>
        <v>2012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 s="9">
        <f t="shared" si="96"/>
        <v>41763.290972222225</v>
      </c>
      <c r="K2086" s="11">
        <v>1396468782</v>
      </c>
      <c r="L2086" s="9">
        <f t="shared" si="97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t="s">
        <v>8283</v>
      </c>
      <c r="R2086">
        <f t="shared" si="98"/>
        <v>2014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 s="9">
        <f t="shared" si="96"/>
        <v>41105.835497685184</v>
      </c>
      <c r="K2087" s="11">
        <v>1339790587</v>
      </c>
      <c r="L2087" s="9">
        <f t="shared" si="97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t="s">
        <v>8283</v>
      </c>
      <c r="R2087">
        <f t="shared" si="98"/>
        <v>2012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 s="9">
        <f t="shared" si="96"/>
        <v>40891.207638888889</v>
      </c>
      <c r="K2088" s="11">
        <v>1321200332</v>
      </c>
      <c r="L2088" s="9">
        <f t="shared" si="97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t="s">
        <v>8283</v>
      </c>
      <c r="R2088">
        <f t="shared" si="98"/>
        <v>2011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 s="9">
        <f t="shared" si="96"/>
        <v>40794.204375000001</v>
      </c>
      <c r="K2089" s="11">
        <v>1312865658</v>
      </c>
      <c r="L2089" s="9">
        <f t="shared" si="97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t="s">
        <v>8283</v>
      </c>
      <c r="R2089">
        <f t="shared" si="98"/>
        <v>2011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 s="9">
        <f t="shared" si="96"/>
        <v>40432.165972222225</v>
      </c>
      <c r="K2090" s="11">
        <v>1281028152</v>
      </c>
      <c r="L2090" s="9">
        <f t="shared" si="97"/>
        <v>40395.714722222227</v>
      </c>
      <c r="M2090" t="b">
        <v>0</v>
      </c>
      <c r="N2090">
        <v>75</v>
      </c>
      <c r="O2090" t="b">
        <v>1</v>
      </c>
      <c r="P2090" t="s">
        <v>8279</v>
      </c>
      <c r="Q2090" t="s">
        <v>8283</v>
      </c>
      <c r="R2090">
        <f t="shared" si="98"/>
        <v>2010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 s="9">
        <f t="shared" si="96"/>
        <v>41488.076319444444</v>
      </c>
      <c r="K2091" s="11">
        <v>1372384194</v>
      </c>
      <c r="L2091" s="9">
        <f t="shared" si="97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t="s">
        <v>8283</v>
      </c>
      <c r="R2091">
        <f t="shared" si="98"/>
        <v>2013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 s="9">
        <f t="shared" si="96"/>
        <v>41329.381423611107</v>
      </c>
      <c r="K2092" s="11">
        <v>1359104955</v>
      </c>
      <c r="L2092" s="9">
        <f t="shared" si="97"/>
        <v>41299.381423611107</v>
      </c>
      <c r="M2092" t="b">
        <v>0</v>
      </c>
      <c r="N2092">
        <v>160</v>
      </c>
      <c r="O2092" t="b">
        <v>1</v>
      </c>
      <c r="P2092" t="s">
        <v>8279</v>
      </c>
      <c r="Q2092" t="s">
        <v>8283</v>
      </c>
      <c r="R2092">
        <f t="shared" si="98"/>
        <v>2013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 s="9">
        <f t="shared" si="96"/>
        <v>40603.833333333336</v>
      </c>
      <c r="K2093" s="11">
        <v>1294818278</v>
      </c>
      <c r="L2093" s="9">
        <f t="shared" si="97"/>
        <v>40555.322662037041</v>
      </c>
      <c r="M2093" t="b">
        <v>0</v>
      </c>
      <c r="N2093">
        <v>246</v>
      </c>
      <c r="O2093" t="b">
        <v>1</v>
      </c>
      <c r="P2093" t="s">
        <v>8279</v>
      </c>
      <c r="Q2093" t="s">
        <v>8283</v>
      </c>
      <c r="R2093">
        <f t="shared" si="98"/>
        <v>2011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 s="9">
        <f t="shared" si="96"/>
        <v>40823.707546296297</v>
      </c>
      <c r="K2094" s="11">
        <v>1312822732</v>
      </c>
      <c r="L2094" s="9">
        <f t="shared" si="97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t="s">
        <v>8283</v>
      </c>
      <c r="R2094">
        <f t="shared" si="98"/>
        <v>2011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 s="9">
        <f t="shared" si="96"/>
        <v>41265.896203703705</v>
      </c>
      <c r="K2095" s="11">
        <v>1351024232</v>
      </c>
      <c r="L2095" s="9">
        <f t="shared" si="97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t="s">
        <v>8283</v>
      </c>
      <c r="R2095">
        <f t="shared" si="98"/>
        <v>2012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 s="9">
        <f t="shared" si="96"/>
        <v>40973.125</v>
      </c>
      <c r="K2096" s="11">
        <v>1327969730</v>
      </c>
      <c r="L2096" s="9">
        <f t="shared" si="97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t="s">
        <v>8283</v>
      </c>
      <c r="R2096">
        <f t="shared" si="98"/>
        <v>2012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 s="9">
        <f t="shared" si="96"/>
        <v>40818.733483796299</v>
      </c>
      <c r="K2097" s="11">
        <v>1312392973</v>
      </c>
      <c r="L2097" s="9">
        <f t="shared" si="97"/>
        <v>40758.733483796299</v>
      </c>
      <c r="M2097" t="b">
        <v>0</v>
      </c>
      <c r="N2097">
        <v>22</v>
      </c>
      <c r="O2097" t="b">
        <v>1</v>
      </c>
      <c r="P2097" t="s">
        <v>8279</v>
      </c>
      <c r="Q2097" t="s">
        <v>8283</v>
      </c>
      <c r="R2097">
        <f t="shared" si="98"/>
        <v>2011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 s="9">
        <f t="shared" si="96"/>
        <v>41208.165972222225</v>
      </c>
      <c r="K2098" s="11">
        <v>1349892735</v>
      </c>
      <c r="L2098" s="9">
        <f t="shared" si="97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t="s">
        <v>8283</v>
      </c>
      <c r="R2098">
        <f t="shared" si="98"/>
        <v>2012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 s="9">
        <f t="shared" si="96"/>
        <v>40878.626562500001</v>
      </c>
      <c r="K2099" s="11">
        <v>1317564135</v>
      </c>
      <c r="L2099" s="9">
        <f t="shared" si="97"/>
        <v>40818.584895833337</v>
      </c>
      <c r="M2099" t="b">
        <v>0</v>
      </c>
      <c r="N2099">
        <v>38</v>
      </c>
      <c r="O2099" t="b">
        <v>1</v>
      </c>
      <c r="P2099" t="s">
        <v>8279</v>
      </c>
      <c r="Q2099" t="s">
        <v>8283</v>
      </c>
      <c r="R2099">
        <f t="shared" si="98"/>
        <v>2011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 s="9">
        <f t="shared" si="96"/>
        <v>40976.11383101852</v>
      </c>
      <c r="K2100" s="11">
        <v>1328582635</v>
      </c>
      <c r="L2100" s="9">
        <f t="shared" si="97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t="s">
        <v>8283</v>
      </c>
      <c r="R2100">
        <f t="shared" si="98"/>
        <v>2012</v>
      </c>
    </row>
    <row r="2101" spans="1:18" x14ac:dyDescent="0.3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 s="9">
        <f t="shared" si="96"/>
        <v>42187.152777777781</v>
      </c>
      <c r="K2101" s="11">
        <v>1434650084</v>
      </c>
      <c r="L2101" s="9">
        <f t="shared" si="97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t="s">
        <v>8283</v>
      </c>
      <c r="R2101">
        <f t="shared" si="98"/>
        <v>2015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 s="9">
        <f t="shared" si="96"/>
        <v>41090.165972222225</v>
      </c>
      <c r="K2102" s="11">
        <v>1339704141</v>
      </c>
      <c r="L2102" s="9">
        <f t="shared" si="97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t="s">
        <v>8283</v>
      </c>
      <c r="R2102">
        <f t="shared" si="98"/>
        <v>2012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 s="9">
        <f t="shared" si="96"/>
        <v>40952.149467592593</v>
      </c>
      <c r="K2103" s="11">
        <v>1323920114</v>
      </c>
      <c r="L2103" s="9">
        <f t="shared" si="97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t="s">
        <v>8283</v>
      </c>
      <c r="R2103">
        <f t="shared" si="98"/>
        <v>2011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 s="9">
        <f t="shared" si="96"/>
        <v>40668.868611111109</v>
      </c>
      <c r="K2104" s="11">
        <v>1302036648</v>
      </c>
      <c r="L2104" s="9">
        <f t="shared" si="97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t="s">
        <v>8283</v>
      </c>
      <c r="R2104">
        <f t="shared" si="98"/>
        <v>2011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 s="9">
        <f t="shared" si="96"/>
        <v>41222.7966087963</v>
      </c>
      <c r="K2105" s="11">
        <v>1349892427</v>
      </c>
      <c r="L2105" s="9">
        <f t="shared" si="97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t="s">
        <v>8283</v>
      </c>
      <c r="R2105">
        <f t="shared" si="98"/>
        <v>2012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 s="9">
        <f t="shared" si="96"/>
        <v>41425</v>
      </c>
      <c r="K2106" s="11">
        <v>1367286434</v>
      </c>
      <c r="L2106" s="9">
        <f t="shared" si="97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t="s">
        <v>8283</v>
      </c>
      <c r="R2106">
        <f t="shared" si="98"/>
        <v>2013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 s="9">
        <f t="shared" si="96"/>
        <v>41964.166666666672</v>
      </c>
      <c r="K2107" s="11">
        <v>1415472953</v>
      </c>
      <c r="L2107" s="9">
        <f t="shared" si="97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t="s">
        <v>8283</v>
      </c>
      <c r="R2107">
        <f t="shared" si="98"/>
        <v>2014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 s="9">
        <f t="shared" si="96"/>
        <v>41300.21497685185</v>
      </c>
      <c r="K2108" s="11">
        <v>1356584974</v>
      </c>
      <c r="L2108" s="9">
        <f t="shared" si="97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t="s">
        <v>8283</v>
      </c>
      <c r="R2108">
        <f t="shared" si="98"/>
        <v>2012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 s="9">
        <f t="shared" si="96"/>
        <v>41955.752233796295</v>
      </c>
      <c r="K2109" s="11">
        <v>1413997393</v>
      </c>
      <c r="L2109" s="9">
        <f t="shared" si="97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t="s">
        <v>8283</v>
      </c>
      <c r="R2109">
        <f t="shared" si="98"/>
        <v>2014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 s="9">
        <f t="shared" si="96"/>
        <v>41162.163194444445</v>
      </c>
      <c r="K2110" s="11">
        <v>1344917580</v>
      </c>
      <c r="L2110" s="9">
        <f t="shared" si="97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t="s">
        <v>8283</v>
      </c>
      <c r="R2110">
        <f t="shared" si="98"/>
        <v>2012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 s="9">
        <f t="shared" si="96"/>
        <v>42190.708530092597</v>
      </c>
      <c r="K2111" s="11">
        <v>1433523617</v>
      </c>
      <c r="L2111" s="9">
        <f t="shared" si="97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t="s">
        <v>8283</v>
      </c>
      <c r="R2111">
        <f t="shared" si="98"/>
        <v>2015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 s="9">
        <f t="shared" si="96"/>
        <v>41787.207638888889</v>
      </c>
      <c r="K2112" s="11">
        <v>1398873969</v>
      </c>
      <c r="L2112" s="9">
        <f t="shared" si="97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t="s">
        <v>8283</v>
      </c>
      <c r="R2112">
        <f t="shared" si="98"/>
        <v>2014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 s="9">
        <f t="shared" si="96"/>
        <v>40770.041666666664</v>
      </c>
      <c r="K2113" s="11">
        <v>1307594625</v>
      </c>
      <c r="L2113" s="9">
        <f t="shared" si="97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t="s">
        <v>8283</v>
      </c>
      <c r="R2113">
        <f t="shared" si="98"/>
        <v>2011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 s="9">
        <f t="shared" si="96"/>
        <v>41379.928159722222</v>
      </c>
      <c r="K2114" s="11">
        <v>1364854593</v>
      </c>
      <c r="L2114" s="9">
        <f t="shared" si="97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t="s">
        <v>8283</v>
      </c>
      <c r="R2114">
        <f t="shared" si="98"/>
        <v>2013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 s="9">
        <f t="shared" ref="J2115:J2178" si="99">(I2115/86400)+DATE(1970,1,1)</f>
        <v>41905.86546296296</v>
      </c>
      <c r="K2115" s="11">
        <v>1408481176</v>
      </c>
      <c r="L2115" s="9">
        <f t="shared" ref="L2115:L2178" si="100">(K2115/86400)+DATE(1970,1,1)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t="s">
        <v>8283</v>
      </c>
      <c r="R2115">
        <f t="shared" ref="R2115:R2178" si="101">YEAR(L2115)</f>
        <v>2014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 s="9">
        <f t="shared" si="99"/>
        <v>40521.207638888889</v>
      </c>
      <c r="K2116" s="11">
        <v>1286480070</v>
      </c>
      <c r="L2116" s="9">
        <f t="shared" si="100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t="s">
        <v>8283</v>
      </c>
      <c r="R2116">
        <f t="shared" si="101"/>
        <v>2010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 s="9">
        <f t="shared" si="99"/>
        <v>40594.081030092595</v>
      </c>
      <c r="K2117" s="11">
        <v>1295575001</v>
      </c>
      <c r="L2117" s="9">
        <f t="shared" si="100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t="s">
        <v>8283</v>
      </c>
      <c r="R2117">
        <f t="shared" si="101"/>
        <v>2011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 s="9">
        <f t="shared" si="99"/>
        <v>41184.777812500004</v>
      </c>
      <c r="K2118" s="11">
        <v>1345056003</v>
      </c>
      <c r="L2118" s="9">
        <f t="shared" si="100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t="s">
        <v>8283</v>
      </c>
      <c r="R2118">
        <f t="shared" si="101"/>
        <v>2012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 s="9">
        <f t="shared" si="99"/>
        <v>42304.207638888889</v>
      </c>
      <c r="K2119" s="11">
        <v>1444699549</v>
      </c>
      <c r="L2119" s="9">
        <f t="shared" si="100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t="s">
        <v>8283</v>
      </c>
      <c r="R2119">
        <f t="shared" si="101"/>
        <v>2015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 s="9">
        <f t="shared" si="99"/>
        <v>40748.839537037034</v>
      </c>
      <c r="K2120" s="11">
        <v>1308946136</v>
      </c>
      <c r="L2120" s="9">
        <f t="shared" si="100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t="s">
        <v>8283</v>
      </c>
      <c r="R2120">
        <f t="shared" si="101"/>
        <v>2011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 s="9">
        <f t="shared" si="99"/>
        <v>41137.130150462966</v>
      </c>
      <c r="K2121" s="11">
        <v>1342494445</v>
      </c>
      <c r="L2121" s="9">
        <f t="shared" si="100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t="s">
        <v>8283</v>
      </c>
      <c r="R2121">
        <f t="shared" si="101"/>
        <v>2012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 s="9">
        <f t="shared" si="99"/>
        <v>41640.964537037034</v>
      </c>
      <c r="K2122" s="11">
        <v>1384384136</v>
      </c>
      <c r="L2122" s="9">
        <f t="shared" si="100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t="s">
        <v>8283</v>
      </c>
      <c r="R2122">
        <f t="shared" si="101"/>
        <v>2013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 s="9">
        <f t="shared" si="99"/>
        <v>42746.7424537037</v>
      </c>
      <c r="K2123" s="11">
        <v>1481564948</v>
      </c>
      <c r="L2123" s="9">
        <f t="shared" si="100"/>
        <v>42716.7424537037</v>
      </c>
      <c r="M2123" t="b">
        <v>0</v>
      </c>
      <c r="N2123">
        <v>10</v>
      </c>
      <c r="O2123" t="b">
        <v>0</v>
      </c>
      <c r="P2123" t="s">
        <v>8287</v>
      </c>
      <c r="Q2123" t="s">
        <v>8288</v>
      </c>
      <c r="R2123">
        <f t="shared" si="101"/>
        <v>2016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 s="9">
        <f t="shared" si="99"/>
        <v>42742.300567129627</v>
      </c>
      <c r="K2124" s="11">
        <v>1481181169</v>
      </c>
      <c r="L2124" s="9">
        <f t="shared" si="100"/>
        <v>42712.300567129627</v>
      </c>
      <c r="M2124" t="b">
        <v>0</v>
      </c>
      <c r="N2124">
        <v>3</v>
      </c>
      <c r="O2124" t="b">
        <v>0</v>
      </c>
      <c r="P2124" t="s">
        <v>8287</v>
      </c>
      <c r="Q2124" t="s">
        <v>8288</v>
      </c>
      <c r="R2124">
        <f t="shared" si="101"/>
        <v>2016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 s="9">
        <f t="shared" si="99"/>
        <v>40252.290972222225</v>
      </c>
      <c r="K2125" s="11">
        <v>1263982307</v>
      </c>
      <c r="L2125" s="9">
        <f t="shared" si="100"/>
        <v>40198.424849537041</v>
      </c>
      <c r="M2125" t="b">
        <v>0</v>
      </c>
      <c r="N2125">
        <v>5</v>
      </c>
      <c r="O2125" t="b">
        <v>0</v>
      </c>
      <c r="P2125" t="s">
        <v>8287</v>
      </c>
      <c r="Q2125" t="s">
        <v>8288</v>
      </c>
      <c r="R2125">
        <f t="shared" si="101"/>
        <v>2010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 s="9">
        <f t="shared" si="99"/>
        <v>40512.208333333336</v>
      </c>
      <c r="K2126" s="11">
        <v>1286930435</v>
      </c>
      <c r="L2126" s="9">
        <f t="shared" si="100"/>
        <v>40464.028182870374</v>
      </c>
      <c r="M2126" t="b">
        <v>0</v>
      </c>
      <c r="N2126">
        <v>5</v>
      </c>
      <c r="O2126" t="b">
        <v>0</v>
      </c>
      <c r="P2126" t="s">
        <v>8287</v>
      </c>
      <c r="Q2126" t="s">
        <v>8288</v>
      </c>
      <c r="R2126">
        <f t="shared" si="101"/>
        <v>2010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 s="9">
        <f t="shared" si="99"/>
        <v>42221.023530092592</v>
      </c>
      <c r="K2127" s="11">
        <v>1436142833</v>
      </c>
      <c r="L2127" s="9">
        <f t="shared" si="100"/>
        <v>42191.023530092592</v>
      </c>
      <c r="M2127" t="b">
        <v>0</v>
      </c>
      <c r="N2127">
        <v>27</v>
      </c>
      <c r="O2127" t="b">
        <v>0</v>
      </c>
      <c r="P2127" t="s">
        <v>8287</v>
      </c>
      <c r="Q2127" t="s">
        <v>8288</v>
      </c>
      <c r="R2127">
        <f t="shared" si="101"/>
        <v>2015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 s="9">
        <f t="shared" si="99"/>
        <v>41981.973229166666</v>
      </c>
      <c r="K2128" s="11">
        <v>1415488887</v>
      </c>
      <c r="L2128" s="9">
        <f t="shared" si="100"/>
        <v>41951.973229166666</v>
      </c>
      <c r="M2128" t="b">
        <v>0</v>
      </c>
      <c r="N2128">
        <v>2</v>
      </c>
      <c r="O2128" t="b">
        <v>0</v>
      </c>
      <c r="P2128" t="s">
        <v>8287</v>
      </c>
      <c r="Q2128" t="s">
        <v>8288</v>
      </c>
      <c r="R2128">
        <f t="shared" si="101"/>
        <v>2014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 s="9">
        <f t="shared" si="99"/>
        <v>42075.463692129633</v>
      </c>
      <c r="K2129" s="11">
        <v>1423570063</v>
      </c>
      <c r="L2129" s="9">
        <f t="shared" si="100"/>
        <v>42045.505358796298</v>
      </c>
      <c r="M2129" t="b">
        <v>0</v>
      </c>
      <c r="N2129">
        <v>236</v>
      </c>
      <c r="O2129" t="b">
        <v>0</v>
      </c>
      <c r="P2129" t="s">
        <v>8287</v>
      </c>
      <c r="Q2129" t="s">
        <v>8288</v>
      </c>
      <c r="R2129">
        <f t="shared" si="101"/>
        <v>2015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 s="9">
        <f t="shared" si="99"/>
        <v>41903.772789351853</v>
      </c>
      <c r="K2130" s="11">
        <v>1406140369</v>
      </c>
      <c r="L2130" s="9">
        <f t="shared" si="100"/>
        <v>41843.772789351853</v>
      </c>
      <c r="M2130" t="b">
        <v>0</v>
      </c>
      <c r="N2130">
        <v>1</v>
      </c>
      <c r="O2130" t="b">
        <v>0</v>
      </c>
      <c r="P2130" t="s">
        <v>8287</v>
      </c>
      <c r="Q2130" t="s">
        <v>8288</v>
      </c>
      <c r="R2130">
        <f t="shared" si="101"/>
        <v>2014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 s="9">
        <f t="shared" si="99"/>
        <v>42439.024305555555</v>
      </c>
      <c r="K2131" s="11">
        <v>1454978100</v>
      </c>
      <c r="L2131" s="9">
        <f t="shared" si="100"/>
        <v>42409.024305555555</v>
      </c>
      <c r="M2131" t="b">
        <v>0</v>
      </c>
      <c r="N2131">
        <v>12</v>
      </c>
      <c r="O2131" t="b">
        <v>0</v>
      </c>
      <c r="P2131" t="s">
        <v>8287</v>
      </c>
      <c r="Q2131" t="s">
        <v>8288</v>
      </c>
      <c r="R2131">
        <f t="shared" si="101"/>
        <v>2016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 s="9">
        <f t="shared" si="99"/>
        <v>41867.086377314816</v>
      </c>
      <c r="K2132" s="11">
        <v>1405130663</v>
      </c>
      <c r="L2132" s="9">
        <f t="shared" si="100"/>
        <v>41832.086377314816</v>
      </c>
      <c r="M2132" t="b">
        <v>0</v>
      </c>
      <c r="N2132">
        <v>4</v>
      </c>
      <c r="O2132" t="b">
        <v>0</v>
      </c>
      <c r="P2132" t="s">
        <v>8287</v>
      </c>
      <c r="Q2132" t="s">
        <v>8288</v>
      </c>
      <c r="R2132">
        <f t="shared" si="101"/>
        <v>2014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 s="9">
        <f t="shared" si="99"/>
        <v>42197.207071759258</v>
      </c>
      <c r="K2133" s="11">
        <v>1434085091</v>
      </c>
      <c r="L2133" s="9">
        <f t="shared" si="100"/>
        <v>42167.207071759258</v>
      </c>
      <c r="M2133" t="b">
        <v>0</v>
      </c>
      <c r="N2133">
        <v>3</v>
      </c>
      <c r="O2133" t="b">
        <v>0</v>
      </c>
      <c r="P2133" t="s">
        <v>8287</v>
      </c>
      <c r="Q2133" t="s">
        <v>8288</v>
      </c>
      <c r="R2133">
        <f t="shared" si="101"/>
        <v>2015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 s="9">
        <f t="shared" si="99"/>
        <v>41673.487175925926</v>
      </c>
      <c r="K2134" s="11">
        <v>1388835692</v>
      </c>
      <c r="L2134" s="9">
        <f t="shared" si="100"/>
        <v>41643.487175925926</v>
      </c>
      <c r="M2134" t="b">
        <v>0</v>
      </c>
      <c r="N2134">
        <v>99</v>
      </c>
      <c r="O2134" t="b">
        <v>0</v>
      </c>
      <c r="P2134" t="s">
        <v>8287</v>
      </c>
      <c r="Q2134" t="s">
        <v>8288</v>
      </c>
      <c r="R2134">
        <f t="shared" si="101"/>
        <v>2014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 s="9">
        <f t="shared" si="99"/>
        <v>40657.290972222225</v>
      </c>
      <c r="K2135" s="11">
        <v>1300328399</v>
      </c>
      <c r="L2135" s="9">
        <f t="shared" si="100"/>
        <v>40619.097210648149</v>
      </c>
      <c r="M2135" t="b">
        <v>0</v>
      </c>
      <c r="N2135">
        <v>3</v>
      </c>
      <c r="O2135" t="b">
        <v>0</v>
      </c>
      <c r="P2135" t="s">
        <v>8287</v>
      </c>
      <c r="Q2135" t="s">
        <v>8288</v>
      </c>
      <c r="R2135">
        <f t="shared" si="101"/>
        <v>2011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 s="9">
        <f t="shared" si="99"/>
        <v>41391.886469907404</v>
      </c>
      <c r="K2136" s="11">
        <v>1364505391</v>
      </c>
      <c r="L2136" s="9">
        <f t="shared" si="100"/>
        <v>41361.886469907404</v>
      </c>
      <c r="M2136" t="b">
        <v>0</v>
      </c>
      <c r="N2136">
        <v>3</v>
      </c>
      <c r="O2136" t="b">
        <v>0</v>
      </c>
      <c r="P2136" t="s">
        <v>8287</v>
      </c>
      <c r="Q2136" t="s">
        <v>8288</v>
      </c>
      <c r="R2136">
        <f t="shared" si="101"/>
        <v>2013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 s="9">
        <f t="shared" si="99"/>
        <v>41186.96334490741</v>
      </c>
      <c r="K2137" s="11">
        <v>1346800033</v>
      </c>
      <c r="L2137" s="9">
        <f t="shared" si="100"/>
        <v>41156.96334490741</v>
      </c>
      <c r="M2137" t="b">
        <v>0</v>
      </c>
      <c r="N2137">
        <v>22</v>
      </c>
      <c r="O2137" t="b">
        <v>0</v>
      </c>
      <c r="P2137" t="s">
        <v>8287</v>
      </c>
      <c r="Q2137" t="s">
        <v>8288</v>
      </c>
      <c r="R2137">
        <f t="shared" si="101"/>
        <v>2012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 s="9">
        <f t="shared" si="99"/>
        <v>41566.509097222224</v>
      </c>
      <c r="K2138" s="11">
        <v>1379592786</v>
      </c>
      <c r="L2138" s="9">
        <f t="shared" si="100"/>
        <v>41536.509097222224</v>
      </c>
      <c r="M2138" t="b">
        <v>0</v>
      </c>
      <c r="N2138">
        <v>4</v>
      </c>
      <c r="O2138" t="b">
        <v>0</v>
      </c>
      <c r="P2138" t="s">
        <v>8287</v>
      </c>
      <c r="Q2138" t="s">
        <v>8288</v>
      </c>
      <c r="R2138">
        <f t="shared" si="101"/>
        <v>2013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 s="9">
        <f t="shared" si="99"/>
        <v>41978.771168981482</v>
      </c>
      <c r="K2139" s="11">
        <v>1415212229</v>
      </c>
      <c r="L2139" s="9">
        <f t="shared" si="100"/>
        <v>41948.771168981482</v>
      </c>
      <c r="M2139" t="b">
        <v>0</v>
      </c>
      <c r="N2139">
        <v>534</v>
      </c>
      <c r="O2139" t="b">
        <v>0</v>
      </c>
      <c r="P2139" t="s">
        <v>8287</v>
      </c>
      <c r="Q2139" t="s">
        <v>8288</v>
      </c>
      <c r="R2139">
        <f t="shared" si="101"/>
        <v>2014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 s="9">
        <f t="shared" si="99"/>
        <v>41587.054849537039</v>
      </c>
      <c r="K2140" s="11">
        <v>1381364339</v>
      </c>
      <c r="L2140" s="9">
        <f t="shared" si="100"/>
        <v>41557.013182870374</v>
      </c>
      <c r="M2140" t="b">
        <v>0</v>
      </c>
      <c r="N2140">
        <v>12</v>
      </c>
      <c r="O2140" t="b">
        <v>0</v>
      </c>
      <c r="P2140" t="s">
        <v>8287</v>
      </c>
      <c r="Q2140" t="s">
        <v>8288</v>
      </c>
      <c r="R2140">
        <f t="shared" si="101"/>
        <v>2013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 s="9">
        <f t="shared" si="99"/>
        <v>42677.750092592592</v>
      </c>
      <c r="K2141" s="11">
        <v>1475604008</v>
      </c>
      <c r="L2141" s="9">
        <f t="shared" si="100"/>
        <v>42647.750092592592</v>
      </c>
      <c r="M2141" t="b">
        <v>0</v>
      </c>
      <c r="N2141">
        <v>56</v>
      </c>
      <c r="O2141" t="b">
        <v>0</v>
      </c>
      <c r="P2141" t="s">
        <v>8287</v>
      </c>
      <c r="Q2141" t="s">
        <v>8288</v>
      </c>
      <c r="R2141">
        <f t="shared" si="101"/>
        <v>2016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 s="9">
        <f t="shared" si="99"/>
        <v>41285.833611111113</v>
      </c>
      <c r="K2142" s="11">
        <v>1355342424</v>
      </c>
      <c r="L2142" s="9">
        <f t="shared" si="100"/>
        <v>41255.833611111113</v>
      </c>
      <c r="M2142" t="b">
        <v>0</v>
      </c>
      <c r="N2142">
        <v>11</v>
      </c>
      <c r="O2142" t="b">
        <v>0</v>
      </c>
      <c r="P2142" t="s">
        <v>8287</v>
      </c>
      <c r="Q2142" t="s">
        <v>8288</v>
      </c>
      <c r="R2142">
        <f t="shared" si="101"/>
        <v>2012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 s="9">
        <f t="shared" si="99"/>
        <v>41957.277303240742</v>
      </c>
      <c r="K2143" s="11">
        <v>1413351559</v>
      </c>
      <c r="L2143" s="9">
        <f t="shared" si="100"/>
        <v>41927.235636574071</v>
      </c>
      <c r="M2143" t="b">
        <v>0</v>
      </c>
      <c r="N2143">
        <v>0</v>
      </c>
      <c r="O2143" t="b">
        <v>0</v>
      </c>
      <c r="P2143" t="s">
        <v>8287</v>
      </c>
      <c r="Q2143" t="s">
        <v>8288</v>
      </c>
      <c r="R2143">
        <f t="shared" si="101"/>
        <v>2014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 s="9">
        <f t="shared" si="99"/>
        <v>42368.701504629629</v>
      </c>
      <c r="K2144" s="11">
        <v>1449075010</v>
      </c>
      <c r="L2144" s="9">
        <f t="shared" si="100"/>
        <v>42340.701504629629</v>
      </c>
      <c r="M2144" t="b">
        <v>0</v>
      </c>
      <c r="N2144">
        <v>12</v>
      </c>
      <c r="O2144" t="b">
        <v>0</v>
      </c>
      <c r="P2144" t="s">
        <v>8287</v>
      </c>
      <c r="Q2144" t="s">
        <v>8288</v>
      </c>
      <c r="R2144">
        <f t="shared" si="101"/>
        <v>2015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 s="9">
        <f t="shared" si="99"/>
        <v>40380.791666666664</v>
      </c>
      <c r="K2145" s="11">
        <v>1275599812</v>
      </c>
      <c r="L2145" s="9">
        <f t="shared" si="100"/>
        <v>40332.886712962965</v>
      </c>
      <c r="M2145" t="b">
        <v>0</v>
      </c>
      <c r="N2145">
        <v>5</v>
      </c>
      <c r="O2145" t="b">
        <v>0</v>
      </c>
      <c r="P2145" t="s">
        <v>8287</v>
      </c>
      <c r="Q2145" t="s">
        <v>8288</v>
      </c>
      <c r="R2145">
        <f t="shared" si="101"/>
        <v>2010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 s="9">
        <f t="shared" si="99"/>
        <v>41531.546759259261</v>
      </c>
      <c r="K2146" s="11">
        <v>1376399240</v>
      </c>
      <c r="L2146" s="9">
        <f t="shared" si="100"/>
        <v>41499.546759259261</v>
      </c>
      <c r="M2146" t="b">
        <v>0</v>
      </c>
      <c r="N2146">
        <v>24</v>
      </c>
      <c r="O2146" t="b">
        <v>0</v>
      </c>
      <c r="P2146" t="s">
        <v>8287</v>
      </c>
      <c r="Q2146" t="s">
        <v>8288</v>
      </c>
      <c r="R2146">
        <f t="shared" si="101"/>
        <v>2013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 s="9">
        <f t="shared" si="99"/>
        <v>41605.279097222221</v>
      </c>
      <c r="K2147" s="11">
        <v>1382938914</v>
      </c>
      <c r="L2147" s="9">
        <f t="shared" si="100"/>
        <v>41575.237430555557</v>
      </c>
      <c r="M2147" t="b">
        <v>0</v>
      </c>
      <c r="N2147">
        <v>89</v>
      </c>
      <c r="O2147" t="b">
        <v>0</v>
      </c>
      <c r="P2147" t="s">
        <v>8287</v>
      </c>
      <c r="Q2147" t="s">
        <v>8288</v>
      </c>
      <c r="R2147">
        <f t="shared" si="101"/>
        <v>2013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 s="9">
        <f t="shared" si="99"/>
        <v>42411.679513888885</v>
      </c>
      <c r="K2148" s="11">
        <v>1453997910</v>
      </c>
      <c r="L2148" s="9">
        <f t="shared" si="100"/>
        <v>42397.679513888885</v>
      </c>
      <c r="M2148" t="b">
        <v>0</v>
      </c>
      <c r="N2148">
        <v>1</v>
      </c>
      <c r="O2148" t="b">
        <v>0</v>
      </c>
      <c r="P2148" t="s">
        <v>8287</v>
      </c>
      <c r="Q2148" t="s">
        <v>8288</v>
      </c>
      <c r="R2148">
        <f t="shared" si="101"/>
        <v>2016</v>
      </c>
    </row>
    <row r="2149" spans="1:18" x14ac:dyDescent="0.3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 s="9">
        <f t="shared" si="99"/>
        <v>41959.337361111116</v>
      </c>
      <c r="K2149" s="11">
        <v>1413356748</v>
      </c>
      <c r="L2149" s="9">
        <f t="shared" si="100"/>
        <v>41927.295694444445</v>
      </c>
      <c r="M2149" t="b">
        <v>0</v>
      </c>
      <c r="N2149">
        <v>55</v>
      </c>
      <c r="O2149" t="b">
        <v>0</v>
      </c>
      <c r="P2149" t="s">
        <v>8287</v>
      </c>
      <c r="Q2149" t="s">
        <v>8288</v>
      </c>
      <c r="R2149">
        <f t="shared" si="101"/>
        <v>2014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 s="9">
        <f t="shared" si="99"/>
        <v>42096.691921296297</v>
      </c>
      <c r="K2150" s="11">
        <v>1425404182</v>
      </c>
      <c r="L2150" s="9">
        <f t="shared" si="100"/>
        <v>42066.733587962968</v>
      </c>
      <c r="M2150" t="b">
        <v>0</v>
      </c>
      <c r="N2150">
        <v>2</v>
      </c>
      <c r="O2150" t="b">
        <v>0</v>
      </c>
      <c r="P2150" t="s">
        <v>8287</v>
      </c>
      <c r="Q2150" t="s">
        <v>8288</v>
      </c>
      <c r="R2150">
        <f t="shared" si="101"/>
        <v>2015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 s="9">
        <f t="shared" si="99"/>
        <v>40390</v>
      </c>
      <c r="K2151" s="11">
        <v>1277512556</v>
      </c>
      <c r="L2151" s="9">
        <f t="shared" si="100"/>
        <v>40355.024953703702</v>
      </c>
      <c r="M2151" t="b">
        <v>0</v>
      </c>
      <c r="N2151">
        <v>0</v>
      </c>
      <c r="O2151" t="b">
        <v>0</v>
      </c>
      <c r="P2151" t="s">
        <v>8287</v>
      </c>
      <c r="Q2151" t="s">
        <v>8288</v>
      </c>
      <c r="R2151">
        <f t="shared" si="101"/>
        <v>2010</v>
      </c>
    </row>
    <row r="2152" spans="1:18" x14ac:dyDescent="0.3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 s="9">
        <f t="shared" si="99"/>
        <v>42564.284710648149</v>
      </c>
      <c r="K2152" s="11">
        <v>1465800599</v>
      </c>
      <c r="L2152" s="9">
        <f t="shared" si="100"/>
        <v>42534.284710648149</v>
      </c>
      <c r="M2152" t="b">
        <v>0</v>
      </c>
      <c r="N2152">
        <v>4</v>
      </c>
      <c r="O2152" t="b">
        <v>0</v>
      </c>
      <c r="P2152" t="s">
        <v>8287</v>
      </c>
      <c r="Q2152" t="s">
        <v>8288</v>
      </c>
      <c r="R2152">
        <f t="shared" si="101"/>
        <v>2016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 s="9">
        <f t="shared" si="99"/>
        <v>42550.847384259258</v>
      </c>
      <c r="K2153" s="11">
        <v>1464639614</v>
      </c>
      <c r="L2153" s="9">
        <f t="shared" si="100"/>
        <v>42520.847384259258</v>
      </c>
      <c r="M2153" t="b">
        <v>0</v>
      </c>
      <c r="N2153">
        <v>6</v>
      </c>
      <c r="O2153" t="b">
        <v>0</v>
      </c>
      <c r="P2153" t="s">
        <v>8287</v>
      </c>
      <c r="Q2153" t="s">
        <v>8288</v>
      </c>
      <c r="R2153">
        <f t="shared" si="101"/>
        <v>2016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 s="9">
        <f t="shared" si="99"/>
        <v>41713.790613425925</v>
      </c>
      <c r="K2154" s="11">
        <v>1392321509</v>
      </c>
      <c r="L2154" s="9">
        <f t="shared" si="100"/>
        <v>41683.832280092596</v>
      </c>
      <c r="M2154" t="b">
        <v>0</v>
      </c>
      <c r="N2154">
        <v>4</v>
      </c>
      <c r="O2154" t="b">
        <v>0</v>
      </c>
      <c r="P2154" t="s">
        <v>8287</v>
      </c>
      <c r="Q2154" t="s">
        <v>8288</v>
      </c>
      <c r="R2154">
        <f t="shared" si="101"/>
        <v>2014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 s="9">
        <f t="shared" si="99"/>
        <v>42014.332638888889</v>
      </c>
      <c r="K2155" s="11">
        <v>1417470718</v>
      </c>
      <c r="L2155" s="9">
        <f t="shared" si="100"/>
        <v>41974.911087962959</v>
      </c>
      <c r="M2155" t="b">
        <v>0</v>
      </c>
      <c r="N2155">
        <v>4</v>
      </c>
      <c r="O2155" t="b">
        <v>0</v>
      </c>
      <c r="P2155" t="s">
        <v>8287</v>
      </c>
      <c r="Q2155" t="s">
        <v>8288</v>
      </c>
      <c r="R2155">
        <f t="shared" si="101"/>
        <v>2014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 s="9">
        <f t="shared" si="99"/>
        <v>41667.632256944446</v>
      </c>
      <c r="K2156" s="11">
        <v>1389193827</v>
      </c>
      <c r="L2156" s="9">
        <f t="shared" si="100"/>
        <v>41647.632256944446</v>
      </c>
      <c r="M2156" t="b">
        <v>0</v>
      </c>
      <c r="N2156">
        <v>2</v>
      </c>
      <c r="O2156" t="b">
        <v>0</v>
      </c>
      <c r="P2156" t="s">
        <v>8287</v>
      </c>
      <c r="Q2156" t="s">
        <v>8288</v>
      </c>
      <c r="R2156">
        <f t="shared" si="101"/>
        <v>2014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 s="9">
        <f t="shared" si="99"/>
        <v>42460.70584490741</v>
      </c>
      <c r="K2157" s="11">
        <v>1456854985</v>
      </c>
      <c r="L2157" s="9">
        <f t="shared" si="100"/>
        <v>42430.747511574074</v>
      </c>
      <c r="M2157" t="b">
        <v>0</v>
      </c>
      <c r="N2157">
        <v>5</v>
      </c>
      <c r="O2157" t="b">
        <v>0</v>
      </c>
      <c r="P2157" t="s">
        <v>8287</v>
      </c>
      <c r="Q2157" t="s">
        <v>8288</v>
      </c>
      <c r="R2157">
        <f t="shared" si="101"/>
        <v>2016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 s="9">
        <f t="shared" si="99"/>
        <v>41533.85423611111</v>
      </c>
      <c r="K2158" s="11">
        <v>1375475406</v>
      </c>
      <c r="L2158" s="9">
        <f t="shared" si="100"/>
        <v>41488.85423611111</v>
      </c>
      <c r="M2158" t="b">
        <v>0</v>
      </c>
      <c r="N2158">
        <v>83</v>
      </c>
      <c r="O2158" t="b">
        <v>0</v>
      </c>
      <c r="P2158" t="s">
        <v>8287</v>
      </c>
      <c r="Q2158" t="s">
        <v>8288</v>
      </c>
      <c r="R2158">
        <f t="shared" si="101"/>
        <v>2013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 s="9">
        <f t="shared" si="99"/>
        <v>42727.332638888889</v>
      </c>
      <c r="K2159" s="11">
        <v>1479684783</v>
      </c>
      <c r="L2159" s="9">
        <f t="shared" si="100"/>
        <v>42694.98128472222</v>
      </c>
      <c r="M2159" t="b">
        <v>0</v>
      </c>
      <c r="N2159">
        <v>57</v>
      </c>
      <c r="O2159" t="b">
        <v>0</v>
      </c>
      <c r="P2159" t="s">
        <v>8287</v>
      </c>
      <c r="Q2159" t="s">
        <v>8288</v>
      </c>
      <c r="R2159">
        <f t="shared" si="101"/>
        <v>2016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 s="9">
        <f t="shared" si="99"/>
        <v>41309.853865740741</v>
      </c>
      <c r="K2160" s="11">
        <v>1356121774</v>
      </c>
      <c r="L2160" s="9">
        <f t="shared" si="100"/>
        <v>41264.853865740741</v>
      </c>
      <c r="M2160" t="b">
        <v>0</v>
      </c>
      <c r="N2160">
        <v>311</v>
      </c>
      <c r="O2160" t="b">
        <v>0</v>
      </c>
      <c r="P2160" t="s">
        <v>8287</v>
      </c>
      <c r="Q2160" t="s">
        <v>8288</v>
      </c>
      <c r="R2160">
        <f t="shared" si="101"/>
        <v>2012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 s="9">
        <f t="shared" si="99"/>
        <v>40740.731180555558</v>
      </c>
      <c r="K2161" s="11">
        <v>1308245574</v>
      </c>
      <c r="L2161" s="9">
        <f t="shared" si="100"/>
        <v>40710.731180555558</v>
      </c>
      <c r="M2161" t="b">
        <v>0</v>
      </c>
      <c r="N2161">
        <v>2</v>
      </c>
      <c r="O2161" t="b">
        <v>0</v>
      </c>
      <c r="P2161" t="s">
        <v>8287</v>
      </c>
      <c r="Q2161" t="s">
        <v>8288</v>
      </c>
      <c r="R2161">
        <f t="shared" si="101"/>
        <v>2011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 s="9">
        <f t="shared" si="99"/>
        <v>41048.711863425924</v>
      </c>
      <c r="K2162" s="11">
        <v>1334855105</v>
      </c>
      <c r="L2162" s="9">
        <f t="shared" si="100"/>
        <v>41018.711863425924</v>
      </c>
      <c r="M2162" t="b">
        <v>0</v>
      </c>
      <c r="N2162">
        <v>16</v>
      </c>
      <c r="O2162" t="b">
        <v>0</v>
      </c>
      <c r="P2162" t="s">
        <v>8287</v>
      </c>
      <c r="Q2162" t="s">
        <v>8288</v>
      </c>
      <c r="R2162">
        <f t="shared" si="101"/>
        <v>2012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 s="9">
        <f t="shared" si="99"/>
        <v>42270.852534722224</v>
      </c>
      <c r="K2163" s="11">
        <v>1440448059</v>
      </c>
      <c r="L2163" s="9">
        <f t="shared" si="100"/>
        <v>42240.852534722224</v>
      </c>
      <c r="M2163" t="b">
        <v>0</v>
      </c>
      <c r="N2163">
        <v>13</v>
      </c>
      <c r="O2163" t="b">
        <v>1</v>
      </c>
      <c r="P2163" t="s">
        <v>8279</v>
      </c>
      <c r="Q2163" t="s">
        <v>8280</v>
      </c>
      <c r="R2163">
        <f t="shared" si="101"/>
        <v>2015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 s="9">
        <f t="shared" si="99"/>
        <v>41844.766099537039</v>
      </c>
      <c r="K2164" s="11">
        <v>1403547791</v>
      </c>
      <c r="L2164" s="9">
        <f t="shared" si="100"/>
        <v>41813.766099537039</v>
      </c>
      <c r="M2164" t="b">
        <v>0</v>
      </c>
      <c r="N2164">
        <v>58</v>
      </c>
      <c r="O2164" t="b">
        <v>1</v>
      </c>
      <c r="P2164" t="s">
        <v>8279</v>
      </c>
      <c r="Q2164" t="s">
        <v>8280</v>
      </c>
      <c r="R2164">
        <f t="shared" si="101"/>
        <v>2014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 s="9">
        <f t="shared" si="99"/>
        <v>42163.159722222219</v>
      </c>
      <c r="K2165" s="11">
        <v>1429306520</v>
      </c>
      <c r="L2165" s="9">
        <f t="shared" si="100"/>
        <v>42111.899537037039</v>
      </c>
      <c r="M2165" t="b">
        <v>0</v>
      </c>
      <c r="N2165">
        <v>44</v>
      </c>
      <c r="O2165" t="b">
        <v>1</v>
      </c>
      <c r="P2165" t="s">
        <v>8279</v>
      </c>
      <c r="Q2165" t="s">
        <v>8280</v>
      </c>
      <c r="R2165">
        <f t="shared" si="101"/>
        <v>2015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 s="9">
        <f t="shared" si="99"/>
        <v>42546.165972222225</v>
      </c>
      <c r="K2166" s="11">
        <v>1464196414</v>
      </c>
      <c r="L2166" s="9">
        <f t="shared" si="100"/>
        <v>42515.71775462963</v>
      </c>
      <c r="M2166" t="b">
        <v>0</v>
      </c>
      <c r="N2166">
        <v>83</v>
      </c>
      <c r="O2166" t="b">
        <v>1</v>
      </c>
      <c r="P2166" t="s">
        <v>8279</v>
      </c>
      <c r="Q2166" t="s">
        <v>8280</v>
      </c>
      <c r="R2166">
        <f t="shared" si="101"/>
        <v>2016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 s="9">
        <f t="shared" si="99"/>
        <v>42468.625405092593</v>
      </c>
      <c r="K2167" s="11">
        <v>1457539235</v>
      </c>
      <c r="L2167" s="9">
        <f t="shared" si="100"/>
        <v>42438.667071759264</v>
      </c>
      <c r="M2167" t="b">
        <v>0</v>
      </c>
      <c r="N2167">
        <v>117</v>
      </c>
      <c r="O2167" t="b">
        <v>1</v>
      </c>
      <c r="P2167" t="s">
        <v>8279</v>
      </c>
      <c r="Q2167" t="s">
        <v>8280</v>
      </c>
      <c r="R2167">
        <f t="shared" si="101"/>
        <v>2016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 s="9">
        <f t="shared" si="99"/>
        <v>41978.879837962959</v>
      </c>
      <c r="K2168" s="11">
        <v>1413922018</v>
      </c>
      <c r="L2168" s="9">
        <f t="shared" si="100"/>
        <v>41933.838171296295</v>
      </c>
      <c r="M2168" t="b">
        <v>0</v>
      </c>
      <c r="N2168">
        <v>32</v>
      </c>
      <c r="O2168" t="b">
        <v>1</v>
      </c>
      <c r="P2168" t="s">
        <v>8279</v>
      </c>
      <c r="Q2168" t="s">
        <v>8280</v>
      </c>
      <c r="R2168">
        <f t="shared" si="101"/>
        <v>2014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 s="9">
        <f t="shared" si="99"/>
        <v>41167.066400462965</v>
      </c>
      <c r="K2169" s="11">
        <v>1346463337</v>
      </c>
      <c r="L2169" s="9">
        <f t="shared" si="100"/>
        <v>41153.066400462965</v>
      </c>
      <c r="M2169" t="b">
        <v>0</v>
      </c>
      <c r="N2169">
        <v>8</v>
      </c>
      <c r="O2169" t="b">
        <v>1</v>
      </c>
      <c r="P2169" t="s">
        <v>8279</v>
      </c>
      <c r="Q2169" t="s">
        <v>8280</v>
      </c>
      <c r="R2169">
        <f t="shared" si="101"/>
        <v>2012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 s="9">
        <f t="shared" si="99"/>
        <v>42776.208333333328</v>
      </c>
      <c r="K2170" s="11">
        <v>1484058261</v>
      </c>
      <c r="L2170" s="9">
        <f t="shared" si="100"/>
        <v>42745.600243055553</v>
      </c>
      <c r="M2170" t="b">
        <v>0</v>
      </c>
      <c r="N2170">
        <v>340</v>
      </c>
      <c r="O2170" t="b">
        <v>1</v>
      </c>
      <c r="P2170" t="s">
        <v>8279</v>
      </c>
      <c r="Q2170" t="s">
        <v>8280</v>
      </c>
      <c r="R2170">
        <f t="shared" si="101"/>
        <v>2017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 s="9">
        <f t="shared" si="99"/>
        <v>42796.700821759259</v>
      </c>
      <c r="K2171" s="11">
        <v>1488214151</v>
      </c>
      <c r="L2171" s="9">
        <f t="shared" si="100"/>
        <v>42793.700821759259</v>
      </c>
      <c r="M2171" t="b">
        <v>0</v>
      </c>
      <c r="N2171">
        <v>7</v>
      </c>
      <c r="O2171" t="b">
        <v>1</v>
      </c>
      <c r="P2171" t="s">
        <v>8279</v>
      </c>
      <c r="Q2171" t="s">
        <v>8280</v>
      </c>
      <c r="R2171">
        <f t="shared" si="101"/>
        <v>2017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 s="9">
        <f t="shared" si="99"/>
        <v>42238.750254629631</v>
      </c>
      <c r="K2172" s="11">
        <v>1436810422</v>
      </c>
      <c r="L2172" s="9">
        <f t="shared" si="100"/>
        <v>42198.750254629631</v>
      </c>
      <c r="M2172" t="b">
        <v>0</v>
      </c>
      <c r="N2172">
        <v>19</v>
      </c>
      <c r="O2172" t="b">
        <v>1</v>
      </c>
      <c r="P2172" t="s">
        <v>8279</v>
      </c>
      <c r="Q2172" t="s">
        <v>8280</v>
      </c>
      <c r="R2172">
        <f t="shared" si="101"/>
        <v>2015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 s="9">
        <f t="shared" si="99"/>
        <v>42177.208333333328</v>
      </c>
      <c r="K2173" s="11">
        <v>1431903495</v>
      </c>
      <c r="L2173" s="9">
        <f t="shared" si="100"/>
        <v>42141.95711805555</v>
      </c>
      <c r="M2173" t="b">
        <v>0</v>
      </c>
      <c r="N2173">
        <v>47</v>
      </c>
      <c r="O2173" t="b">
        <v>1</v>
      </c>
      <c r="P2173" t="s">
        <v>8279</v>
      </c>
      <c r="Q2173" t="s">
        <v>8280</v>
      </c>
      <c r="R2173">
        <f t="shared" si="101"/>
        <v>2015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 s="9">
        <f t="shared" si="99"/>
        <v>42112.580092592594</v>
      </c>
      <c r="K2174" s="11">
        <v>1426773320</v>
      </c>
      <c r="L2174" s="9">
        <f t="shared" si="100"/>
        <v>42082.580092592594</v>
      </c>
      <c r="M2174" t="b">
        <v>0</v>
      </c>
      <c r="N2174">
        <v>13</v>
      </c>
      <c r="O2174" t="b">
        <v>1</v>
      </c>
      <c r="P2174" t="s">
        <v>8279</v>
      </c>
      <c r="Q2174" t="s">
        <v>8280</v>
      </c>
      <c r="R2174">
        <f t="shared" si="101"/>
        <v>2015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 s="9">
        <f t="shared" si="99"/>
        <v>41527.165972222225</v>
      </c>
      <c r="K2175" s="11">
        <v>1376066243</v>
      </c>
      <c r="L2175" s="9">
        <f t="shared" si="100"/>
        <v>41495.692627314813</v>
      </c>
      <c r="M2175" t="b">
        <v>0</v>
      </c>
      <c r="N2175">
        <v>90</v>
      </c>
      <c r="O2175" t="b">
        <v>1</v>
      </c>
      <c r="P2175" t="s">
        <v>8279</v>
      </c>
      <c r="Q2175" t="s">
        <v>8280</v>
      </c>
      <c r="R2175">
        <f t="shared" si="101"/>
        <v>2013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 s="9">
        <f t="shared" si="99"/>
        <v>42495.542905092589</v>
      </c>
      <c r="K2176" s="11">
        <v>1459861307</v>
      </c>
      <c r="L2176" s="9">
        <f t="shared" si="100"/>
        <v>42465.542905092589</v>
      </c>
      <c r="M2176" t="b">
        <v>0</v>
      </c>
      <c r="N2176">
        <v>63</v>
      </c>
      <c r="O2176" t="b">
        <v>1</v>
      </c>
      <c r="P2176" t="s">
        <v>8279</v>
      </c>
      <c r="Q2176" t="s">
        <v>8280</v>
      </c>
      <c r="R2176">
        <f t="shared" si="101"/>
        <v>2016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 s="9">
        <f t="shared" si="99"/>
        <v>42572.009097222224</v>
      </c>
      <c r="K2177" s="11">
        <v>1468455186</v>
      </c>
      <c r="L2177" s="9">
        <f t="shared" si="100"/>
        <v>42565.009097222224</v>
      </c>
      <c r="M2177" t="b">
        <v>0</v>
      </c>
      <c r="N2177">
        <v>26</v>
      </c>
      <c r="O2177" t="b">
        <v>1</v>
      </c>
      <c r="P2177" t="s">
        <v>8279</v>
      </c>
      <c r="Q2177" t="s">
        <v>8280</v>
      </c>
      <c r="R2177">
        <f t="shared" si="101"/>
        <v>2016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 s="9">
        <f t="shared" si="99"/>
        <v>42126.633206018523</v>
      </c>
      <c r="K2178" s="11">
        <v>1427987509</v>
      </c>
      <c r="L2178" s="9">
        <f t="shared" si="100"/>
        <v>42096.633206018523</v>
      </c>
      <c r="M2178" t="b">
        <v>0</v>
      </c>
      <c r="N2178">
        <v>71</v>
      </c>
      <c r="O2178" t="b">
        <v>1</v>
      </c>
      <c r="P2178" t="s">
        <v>8279</v>
      </c>
      <c r="Q2178" t="s">
        <v>8280</v>
      </c>
      <c r="R2178">
        <f t="shared" si="101"/>
        <v>2015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 s="9">
        <f t="shared" ref="J2179:J2242" si="102">(I2179/86400)+DATE(1970,1,1)</f>
        <v>42527.250775462962</v>
      </c>
      <c r="K2179" s="11">
        <v>1463032867</v>
      </c>
      <c r="L2179" s="9">
        <f t="shared" ref="L2179:L2242" si="103">(K2179/86400)+DATE(1970,1,1)</f>
        <v>42502.250775462962</v>
      </c>
      <c r="M2179" t="b">
        <v>0</v>
      </c>
      <c r="N2179">
        <v>38</v>
      </c>
      <c r="O2179" t="b">
        <v>1</v>
      </c>
      <c r="P2179" t="s">
        <v>8279</v>
      </c>
      <c r="Q2179" t="s">
        <v>8280</v>
      </c>
      <c r="R2179">
        <f t="shared" ref="R2179:R2242" si="104">YEAR(L2179)</f>
        <v>2016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 s="9">
        <f t="shared" si="102"/>
        <v>42753.63653935185</v>
      </c>
      <c r="K2180" s="11">
        <v>1482160597</v>
      </c>
      <c r="L2180" s="9">
        <f t="shared" si="103"/>
        <v>42723.63653935185</v>
      </c>
      <c r="M2180" t="b">
        <v>0</v>
      </c>
      <c r="N2180">
        <v>859</v>
      </c>
      <c r="O2180" t="b">
        <v>1</v>
      </c>
      <c r="P2180" t="s">
        <v>8279</v>
      </c>
      <c r="Q2180" t="s">
        <v>8280</v>
      </c>
      <c r="R2180">
        <f t="shared" si="104"/>
        <v>2016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 s="9">
        <f t="shared" si="102"/>
        <v>42105.171203703707</v>
      </c>
      <c r="K2181" s="11">
        <v>1426133192</v>
      </c>
      <c r="L2181" s="9">
        <f t="shared" si="103"/>
        <v>42075.171203703707</v>
      </c>
      <c r="M2181" t="b">
        <v>0</v>
      </c>
      <c r="N2181">
        <v>21</v>
      </c>
      <c r="O2181" t="b">
        <v>1</v>
      </c>
      <c r="P2181" t="s">
        <v>8279</v>
      </c>
      <c r="Q2181" t="s">
        <v>8280</v>
      </c>
      <c r="R2181">
        <f t="shared" si="104"/>
        <v>2015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 s="9">
        <f t="shared" si="102"/>
        <v>42321.711435185185</v>
      </c>
      <c r="K2182" s="11">
        <v>1443801868</v>
      </c>
      <c r="L2182" s="9">
        <f t="shared" si="103"/>
        <v>42279.669768518521</v>
      </c>
      <c r="M2182" t="b">
        <v>0</v>
      </c>
      <c r="N2182">
        <v>78</v>
      </c>
      <c r="O2182" t="b">
        <v>1</v>
      </c>
      <c r="P2182" t="s">
        <v>8279</v>
      </c>
      <c r="Q2182" t="s">
        <v>8280</v>
      </c>
      <c r="R2182">
        <f t="shared" si="104"/>
        <v>2015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 s="9">
        <f t="shared" si="102"/>
        <v>42787.005243055552</v>
      </c>
      <c r="K2183" s="11">
        <v>1486426053</v>
      </c>
      <c r="L2183" s="9">
        <f t="shared" si="103"/>
        <v>42773.005243055552</v>
      </c>
      <c r="M2183" t="b">
        <v>0</v>
      </c>
      <c r="N2183">
        <v>53</v>
      </c>
      <c r="O2183" t="b">
        <v>1</v>
      </c>
      <c r="P2183" t="s">
        <v>8287</v>
      </c>
      <c r="Q2183" t="s">
        <v>8305</v>
      </c>
      <c r="R2183">
        <f t="shared" si="104"/>
        <v>2017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 s="9">
        <f t="shared" si="102"/>
        <v>41914.900752314818</v>
      </c>
      <c r="K2184" s="11">
        <v>1409261825</v>
      </c>
      <c r="L2184" s="9">
        <f t="shared" si="103"/>
        <v>41879.900752314818</v>
      </c>
      <c r="M2184" t="b">
        <v>0</v>
      </c>
      <c r="N2184">
        <v>356</v>
      </c>
      <c r="O2184" t="b">
        <v>1</v>
      </c>
      <c r="P2184" t="s">
        <v>8287</v>
      </c>
      <c r="Q2184" t="s">
        <v>8305</v>
      </c>
      <c r="R2184">
        <f t="shared" si="104"/>
        <v>2014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 s="9">
        <f t="shared" si="102"/>
        <v>42775.208333333328</v>
      </c>
      <c r="K2185" s="11">
        <v>1484037977</v>
      </c>
      <c r="L2185" s="9">
        <f t="shared" si="103"/>
        <v>42745.365474537037</v>
      </c>
      <c r="M2185" t="b">
        <v>0</v>
      </c>
      <c r="N2185">
        <v>279</v>
      </c>
      <c r="O2185" t="b">
        <v>1</v>
      </c>
      <c r="P2185" t="s">
        <v>8287</v>
      </c>
      <c r="Q2185" t="s">
        <v>8305</v>
      </c>
      <c r="R2185">
        <f t="shared" si="104"/>
        <v>2017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 s="9">
        <f t="shared" si="102"/>
        <v>42394.666666666672</v>
      </c>
      <c r="K2186" s="11">
        <v>1452530041</v>
      </c>
      <c r="L2186" s="9">
        <f t="shared" si="103"/>
        <v>42380.690289351856</v>
      </c>
      <c r="M2186" t="b">
        <v>1</v>
      </c>
      <c r="N2186">
        <v>266</v>
      </c>
      <c r="O2186" t="b">
        <v>1</v>
      </c>
      <c r="P2186" t="s">
        <v>8287</v>
      </c>
      <c r="Q2186" t="s">
        <v>8305</v>
      </c>
      <c r="R2186">
        <f t="shared" si="104"/>
        <v>2016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 s="9">
        <f t="shared" si="102"/>
        <v>41359.349988425922</v>
      </c>
      <c r="K2187" s="11">
        <v>1360830239</v>
      </c>
      <c r="L2187" s="9">
        <f t="shared" si="103"/>
        <v>41319.349988425922</v>
      </c>
      <c r="M2187" t="b">
        <v>0</v>
      </c>
      <c r="N2187">
        <v>623</v>
      </c>
      <c r="O2187" t="b">
        <v>1</v>
      </c>
      <c r="P2187" t="s">
        <v>8287</v>
      </c>
      <c r="Q2187" t="s">
        <v>8305</v>
      </c>
      <c r="R2187">
        <f t="shared" si="104"/>
        <v>2013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 s="9">
        <f t="shared" si="102"/>
        <v>42620.083333333328</v>
      </c>
      <c r="K2188" s="11">
        <v>1470062743</v>
      </c>
      <c r="L2188" s="9">
        <f t="shared" si="103"/>
        <v>42583.615081018521</v>
      </c>
      <c r="M2188" t="b">
        <v>0</v>
      </c>
      <c r="N2188">
        <v>392</v>
      </c>
      <c r="O2188" t="b">
        <v>1</v>
      </c>
      <c r="P2188" t="s">
        <v>8287</v>
      </c>
      <c r="Q2188" t="s">
        <v>8305</v>
      </c>
      <c r="R2188">
        <f t="shared" si="104"/>
        <v>2016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 s="9">
        <f t="shared" si="102"/>
        <v>42097.165972222225</v>
      </c>
      <c r="K2189" s="11">
        <v>1425531666</v>
      </c>
      <c r="L2189" s="9">
        <f t="shared" si="103"/>
        <v>42068.209097222221</v>
      </c>
      <c r="M2189" t="b">
        <v>1</v>
      </c>
      <c r="N2189">
        <v>3562</v>
      </c>
      <c r="O2189" t="b">
        <v>1</v>
      </c>
      <c r="P2189" t="s">
        <v>8287</v>
      </c>
      <c r="Q2189" t="s">
        <v>8305</v>
      </c>
      <c r="R2189">
        <f t="shared" si="104"/>
        <v>2015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 s="9">
        <f t="shared" si="102"/>
        <v>42668.708333333328</v>
      </c>
      <c r="K2190" s="11">
        <v>1474380241</v>
      </c>
      <c r="L2190" s="9">
        <f t="shared" si="103"/>
        <v>42633.586122685185</v>
      </c>
      <c r="M2190" t="b">
        <v>0</v>
      </c>
      <c r="N2190">
        <v>514</v>
      </c>
      <c r="O2190" t="b">
        <v>1</v>
      </c>
      <c r="P2190" t="s">
        <v>8287</v>
      </c>
      <c r="Q2190" t="s">
        <v>8305</v>
      </c>
      <c r="R2190">
        <f t="shared" si="104"/>
        <v>2016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 s="9">
        <f t="shared" si="102"/>
        <v>42481.916666666672</v>
      </c>
      <c r="K2191" s="11">
        <v>1460055300</v>
      </c>
      <c r="L2191" s="9">
        <f t="shared" si="103"/>
        <v>42467.788194444445</v>
      </c>
      <c r="M2191" t="b">
        <v>0</v>
      </c>
      <c r="N2191">
        <v>88</v>
      </c>
      <c r="O2191" t="b">
        <v>1</v>
      </c>
      <c r="P2191" t="s">
        <v>8287</v>
      </c>
      <c r="Q2191" t="s">
        <v>8305</v>
      </c>
      <c r="R2191">
        <f t="shared" si="104"/>
        <v>2016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 s="9">
        <f t="shared" si="102"/>
        <v>42452.290972222225</v>
      </c>
      <c r="K2192" s="11">
        <v>1455721204</v>
      </c>
      <c r="L2192" s="9">
        <f t="shared" si="103"/>
        <v>42417.625046296293</v>
      </c>
      <c r="M2192" t="b">
        <v>0</v>
      </c>
      <c r="N2192">
        <v>537</v>
      </c>
      <c r="O2192" t="b">
        <v>1</v>
      </c>
      <c r="P2192" t="s">
        <v>8287</v>
      </c>
      <c r="Q2192" t="s">
        <v>8305</v>
      </c>
      <c r="R2192">
        <f t="shared" si="104"/>
        <v>2016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 s="9">
        <f t="shared" si="102"/>
        <v>42780.833645833336</v>
      </c>
      <c r="K2193" s="11">
        <v>1486065627</v>
      </c>
      <c r="L2193" s="9">
        <f t="shared" si="103"/>
        <v>42768.833645833336</v>
      </c>
      <c r="M2193" t="b">
        <v>0</v>
      </c>
      <c r="N2193">
        <v>25</v>
      </c>
      <c r="O2193" t="b">
        <v>1</v>
      </c>
      <c r="P2193" t="s">
        <v>8287</v>
      </c>
      <c r="Q2193" t="s">
        <v>8305</v>
      </c>
      <c r="R2193">
        <f t="shared" si="104"/>
        <v>2017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 s="9">
        <f t="shared" si="102"/>
        <v>42719.958333333328</v>
      </c>
      <c r="K2194" s="11">
        <v>1479414344</v>
      </c>
      <c r="L2194" s="9">
        <f t="shared" si="103"/>
        <v>42691.8512037037</v>
      </c>
      <c r="M2194" t="b">
        <v>0</v>
      </c>
      <c r="N2194">
        <v>3238</v>
      </c>
      <c r="O2194" t="b">
        <v>1</v>
      </c>
      <c r="P2194" t="s">
        <v>8287</v>
      </c>
      <c r="Q2194" t="s">
        <v>8305</v>
      </c>
      <c r="R2194">
        <f t="shared" si="104"/>
        <v>2016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 s="9">
        <f t="shared" si="102"/>
        <v>42695.207638888889</v>
      </c>
      <c r="K2195" s="11">
        <v>1477043072</v>
      </c>
      <c r="L2195" s="9">
        <f t="shared" si="103"/>
        <v>42664.405925925923</v>
      </c>
      <c r="M2195" t="b">
        <v>0</v>
      </c>
      <c r="N2195">
        <v>897</v>
      </c>
      <c r="O2195" t="b">
        <v>1</v>
      </c>
      <c r="P2195" t="s">
        <v>8287</v>
      </c>
      <c r="Q2195" t="s">
        <v>8305</v>
      </c>
      <c r="R2195">
        <f t="shared" si="104"/>
        <v>2016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 s="9">
        <f t="shared" si="102"/>
        <v>42455.716319444444</v>
      </c>
      <c r="K2196" s="11">
        <v>1456423890</v>
      </c>
      <c r="L2196" s="9">
        <f t="shared" si="103"/>
        <v>42425.757986111115</v>
      </c>
      <c r="M2196" t="b">
        <v>0</v>
      </c>
      <c r="N2196">
        <v>878</v>
      </c>
      <c r="O2196" t="b">
        <v>1</v>
      </c>
      <c r="P2196" t="s">
        <v>8287</v>
      </c>
      <c r="Q2196" t="s">
        <v>8305</v>
      </c>
      <c r="R2196">
        <f t="shared" si="104"/>
        <v>2016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 s="9">
        <f t="shared" si="102"/>
        <v>42227.771990740745</v>
      </c>
      <c r="K2197" s="11">
        <v>1436725900</v>
      </c>
      <c r="L2197" s="9">
        <f t="shared" si="103"/>
        <v>42197.771990740745</v>
      </c>
      <c r="M2197" t="b">
        <v>0</v>
      </c>
      <c r="N2197">
        <v>115</v>
      </c>
      <c r="O2197" t="b">
        <v>1</v>
      </c>
      <c r="P2197" t="s">
        <v>8287</v>
      </c>
      <c r="Q2197" t="s">
        <v>8305</v>
      </c>
      <c r="R2197">
        <f t="shared" si="104"/>
        <v>2015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 s="9">
        <f t="shared" si="102"/>
        <v>42706.291666666672</v>
      </c>
      <c r="K2198" s="11">
        <v>1478000502</v>
      </c>
      <c r="L2198" s="9">
        <f t="shared" si="103"/>
        <v>42675.487291666665</v>
      </c>
      <c r="M2198" t="b">
        <v>0</v>
      </c>
      <c r="N2198">
        <v>234</v>
      </c>
      <c r="O2198" t="b">
        <v>1</v>
      </c>
      <c r="P2198" t="s">
        <v>8287</v>
      </c>
      <c r="Q2198" t="s">
        <v>8305</v>
      </c>
      <c r="R2198">
        <f t="shared" si="104"/>
        <v>2016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 s="9">
        <f t="shared" si="102"/>
        <v>42063.584016203706</v>
      </c>
      <c r="K2199" s="11">
        <v>1422540059</v>
      </c>
      <c r="L2199" s="9">
        <f t="shared" si="103"/>
        <v>42033.584016203706</v>
      </c>
      <c r="M2199" t="b">
        <v>0</v>
      </c>
      <c r="N2199">
        <v>4330</v>
      </c>
      <c r="O2199" t="b">
        <v>1</v>
      </c>
      <c r="P2199" t="s">
        <v>8287</v>
      </c>
      <c r="Q2199" t="s">
        <v>8305</v>
      </c>
      <c r="R2199">
        <f t="shared" si="104"/>
        <v>2015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 s="9">
        <f t="shared" si="102"/>
        <v>42322.555555555555</v>
      </c>
      <c r="K2200" s="11">
        <v>1444911600</v>
      </c>
      <c r="L2200" s="9">
        <f t="shared" si="103"/>
        <v>42292.513888888891</v>
      </c>
      <c r="M2200" t="b">
        <v>0</v>
      </c>
      <c r="N2200">
        <v>651</v>
      </c>
      <c r="O2200" t="b">
        <v>1</v>
      </c>
      <c r="P2200" t="s">
        <v>8287</v>
      </c>
      <c r="Q2200" t="s">
        <v>8305</v>
      </c>
      <c r="R2200">
        <f t="shared" si="104"/>
        <v>2015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 s="9">
        <f t="shared" si="102"/>
        <v>42292.416643518518</v>
      </c>
      <c r="K2201" s="11">
        <v>1442311198</v>
      </c>
      <c r="L2201" s="9">
        <f t="shared" si="103"/>
        <v>42262.416643518518</v>
      </c>
      <c r="M2201" t="b">
        <v>1</v>
      </c>
      <c r="N2201">
        <v>251</v>
      </c>
      <c r="O2201" t="b">
        <v>1</v>
      </c>
      <c r="P2201" t="s">
        <v>8287</v>
      </c>
      <c r="Q2201" t="s">
        <v>8305</v>
      </c>
      <c r="R2201">
        <f t="shared" si="104"/>
        <v>2015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 s="9">
        <f t="shared" si="102"/>
        <v>42191.125</v>
      </c>
      <c r="K2202" s="11">
        <v>1433775668</v>
      </c>
      <c r="L2202" s="9">
        <f t="shared" si="103"/>
        <v>42163.625787037032</v>
      </c>
      <c r="M2202" t="b">
        <v>0</v>
      </c>
      <c r="N2202">
        <v>263</v>
      </c>
      <c r="O2202" t="b">
        <v>1</v>
      </c>
      <c r="P2202" t="s">
        <v>8287</v>
      </c>
      <c r="Q2202" t="s">
        <v>8305</v>
      </c>
      <c r="R2202">
        <f t="shared" si="104"/>
        <v>2015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 s="9">
        <f t="shared" si="102"/>
        <v>41290.846817129626</v>
      </c>
      <c r="K2203" s="11">
        <v>1357157965</v>
      </c>
      <c r="L2203" s="9">
        <f t="shared" si="103"/>
        <v>41276.846817129626</v>
      </c>
      <c r="M2203" t="b">
        <v>0</v>
      </c>
      <c r="N2203">
        <v>28</v>
      </c>
      <c r="O2203" t="b">
        <v>1</v>
      </c>
      <c r="P2203" t="s">
        <v>8279</v>
      </c>
      <c r="Q2203" t="s">
        <v>8284</v>
      </c>
      <c r="R2203">
        <f t="shared" si="104"/>
        <v>2013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 s="9">
        <f t="shared" si="102"/>
        <v>41214.849166666667</v>
      </c>
      <c r="K2204" s="11">
        <v>1349209368</v>
      </c>
      <c r="L2204" s="9">
        <f t="shared" si="103"/>
        <v>41184.849166666667</v>
      </c>
      <c r="M2204" t="b">
        <v>0</v>
      </c>
      <c r="N2204">
        <v>721</v>
      </c>
      <c r="O2204" t="b">
        <v>1</v>
      </c>
      <c r="P2204" t="s">
        <v>8279</v>
      </c>
      <c r="Q2204" t="s">
        <v>8284</v>
      </c>
      <c r="R2204">
        <f t="shared" si="104"/>
        <v>2012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 s="9">
        <f t="shared" si="102"/>
        <v>42271.85974537037</v>
      </c>
      <c r="K2205" s="11">
        <v>1440535082</v>
      </c>
      <c r="L2205" s="9">
        <f t="shared" si="103"/>
        <v>42241.85974537037</v>
      </c>
      <c r="M2205" t="b">
        <v>0</v>
      </c>
      <c r="N2205">
        <v>50</v>
      </c>
      <c r="O2205" t="b">
        <v>1</v>
      </c>
      <c r="P2205" t="s">
        <v>8279</v>
      </c>
      <c r="Q2205" t="s">
        <v>8284</v>
      </c>
      <c r="R2205">
        <f t="shared" si="104"/>
        <v>2015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 s="9">
        <f t="shared" si="102"/>
        <v>41342.311562499999</v>
      </c>
      <c r="K2206" s="11">
        <v>1360222119</v>
      </c>
      <c r="L2206" s="9">
        <f t="shared" si="103"/>
        <v>41312.311562499999</v>
      </c>
      <c r="M2206" t="b">
        <v>0</v>
      </c>
      <c r="N2206">
        <v>73</v>
      </c>
      <c r="O2206" t="b">
        <v>1</v>
      </c>
      <c r="P2206" t="s">
        <v>8279</v>
      </c>
      <c r="Q2206" t="s">
        <v>8284</v>
      </c>
      <c r="R2206">
        <f t="shared" si="104"/>
        <v>2013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 s="9">
        <f t="shared" si="102"/>
        <v>41061.821631944447</v>
      </c>
      <c r="K2207" s="11">
        <v>1335987789</v>
      </c>
      <c r="L2207" s="9">
        <f t="shared" si="103"/>
        <v>41031.821631944447</v>
      </c>
      <c r="M2207" t="b">
        <v>0</v>
      </c>
      <c r="N2207">
        <v>27</v>
      </c>
      <c r="O2207" t="b">
        <v>1</v>
      </c>
      <c r="P2207" t="s">
        <v>8279</v>
      </c>
      <c r="Q2207" t="s">
        <v>8284</v>
      </c>
      <c r="R2207">
        <f t="shared" si="104"/>
        <v>2012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 s="9">
        <f t="shared" si="102"/>
        <v>41015.257222222222</v>
      </c>
      <c r="K2208" s="11">
        <v>1333001424</v>
      </c>
      <c r="L2208" s="9">
        <f t="shared" si="103"/>
        <v>40997.257222222222</v>
      </c>
      <c r="M2208" t="b">
        <v>0</v>
      </c>
      <c r="N2208">
        <v>34</v>
      </c>
      <c r="O2208" t="b">
        <v>1</v>
      </c>
      <c r="P2208" t="s">
        <v>8279</v>
      </c>
      <c r="Q2208" t="s">
        <v>8284</v>
      </c>
      <c r="R2208">
        <f t="shared" si="104"/>
        <v>2012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 s="9">
        <f t="shared" si="102"/>
        <v>41594.235798611109</v>
      </c>
      <c r="K2209" s="11">
        <v>1381984773</v>
      </c>
      <c r="L2209" s="9">
        <f t="shared" si="103"/>
        <v>41564.194131944445</v>
      </c>
      <c r="M2209" t="b">
        <v>0</v>
      </c>
      <c r="N2209">
        <v>7</v>
      </c>
      <c r="O2209" t="b">
        <v>1</v>
      </c>
      <c r="P2209" t="s">
        <v>8279</v>
      </c>
      <c r="Q2209" t="s">
        <v>8284</v>
      </c>
      <c r="R2209">
        <f t="shared" si="104"/>
        <v>2013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 s="9">
        <f t="shared" si="102"/>
        <v>41006.166666666664</v>
      </c>
      <c r="K2210" s="11">
        <v>1328649026</v>
      </c>
      <c r="L2210" s="9">
        <f t="shared" si="103"/>
        <v>40946.882245370369</v>
      </c>
      <c r="M2210" t="b">
        <v>0</v>
      </c>
      <c r="N2210">
        <v>24</v>
      </c>
      <c r="O2210" t="b">
        <v>1</v>
      </c>
      <c r="P2210" t="s">
        <v>8279</v>
      </c>
      <c r="Q2210" t="s">
        <v>8284</v>
      </c>
      <c r="R2210">
        <f t="shared" si="104"/>
        <v>2012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 s="9">
        <f t="shared" si="102"/>
        <v>41743.958333333336</v>
      </c>
      <c r="K2211" s="11">
        <v>1396524644</v>
      </c>
      <c r="L2211" s="9">
        <f t="shared" si="103"/>
        <v>41732.479675925926</v>
      </c>
      <c r="M2211" t="b">
        <v>0</v>
      </c>
      <c r="N2211">
        <v>15</v>
      </c>
      <c r="O2211" t="b">
        <v>1</v>
      </c>
      <c r="P2211" t="s">
        <v>8279</v>
      </c>
      <c r="Q2211" t="s">
        <v>8284</v>
      </c>
      <c r="R2211">
        <f t="shared" si="104"/>
        <v>2014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 s="9">
        <f t="shared" si="102"/>
        <v>41013.733333333337</v>
      </c>
      <c r="K2212" s="11">
        <v>1329442510</v>
      </c>
      <c r="L2212" s="9">
        <f t="shared" si="103"/>
        <v>40956.066087962965</v>
      </c>
      <c r="M2212" t="b">
        <v>0</v>
      </c>
      <c r="N2212">
        <v>72</v>
      </c>
      <c r="O2212" t="b">
        <v>1</v>
      </c>
      <c r="P2212" t="s">
        <v>8279</v>
      </c>
      <c r="Q2212" t="s">
        <v>8284</v>
      </c>
      <c r="R2212">
        <f t="shared" si="104"/>
        <v>2012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 s="9">
        <f t="shared" si="102"/>
        <v>41739.290972222225</v>
      </c>
      <c r="K2213" s="11">
        <v>1395168625</v>
      </c>
      <c r="L2213" s="9">
        <f t="shared" si="103"/>
        <v>41716.785011574073</v>
      </c>
      <c r="M2213" t="b">
        <v>0</v>
      </c>
      <c r="N2213">
        <v>120</v>
      </c>
      <c r="O2213" t="b">
        <v>1</v>
      </c>
      <c r="P2213" t="s">
        <v>8279</v>
      </c>
      <c r="Q2213" t="s">
        <v>8284</v>
      </c>
      <c r="R2213">
        <f t="shared" si="104"/>
        <v>2014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 s="9">
        <f t="shared" si="102"/>
        <v>41582.041666666664</v>
      </c>
      <c r="K2214" s="11">
        <v>1380650177</v>
      </c>
      <c r="L2214" s="9">
        <f t="shared" si="103"/>
        <v>41548.747418981482</v>
      </c>
      <c r="M2214" t="b">
        <v>0</v>
      </c>
      <c r="N2214">
        <v>123</v>
      </c>
      <c r="O2214" t="b">
        <v>1</v>
      </c>
      <c r="P2214" t="s">
        <v>8279</v>
      </c>
      <c r="Q2214" t="s">
        <v>8284</v>
      </c>
      <c r="R2214">
        <f t="shared" si="104"/>
        <v>2013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 s="9">
        <f t="shared" si="102"/>
        <v>42139.826145833329</v>
      </c>
      <c r="K2215" s="11">
        <v>1429127379</v>
      </c>
      <c r="L2215" s="9">
        <f t="shared" si="103"/>
        <v>42109.826145833329</v>
      </c>
      <c r="M2215" t="b">
        <v>0</v>
      </c>
      <c r="N2215">
        <v>1</v>
      </c>
      <c r="O2215" t="b">
        <v>1</v>
      </c>
      <c r="P2215" t="s">
        <v>8279</v>
      </c>
      <c r="Q2215" t="s">
        <v>8284</v>
      </c>
      <c r="R2215">
        <f t="shared" si="104"/>
        <v>2015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 s="9">
        <f t="shared" si="102"/>
        <v>41676.792222222226</v>
      </c>
      <c r="K2216" s="11">
        <v>1389121248</v>
      </c>
      <c r="L2216" s="9">
        <f t="shared" si="103"/>
        <v>41646.792222222226</v>
      </c>
      <c r="M2216" t="b">
        <v>0</v>
      </c>
      <c r="N2216">
        <v>24</v>
      </c>
      <c r="O2216" t="b">
        <v>1</v>
      </c>
      <c r="P2216" t="s">
        <v>8279</v>
      </c>
      <c r="Q2216" t="s">
        <v>8284</v>
      </c>
      <c r="R2216">
        <f t="shared" si="104"/>
        <v>2014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 s="9">
        <f t="shared" si="102"/>
        <v>40981.290972222225</v>
      </c>
      <c r="K2217" s="11">
        <v>1329671572</v>
      </c>
      <c r="L2217" s="9">
        <f t="shared" si="103"/>
        <v>40958.717268518521</v>
      </c>
      <c r="M2217" t="b">
        <v>0</v>
      </c>
      <c r="N2217">
        <v>33</v>
      </c>
      <c r="O2217" t="b">
        <v>1</v>
      </c>
      <c r="P2217" t="s">
        <v>8279</v>
      </c>
      <c r="Q2217" t="s">
        <v>8284</v>
      </c>
      <c r="R2217">
        <f t="shared" si="104"/>
        <v>2012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 s="9">
        <f t="shared" si="102"/>
        <v>42208.75167824074</v>
      </c>
      <c r="K2218" s="11">
        <v>1436464945</v>
      </c>
      <c r="L2218" s="9">
        <f t="shared" si="103"/>
        <v>42194.75167824074</v>
      </c>
      <c r="M2218" t="b">
        <v>0</v>
      </c>
      <c r="N2218">
        <v>14</v>
      </c>
      <c r="O2218" t="b">
        <v>1</v>
      </c>
      <c r="P2218" t="s">
        <v>8279</v>
      </c>
      <c r="Q2218" t="s">
        <v>8284</v>
      </c>
      <c r="R2218">
        <f t="shared" si="104"/>
        <v>2015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 s="9">
        <f t="shared" si="102"/>
        <v>42310.333333333328</v>
      </c>
      <c r="K2219" s="11">
        <v>1445539113</v>
      </c>
      <c r="L2219" s="9">
        <f t="shared" si="103"/>
        <v>42299.776770833334</v>
      </c>
      <c r="M2219" t="b">
        <v>0</v>
      </c>
      <c r="N2219">
        <v>9</v>
      </c>
      <c r="O2219" t="b">
        <v>1</v>
      </c>
      <c r="P2219" t="s">
        <v>8279</v>
      </c>
      <c r="Q2219" t="s">
        <v>8284</v>
      </c>
      <c r="R2219">
        <f t="shared" si="104"/>
        <v>2015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 s="9">
        <f t="shared" si="102"/>
        <v>41150</v>
      </c>
      <c r="K2220" s="11">
        <v>1344281383</v>
      </c>
      <c r="L2220" s="9">
        <f t="shared" si="103"/>
        <v>41127.812303240738</v>
      </c>
      <c r="M2220" t="b">
        <v>0</v>
      </c>
      <c r="N2220">
        <v>76</v>
      </c>
      <c r="O2220" t="b">
        <v>1</v>
      </c>
      <c r="P2220" t="s">
        <v>8279</v>
      </c>
      <c r="Q2220" t="s">
        <v>8284</v>
      </c>
      <c r="R2220">
        <f t="shared" si="104"/>
        <v>2012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 s="9">
        <f t="shared" si="102"/>
        <v>42235.718888888892</v>
      </c>
      <c r="K2221" s="11">
        <v>1437412512</v>
      </c>
      <c r="L2221" s="9">
        <f t="shared" si="103"/>
        <v>42205.718888888892</v>
      </c>
      <c r="M2221" t="b">
        <v>0</v>
      </c>
      <c r="N2221">
        <v>19</v>
      </c>
      <c r="O2221" t="b">
        <v>1</v>
      </c>
      <c r="P2221" t="s">
        <v>8279</v>
      </c>
      <c r="Q2221" t="s">
        <v>8284</v>
      </c>
      <c r="R2221">
        <f t="shared" si="104"/>
        <v>2015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 s="9">
        <f t="shared" si="102"/>
        <v>41482.060601851852</v>
      </c>
      <c r="K2222" s="11">
        <v>1372296436</v>
      </c>
      <c r="L2222" s="9">
        <f t="shared" si="103"/>
        <v>41452.060601851852</v>
      </c>
      <c r="M2222" t="b">
        <v>0</v>
      </c>
      <c r="N2222">
        <v>69</v>
      </c>
      <c r="O2222" t="b">
        <v>1</v>
      </c>
      <c r="P2222" t="s">
        <v>8279</v>
      </c>
      <c r="Q2222" t="s">
        <v>8284</v>
      </c>
      <c r="R2222">
        <f t="shared" si="104"/>
        <v>2013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 s="9">
        <f t="shared" si="102"/>
        <v>42483</v>
      </c>
      <c r="K2223" s="11">
        <v>1458748809</v>
      </c>
      <c r="L2223" s="9">
        <f t="shared" si="103"/>
        <v>42452.666770833333</v>
      </c>
      <c r="M2223" t="b">
        <v>0</v>
      </c>
      <c r="N2223">
        <v>218</v>
      </c>
      <c r="O2223" t="b">
        <v>1</v>
      </c>
      <c r="P2223" t="s">
        <v>8287</v>
      </c>
      <c r="Q2223" t="s">
        <v>8305</v>
      </c>
      <c r="R2223">
        <f t="shared" si="104"/>
        <v>2016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 s="9">
        <f t="shared" si="102"/>
        <v>40936.787581018521</v>
      </c>
      <c r="K2224" s="11">
        <v>1325184847</v>
      </c>
      <c r="L2224" s="9">
        <f t="shared" si="103"/>
        <v>40906.787581018521</v>
      </c>
      <c r="M2224" t="b">
        <v>0</v>
      </c>
      <c r="N2224">
        <v>30</v>
      </c>
      <c r="O2224" t="b">
        <v>1</v>
      </c>
      <c r="P2224" t="s">
        <v>8287</v>
      </c>
      <c r="Q2224" t="s">
        <v>8305</v>
      </c>
      <c r="R2224">
        <f t="shared" si="104"/>
        <v>2011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 s="9">
        <f t="shared" si="102"/>
        <v>42182.640833333338</v>
      </c>
      <c r="K2225" s="11">
        <v>1432826568</v>
      </c>
      <c r="L2225" s="9">
        <f t="shared" si="103"/>
        <v>42152.640833333338</v>
      </c>
      <c r="M2225" t="b">
        <v>0</v>
      </c>
      <c r="N2225">
        <v>100</v>
      </c>
      <c r="O2225" t="b">
        <v>1</v>
      </c>
      <c r="P2225" t="s">
        <v>8287</v>
      </c>
      <c r="Q2225" t="s">
        <v>8305</v>
      </c>
      <c r="R2225">
        <f t="shared" si="104"/>
        <v>2015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 s="9">
        <f t="shared" si="102"/>
        <v>42672.791666666672</v>
      </c>
      <c r="K2226" s="11">
        <v>1475337675</v>
      </c>
      <c r="L2226" s="9">
        <f t="shared" si="103"/>
        <v>42644.667534722219</v>
      </c>
      <c r="M2226" t="b">
        <v>0</v>
      </c>
      <c r="N2226">
        <v>296</v>
      </c>
      <c r="O2226" t="b">
        <v>1</v>
      </c>
      <c r="P2226" t="s">
        <v>8287</v>
      </c>
      <c r="Q2226" t="s">
        <v>8305</v>
      </c>
      <c r="R2226">
        <f t="shared" si="104"/>
        <v>2016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 s="9">
        <f t="shared" si="102"/>
        <v>41903.79184027778</v>
      </c>
      <c r="K2227" s="11">
        <v>1408734015</v>
      </c>
      <c r="L2227" s="9">
        <f t="shared" si="103"/>
        <v>41873.79184027778</v>
      </c>
      <c r="M2227" t="b">
        <v>0</v>
      </c>
      <c r="N2227">
        <v>1204</v>
      </c>
      <c r="O2227" t="b">
        <v>1</v>
      </c>
      <c r="P2227" t="s">
        <v>8287</v>
      </c>
      <c r="Q2227" t="s">
        <v>8305</v>
      </c>
      <c r="R2227">
        <f t="shared" si="104"/>
        <v>2014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 s="9">
        <f t="shared" si="102"/>
        <v>42412.207638888889</v>
      </c>
      <c r="K2228" s="11">
        <v>1452625822</v>
      </c>
      <c r="L2228" s="9">
        <f t="shared" si="103"/>
        <v>42381.79886574074</v>
      </c>
      <c r="M2228" t="b">
        <v>0</v>
      </c>
      <c r="N2228">
        <v>321</v>
      </c>
      <c r="O2228" t="b">
        <v>1</v>
      </c>
      <c r="P2228" t="s">
        <v>8287</v>
      </c>
      <c r="Q2228" t="s">
        <v>8305</v>
      </c>
      <c r="R2228">
        <f t="shared" si="104"/>
        <v>2016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 s="9">
        <f t="shared" si="102"/>
        <v>41591.849016203705</v>
      </c>
      <c r="K2229" s="11">
        <v>1381778555</v>
      </c>
      <c r="L2229" s="9">
        <f t="shared" si="103"/>
        <v>41561.807349537034</v>
      </c>
      <c r="M2229" t="b">
        <v>0</v>
      </c>
      <c r="N2229">
        <v>301</v>
      </c>
      <c r="O2229" t="b">
        <v>1</v>
      </c>
      <c r="P2229" t="s">
        <v>8287</v>
      </c>
      <c r="Q2229" t="s">
        <v>8305</v>
      </c>
      <c r="R2229">
        <f t="shared" si="104"/>
        <v>2013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 s="9">
        <f t="shared" si="102"/>
        <v>42232.278194444443</v>
      </c>
      <c r="K2230" s="11">
        <v>1437115236</v>
      </c>
      <c r="L2230" s="9">
        <f t="shared" si="103"/>
        <v>42202.278194444443</v>
      </c>
      <c r="M2230" t="b">
        <v>0</v>
      </c>
      <c r="N2230">
        <v>144</v>
      </c>
      <c r="O2230" t="b">
        <v>1</v>
      </c>
      <c r="P2230" t="s">
        <v>8287</v>
      </c>
      <c r="Q2230" t="s">
        <v>8305</v>
      </c>
      <c r="R2230">
        <f t="shared" si="104"/>
        <v>2015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 s="9">
        <f t="shared" si="102"/>
        <v>41520.166666666664</v>
      </c>
      <c r="K2231" s="11">
        <v>1375113391</v>
      </c>
      <c r="L2231" s="9">
        <f t="shared" si="103"/>
        <v>41484.664247685185</v>
      </c>
      <c r="M2231" t="b">
        <v>0</v>
      </c>
      <c r="N2231">
        <v>539</v>
      </c>
      <c r="O2231" t="b">
        <v>1</v>
      </c>
      <c r="P2231" t="s">
        <v>8287</v>
      </c>
      <c r="Q2231" t="s">
        <v>8305</v>
      </c>
      <c r="R2231">
        <f t="shared" si="104"/>
        <v>2013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 s="9">
        <f t="shared" si="102"/>
        <v>41754.881099537037</v>
      </c>
      <c r="K2232" s="11">
        <v>1395868127</v>
      </c>
      <c r="L2232" s="9">
        <f t="shared" si="103"/>
        <v>41724.881099537037</v>
      </c>
      <c r="M2232" t="b">
        <v>0</v>
      </c>
      <c r="N2232">
        <v>498</v>
      </c>
      <c r="O2232" t="b">
        <v>1</v>
      </c>
      <c r="P2232" t="s">
        <v>8287</v>
      </c>
      <c r="Q2232" t="s">
        <v>8305</v>
      </c>
      <c r="R2232">
        <f t="shared" si="104"/>
        <v>2014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 s="9">
        <f t="shared" si="102"/>
        <v>41450.208333333336</v>
      </c>
      <c r="K2233" s="11">
        <v>1369864301</v>
      </c>
      <c r="L2233" s="9">
        <f t="shared" si="103"/>
        <v>41423.910891203705</v>
      </c>
      <c r="M2233" t="b">
        <v>0</v>
      </c>
      <c r="N2233">
        <v>1113</v>
      </c>
      <c r="O2233" t="b">
        <v>1</v>
      </c>
      <c r="P2233" t="s">
        <v>8287</v>
      </c>
      <c r="Q2233" t="s">
        <v>8305</v>
      </c>
      <c r="R2233">
        <f t="shared" si="104"/>
        <v>2013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 s="9">
        <f t="shared" si="102"/>
        <v>41839.125</v>
      </c>
      <c r="K2234" s="11">
        <v>1402945408</v>
      </c>
      <c r="L2234" s="9">
        <f t="shared" si="103"/>
        <v>41806.794074074074</v>
      </c>
      <c r="M2234" t="b">
        <v>0</v>
      </c>
      <c r="N2234">
        <v>988</v>
      </c>
      <c r="O2234" t="b">
        <v>1</v>
      </c>
      <c r="P2234" t="s">
        <v>8287</v>
      </c>
      <c r="Q2234" t="s">
        <v>8305</v>
      </c>
      <c r="R2234">
        <f t="shared" si="104"/>
        <v>2014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 s="9">
        <f t="shared" si="102"/>
        <v>42352</v>
      </c>
      <c r="K2235" s="11">
        <v>1448269539</v>
      </c>
      <c r="L2235" s="9">
        <f t="shared" si="103"/>
        <v>42331.378923611112</v>
      </c>
      <c r="M2235" t="b">
        <v>0</v>
      </c>
      <c r="N2235">
        <v>391</v>
      </c>
      <c r="O2235" t="b">
        <v>1</v>
      </c>
      <c r="P2235" t="s">
        <v>8287</v>
      </c>
      <c r="Q2235" t="s">
        <v>8305</v>
      </c>
      <c r="R2235">
        <f t="shared" si="104"/>
        <v>2015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 s="9">
        <f t="shared" si="102"/>
        <v>42740.824618055558</v>
      </c>
      <c r="K2236" s="11">
        <v>1481053647</v>
      </c>
      <c r="L2236" s="9">
        <f t="shared" si="103"/>
        <v>42710.824618055558</v>
      </c>
      <c r="M2236" t="b">
        <v>0</v>
      </c>
      <c r="N2236">
        <v>28</v>
      </c>
      <c r="O2236" t="b">
        <v>1</v>
      </c>
      <c r="P2236" t="s">
        <v>8287</v>
      </c>
      <c r="Q2236" t="s">
        <v>8305</v>
      </c>
      <c r="R2236">
        <f t="shared" si="104"/>
        <v>2016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 s="9">
        <f t="shared" si="102"/>
        <v>42091.980451388888</v>
      </c>
      <c r="K2237" s="11">
        <v>1424997111</v>
      </c>
      <c r="L2237" s="9">
        <f t="shared" si="103"/>
        <v>42062.022118055553</v>
      </c>
      <c r="M2237" t="b">
        <v>0</v>
      </c>
      <c r="N2237">
        <v>147</v>
      </c>
      <c r="O2237" t="b">
        <v>1</v>
      </c>
      <c r="P2237" t="s">
        <v>8287</v>
      </c>
      <c r="Q2237" t="s">
        <v>8305</v>
      </c>
      <c r="R2237">
        <f t="shared" si="104"/>
        <v>2015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 s="9">
        <f t="shared" si="102"/>
        <v>42401.617164351846</v>
      </c>
      <c r="K2238" s="11">
        <v>1451746123</v>
      </c>
      <c r="L2238" s="9">
        <f t="shared" si="103"/>
        <v>42371.617164351846</v>
      </c>
      <c r="M2238" t="b">
        <v>0</v>
      </c>
      <c r="N2238">
        <v>680</v>
      </c>
      <c r="O2238" t="b">
        <v>1</v>
      </c>
      <c r="P2238" t="s">
        <v>8287</v>
      </c>
      <c r="Q2238" t="s">
        <v>8305</v>
      </c>
      <c r="R2238">
        <f t="shared" si="104"/>
        <v>2016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 s="9">
        <f t="shared" si="102"/>
        <v>41955.332638888889</v>
      </c>
      <c r="K2239" s="11">
        <v>1412294683</v>
      </c>
      <c r="L2239" s="9">
        <f t="shared" si="103"/>
        <v>41915.003275462965</v>
      </c>
      <c r="M2239" t="b">
        <v>0</v>
      </c>
      <c r="N2239">
        <v>983</v>
      </c>
      <c r="O2239" t="b">
        <v>1</v>
      </c>
      <c r="P2239" t="s">
        <v>8287</v>
      </c>
      <c r="Q2239" t="s">
        <v>8305</v>
      </c>
      <c r="R2239">
        <f t="shared" si="104"/>
        <v>2014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 s="9">
        <f t="shared" si="102"/>
        <v>42804.621712962966</v>
      </c>
      <c r="K2240" s="11">
        <v>1486565716</v>
      </c>
      <c r="L2240" s="9">
        <f t="shared" si="103"/>
        <v>42774.621712962966</v>
      </c>
      <c r="M2240" t="b">
        <v>0</v>
      </c>
      <c r="N2240">
        <v>79</v>
      </c>
      <c r="O2240" t="b">
        <v>1</v>
      </c>
      <c r="P2240" t="s">
        <v>8287</v>
      </c>
      <c r="Q2240" t="s">
        <v>8305</v>
      </c>
      <c r="R2240">
        <f t="shared" si="104"/>
        <v>2017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 s="9">
        <f t="shared" si="102"/>
        <v>41609.168055555558</v>
      </c>
      <c r="K2241" s="11">
        <v>1382742014</v>
      </c>
      <c r="L2241" s="9">
        <f t="shared" si="103"/>
        <v>41572.958495370374</v>
      </c>
      <c r="M2241" t="b">
        <v>0</v>
      </c>
      <c r="N2241">
        <v>426</v>
      </c>
      <c r="O2241" t="b">
        <v>1</v>
      </c>
      <c r="P2241" t="s">
        <v>8287</v>
      </c>
      <c r="Q2241" t="s">
        <v>8305</v>
      </c>
      <c r="R2241">
        <f t="shared" si="104"/>
        <v>2013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 s="9">
        <f t="shared" si="102"/>
        <v>42482.825740740736</v>
      </c>
      <c r="K2242" s="11">
        <v>1458762544</v>
      </c>
      <c r="L2242" s="9">
        <f t="shared" si="103"/>
        <v>42452.825740740736</v>
      </c>
      <c r="M2242" t="b">
        <v>0</v>
      </c>
      <c r="N2242">
        <v>96</v>
      </c>
      <c r="O2242" t="b">
        <v>1</v>
      </c>
      <c r="P2242" t="s">
        <v>8287</v>
      </c>
      <c r="Q2242" t="s">
        <v>8305</v>
      </c>
      <c r="R2242">
        <f t="shared" si="104"/>
        <v>2016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 s="9">
        <f t="shared" ref="J2243:J2306" si="105">(I2243/86400)+DATE(1970,1,1)</f>
        <v>42796.827546296292</v>
      </c>
      <c r="K2243" s="11">
        <v>1485892300</v>
      </c>
      <c r="L2243" s="9">
        <f t="shared" ref="L2243:L2306" si="106">(K2243/86400)+DATE(1970,1,1)</f>
        <v>42766.827546296292</v>
      </c>
      <c r="M2243" t="b">
        <v>0</v>
      </c>
      <c r="N2243">
        <v>163</v>
      </c>
      <c r="O2243" t="b">
        <v>1</v>
      </c>
      <c r="P2243" t="s">
        <v>8287</v>
      </c>
      <c r="Q2243" t="s">
        <v>8305</v>
      </c>
      <c r="R2243">
        <f t="shared" ref="R2243:R2306" si="107">YEAR(L2243)</f>
        <v>2017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 s="9">
        <f t="shared" si="105"/>
        <v>41605.126388888893</v>
      </c>
      <c r="K2244" s="11">
        <v>1382449733</v>
      </c>
      <c r="L2244" s="9">
        <f t="shared" si="106"/>
        <v>41569.575613425928</v>
      </c>
      <c r="M2244" t="b">
        <v>0</v>
      </c>
      <c r="N2244">
        <v>2525</v>
      </c>
      <c r="O2244" t="b">
        <v>1</v>
      </c>
      <c r="P2244" t="s">
        <v>8287</v>
      </c>
      <c r="Q2244" t="s">
        <v>8305</v>
      </c>
      <c r="R2244">
        <f t="shared" si="107"/>
        <v>2013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 s="9">
        <f t="shared" si="105"/>
        <v>42807.125</v>
      </c>
      <c r="K2245" s="11">
        <v>1488823290</v>
      </c>
      <c r="L2245" s="9">
        <f t="shared" si="106"/>
        <v>42800.751041666663</v>
      </c>
      <c r="M2245" t="b">
        <v>0</v>
      </c>
      <c r="N2245">
        <v>2035</v>
      </c>
      <c r="O2245" t="b">
        <v>1</v>
      </c>
      <c r="P2245" t="s">
        <v>8287</v>
      </c>
      <c r="Q2245" t="s">
        <v>8305</v>
      </c>
      <c r="R2245">
        <f t="shared" si="107"/>
        <v>2017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 s="9">
        <f t="shared" si="105"/>
        <v>42659.854166666672</v>
      </c>
      <c r="K2246" s="11">
        <v>1475609946</v>
      </c>
      <c r="L2246" s="9">
        <f t="shared" si="106"/>
        <v>42647.818819444445</v>
      </c>
      <c r="M2246" t="b">
        <v>0</v>
      </c>
      <c r="N2246">
        <v>290</v>
      </c>
      <c r="O2246" t="b">
        <v>1</v>
      </c>
      <c r="P2246" t="s">
        <v>8287</v>
      </c>
      <c r="Q2246" t="s">
        <v>8305</v>
      </c>
      <c r="R2246">
        <f t="shared" si="107"/>
        <v>2016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 s="9">
        <f t="shared" si="105"/>
        <v>41691.75</v>
      </c>
      <c r="K2247" s="11">
        <v>1390323617</v>
      </c>
      <c r="L2247" s="9">
        <f t="shared" si="106"/>
        <v>41660.70853009259</v>
      </c>
      <c r="M2247" t="b">
        <v>0</v>
      </c>
      <c r="N2247">
        <v>1980</v>
      </c>
      <c r="O2247" t="b">
        <v>1</v>
      </c>
      <c r="P2247" t="s">
        <v>8287</v>
      </c>
      <c r="Q2247" t="s">
        <v>8305</v>
      </c>
      <c r="R2247">
        <f t="shared" si="107"/>
        <v>2014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 s="9">
        <f t="shared" si="105"/>
        <v>42251.79178240741</v>
      </c>
      <c r="K2248" s="11">
        <v>1438801210</v>
      </c>
      <c r="L2248" s="9">
        <f t="shared" si="106"/>
        <v>42221.79178240741</v>
      </c>
      <c r="M2248" t="b">
        <v>0</v>
      </c>
      <c r="N2248">
        <v>57</v>
      </c>
      <c r="O2248" t="b">
        <v>1</v>
      </c>
      <c r="P2248" t="s">
        <v>8287</v>
      </c>
      <c r="Q2248" t="s">
        <v>8305</v>
      </c>
      <c r="R2248">
        <f t="shared" si="107"/>
        <v>2015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 s="9">
        <f t="shared" si="105"/>
        <v>42214.666261574079</v>
      </c>
      <c r="K2249" s="11">
        <v>1436975965</v>
      </c>
      <c r="L2249" s="9">
        <f t="shared" si="106"/>
        <v>42200.666261574079</v>
      </c>
      <c r="M2249" t="b">
        <v>0</v>
      </c>
      <c r="N2249">
        <v>380</v>
      </c>
      <c r="O2249" t="b">
        <v>1</v>
      </c>
      <c r="P2249" t="s">
        <v>8287</v>
      </c>
      <c r="Q2249" t="s">
        <v>8305</v>
      </c>
      <c r="R2249">
        <f t="shared" si="107"/>
        <v>2015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 s="9">
        <f t="shared" si="105"/>
        <v>42718.875902777778</v>
      </c>
      <c r="K2250" s="11">
        <v>1479157278</v>
      </c>
      <c r="L2250" s="9">
        <f t="shared" si="106"/>
        <v>42688.875902777778</v>
      </c>
      <c r="M2250" t="b">
        <v>0</v>
      </c>
      <c r="N2250">
        <v>128</v>
      </c>
      <c r="O2250" t="b">
        <v>1</v>
      </c>
      <c r="P2250" t="s">
        <v>8287</v>
      </c>
      <c r="Q2250" t="s">
        <v>8305</v>
      </c>
      <c r="R2250">
        <f t="shared" si="107"/>
        <v>2016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 s="9">
        <f t="shared" si="105"/>
        <v>41366.661631944444</v>
      </c>
      <c r="K2251" s="11">
        <v>1362329565</v>
      </c>
      <c r="L2251" s="9">
        <f t="shared" si="106"/>
        <v>41336.703298611115</v>
      </c>
      <c r="M2251" t="b">
        <v>0</v>
      </c>
      <c r="N2251">
        <v>180</v>
      </c>
      <c r="O2251" t="b">
        <v>1</v>
      </c>
      <c r="P2251" t="s">
        <v>8287</v>
      </c>
      <c r="Q2251" t="s">
        <v>8305</v>
      </c>
      <c r="R2251">
        <f t="shared" si="107"/>
        <v>2013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 s="9">
        <f t="shared" si="105"/>
        <v>42707.0471412037</v>
      </c>
      <c r="K2252" s="11">
        <v>1478131673</v>
      </c>
      <c r="L2252" s="9">
        <f t="shared" si="106"/>
        <v>42677.005474537036</v>
      </c>
      <c r="M2252" t="b">
        <v>0</v>
      </c>
      <c r="N2252">
        <v>571</v>
      </c>
      <c r="O2252" t="b">
        <v>1</v>
      </c>
      <c r="P2252" t="s">
        <v>8287</v>
      </c>
      <c r="Q2252" t="s">
        <v>8305</v>
      </c>
      <c r="R2252">
        <f t="shared" si="107"/>
        <v>2016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 s="9">
        <f t="shared" si="105"/>
        <v>41867.34579861111</v>
      </c>
      <c r="K2253" s="11">
        <v>1406362677</v>
      </c>
      <c r="L2253" s="9">
        <f t="shared" si="106"/>
        <v>41846.34579861111</v>
      </c>
      <c r="M2253" t="b">
        <v>0</v>
      </c>
      <c r="N2253">
        <v>480</v>
      </c>
      <c r="O2253" t="b">
        <v>1</v>
      </c>
      <c r="P2253" t="s">
        <v>8287</v>
      </c>
      <c r="Q2253" t="s">
        <v>8305</v>
      </c>
      <c r="R2253">
        <f t="shared" si="107"/>
        <v>2014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 s="9">
        <f t="shared" si="105"/>
        <v>42588.327986111108</v>
      </c>
      <c r="K2254" s="11">
        <v>1469173938</v>
      </c>
      <c r="L2254" s="9">
        <f t="shared" si="106"/>
        <v>42573.327986111108</v>
      </c>
      <c r="M2254" t="b">
        <v>0</v>
      </c>
      <c r="N2254">
        <v>249</v>
      </c>
      <c r="O2254" t="b">
        <v>1</v>
      </c>
      <c r="P2254" t="s">
        <v>8287</v>
      </c>
      <c r="Q2254" t="s">
        <v>8305</v>
      </c>
      <c r="R2254">
        <f t="shared" si="107"/>
        <v>2016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 s="9">
        <f t="shared" si="105"/>
        <v>42326.672997685186</v>
      </c>
      <c r="K2255" s="11">
        <v>1445267347</v>
      </c>
      <c r="L2255" s="9">
        <f t="shared" si="106"/>
        <v>42296.631331018521</v>
      </c>
      <c r="M2255" t="b">
        <v>0</v>
      </c>
      <c r="N2255">
        <v>84</v>
      </c>
      <c r="O2255" t="b">
        <v>1</v>
      </c>
      <c r="P2255" t="s">
        <v>8287</v>
      </c>
      <c r="Q2255" t="s">
        <v>8305</v>
      </c>
      <c r="R2255">
        <f t="shared" si="107"/>
        <v>2015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 s="9">
        <f t="shared" si="105"/>
        <v>42759.647777777776</v>
      </c>
      <c r="K2256" s="11">
        <v>1484667168</v>
      </c>
      <c r="L2256" s="9">
        <f t="shared" si="106"/>
        <v>42752.647777777776</v>
      </c>
      <c r="M2256" t="b">
        <v>0</v>
      </c>
      <c r="N2256">
        <v>197</v>
      </c>
      <c r="O2256" t="b">
        <v>1</v>
      </c>
      <c r="P2256" t="s">
        <v>8287</v>
      </c>
      <c r="Q2256" t="s">
        <v>8305</v>
      </c>
      <c r="R2256">
        <f t="shared" si="107"/>
        <v>2017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 s="9">
        <f t="shared" si="105"/>
        <v>42497.951979166668</v>
      </c>
      <c r="K2257" s="11">
        <v>1460069451</v>
      </c>
      <c r="L2257" s="9">
        <f t="shared" si="106"/>
        <v>42467.951979166668</v>
      </c>
      <c r="M2257" t="b">
        <v>0</v>
      </c>
      <c r="N2257">
        <v>271</v>
      </c>
      <c r="O2257" t="b">
        <v>1</v>
      </c>
      <c r="P2257" t="s">
        <v>8287</v>
      </c>
      <c r="Q2257" t="s">
        <v>8305</v>
      </c>
      <c r="R2257">
        <f t="shared" si="107"/>
        <v>2016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 s="9">
        <f t="shared" si="105"/>
        <v>42696.451921296291</v>
      </c>
      <c r="K2258" s="11">
        <v>1478602246</v>
      </c>
      <c r="L2258" s="9">
        <f t="shared" si="106"/>
        <v>42682.451921296291</v>
      </c>
      <c r="M2258" t="b">
        <v>0</v>
      </c>
      <c r="N2258">
        <v>50</v>
      </c>
      <c r="O2258" t="b">
        <v>1</v>
      </c>
      <c r="P2258" t="s">
        <v>8287</v>
      </c>
      <c r="Q2258" t="s">
        <v>8305</v>
      </c>
      <c r="R2258">
        <f t="shared" si="107"/>
        <v>2016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 s="9">
        <f t="shared" si="105"/>
        <v>42540.958333333328</v>
      </c>
      <c r="K2259" s="11">
        <v>1463351329</v>
      </c>
      <c r="L2259" s="9">
        <f t="shared" si="106"/>
        <v>42505.936678240745</v>
      </c>
      <c r="M2259" t="b">
        <v>0</v>
      </c>
      <c r="N2259">
        <v>169</v>
      </c>
      <c r="O2259" t="b">
        <v>1</v>
      </c>
      <c r="P2259" t="s">
        <v>8287</v>
      </c>
      <c r="Q2259" t="s">
        <v>8305</v>
      </c>
      <c r="R2259">
        <f t="shared" si="107"/>
        <v>2016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 s="9">
        <f t="shared" si="105"/>
        <v>42166.75100694444</v>
      </c>
      <c r="K2260" s="11">
        <v>1431453687</v>
      </c>
      <c r="L2260" s="9">
        <f t="shared" si="106"/>
        <v>42136.75100694444</v>
      </c>
      <c r="M2260" t="b">
        <v>0</v>
      </c>
      <c r="N2260">
        <v>205</v>
      </c>
      <c r="O2260" t="b">
        <v>1</v>
      </c>
      <c r="P2260" t="s">
        <v>8287</v>
      </c>
      <c r="Q2260" t="s">
        <v>8305</v>
      </c>
      <c r="R2260">
        <f t="shared" si="107"/>
        <v>2015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 s="9">
        <f t="shared" si="105"/>
        <v>42712.804814814815</v>
      </c>
      <c r="K2261" s="11">
        <v>1480360736</v>
      </c>
      <c r="L2261" s="9">
        <f t="shared" si="106"/>
        <v>42702.804814814815</v>
      </c>
      <c r="M2261" t="b">
        <v>0</v>
      </c>
      <c r="N2261">
        <v>206</v>
      </c>
      <c r="O2261" t="b">
        <v>1</v>
      </c>
      <c r="P2261" t="s">
        <v>8287</v>
      </c>
      <c r="Q2261" t="s">
        <v>8305</v>
      </c>
      <c r="R2261">
        <f t="shared" si="107"/>
        <v>2016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 s="9">
        <f t="shared" si="105"/>
        <v>41724.975115740745</v>
      </c>
      <c r="K2262" s="11">
        <v>1393287850</v>
      </c>
      <c r="L2262" s="9">
        <f t="shared" si="106"/>
        <v>41695.016782407409</v>
      </c>
      <c r="M2262" t="b">
        <v>0</v>
      </c>
      <c r="N2262">
        <v>84</v>
      </c>
      <c r="O2262" t="b">
        <v>1</v>
      </c>
      <c r="P2262" t="s">
        <v>8287</v>
      </c>
      <c r="Q2262" t="s">
        <v>8305</v>
      </c>
      <c r="R2262">
        <f t="shared" si="107"/>
        <v>2014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 s="9">
        <f t="shared" si="105"/>
        <v>42780.724768518514</v>
      </c>
      <c r="K2263" s="11">
        <v>1485278620</v>
      </c>
      <c r="L2263" s="9">
        <f t="shared" si="106"/>
        <v>42759.724768518514</v>
      </c>
      <c r="M2263" t="b">
        <v>0</v>
      </c>
      <c r="N2263">
        <v>210</v>
      </c>
      <c r="O2263" t="b">
        <v>1</v>
      </c>
      <c r="P2263" t="s">
        <v>8287</v>
      </c>
      <c r="Q2263" t="s">
        <v>8305</v>
      </c>
      <c r="R2263">
        <f t="shared" si="107"/>
        <v>2017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 s="9">
        <f t="shared" si="105"/>
        <v>41961</v>
      </c>
      <c r="K2264" s="11">
        <v>1413295358</v>
      </c>
      <c r="L2264" s="9">
        <f t="shared" si="106"/>
        <v>41926.585162037038</v>
      </c>
      <c r="M2264" t="b">
        <v>0</v>
      </c>
      <c r="N2264">
        <v>181</v>
      </c>
      <c r="O2264" t="b">
        <v>1</v>
      </c>
      <c r="P2264" t="s">
        <v>8287</v>
      </c>
      <c r="Q2264" t="s">
        <v>8305</v>
      </c>
      <c r="R2264">
        <f t="shared" si="107"/>
        <v>2014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 s="9">
        <f t="shared" si="105"/>
        <v>42035.832326388889</v>
      </c>
      <c r="K2265" s="11">
        <v>1420919913</v>
      </c>
      <c r="L2265" s="9">
        <f t="shared" si="106"/>
        <v>42014.832326388889</v>
      </c>
      <c r="M2265" t="b">
        <v>0</v>
      </c>
      <c r="N2265">
        <v>60</v>
      </c>
      <c r="O2265" t="b">
        <v>1</v>
      </c>
      <c r="P2265" t="s">
        <v>8287</v>
      </c>
      <c r="Q2265" t="s">
        <v>8305</v>
      </c>
      <c r="R2265">
        <f t="shared" si="107"/>
        <v>2015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 s="9">
        <f t="shared" si="105"/>
        <v>42513.125</v>
      </c>
      <c r="K2266" s="11">
        <v>1462543114</v>
      </c>
      <c r="L2266" s="9">
        <f t="shared" si="106"/>
        <v>42496.582337962958</v>
      </c>
      <c r="M2266" t="b">
        <v>0</v>
      </c>
      <c r="N2266">
        <v>445</v>
      </c>
      <c r="O2266" t="b">
        <v>1</v>
      </c>
      <c r="P2266" t="s">
        <v>8287</v>
      </c>
      <c r="Q2266" t="s">
        <v>8305</v>
      </c>
      <c r="R2266">
        <f t="shared" si="107"/>
        <v>2016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 s="9">
        <f t="shared" si="105"/>
        <v>42696.853090277778</v>
      </c>
      <c r="K2267" s="11">
        <v>1479241707</v>
      </c>
      <c r="L2267" s="9">
        <f t="shared" si="106"/>
        <v>42689.853090277778</v>
      </c>
      <c r="M2267" t="b">
        <v>0</v>
      </c>
      <c r="N2267">
        <v>17</v>
      </c>
      <c r="O2267" t="b">
        <v>1</v>
      </c>
      <c r="P2267" t="s">
        <v>8287</v>
      </c>
      <c r="Q2267" t="s">
        <v>8305</v>
      </c>
      <c r="R2267">
        <f t="shared" si="107"/>
        <v>2016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 s="9">
        <f t="shared" si="105"/>
        <v>42487.083333333328</v>
      </c>
      <c r="K2268" s="11">
        <v>1460235592</v>
      </c>
      <c r="L2268" s="9">
        <f t="shared" si="106"/>
        <v>42469.874907407408</v>
      </c>
      <c r="M2268" t="b">
        <v>0</v>
      </c>
      <c r="N2268">
        <v>194</v>
      </c>
      <c r="O2268" t="b">
        <v>1</v>
      </c>
      <c r="P2268" t="s">
        <v>8287</v>
      </c>
      <c r="Q2268" t="s">
        <v>8305</v>
      </c>
      <c r="R2268">
        <f t="shared" si="107"/>
        <v>2016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 s="9">
        <f t="shared" si="105"/>
        <v>41994.041666666672</v>
      </c>
      <c r="K2269" s="11">
        <v>1416945297</v>
      </c>
      <c r="L2269" s="9">
        <f t="shared" si="106"/>
        <v>41968.829826388886</v>
      </c>
      <c r="M2269" t="b">
        <v>0</v>
      </c>
      <c r="N2269">
        <v>404</v>
      </c>
      <c r="O2269" t="b">
        <v>1</v>
      </c>
      <c r="P2269" t="s">
        <v>8287</v>
      </c>
      <c r="Q2269" t="s">
        <v>8305</v>
      </c>
      <c r="R2269">
        <f t="shared" si="107"/>
        <v>2014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 s="9">
        <f t="shared" si="105"/>
        <v>42806.082349537042</v>
      </c>
      <c r="K2270" s="11">
        <v>1486691915</v>
      </c>
      <c r="L2270" s="9">
        <f t="shared" si="106"/>
        <v>42776.082349537042</v>
      </c>
      <c r="M2270" t="b">
        <v>0</v>
      </c>
      <c r="N2270">
        <v>194</v>
      </c>
      <c r="O2270" t="b">
        <v>1</v>
      </c>
      <c r="P2270" t="s">
        <v>8287</v>
      </c>
      <c r="Q2270" t="s">
        <v>8305</v>
      </c>
      <c r="R2270">
        <f t="shared" si="107"/>
        <v>2017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 s="9">
        <f t="shared" si="105"/>
        <v>42801.208333333328</v>
      </c>
      <c r="K2271" s="11">
        <v>1486745663</v>
      </c>
      <c r="L2271" s="9">
        <f t="shared" si="106"/>
        <v>42776.704432870371</v>
      </c>
      <c r="M2271" t="b">
        <v>0</v>
      </c>
      <c r="N2271">
        <v>902</v>
      </c>
      <c r="O2271" t="b">
        <v>1</v>
      </c>
      <c r="P2271" t="s">
        <v>8287</v>
      </c>
      <c r="Q2271" t="s">
        <v>8305</v>
      </c>
      <c r="R2271">
        <f t="shared" si="107"/>
        <v>2017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 s="9">
        <f t="shared" si="105"/>
        <v>42745.915972222225</v>
      </c>
      <c r="K2272" s="11">
        <v>1482353513</v>
      </c>
      <c r="L2272" s="9">
        <f t="shared" si="106"/>
        <v>42725.869363425925</v>
      </c>
      <c r="M2272" t="b">
        <v>0</v>
      </c>
      <c r="N2272">
        <v>1670</v>
      </c>
      <c r="O2272" t="b">
        <v>1</v>
      </c>
      <c r="P2272" t="s">
        <v>8287</v>
      </c>
      <c r="Q2272" t="s">
        <v>8305</v>
      </c>
      <c r="R2272">
        <f t="shared" si="107"/>
        <v>2016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 s="9">
        <f t="shared" si="105"/>
        <v>42714.000046296293</v>
      </c>
      <c r="K2273" s="11">
        <v>1478736004</v>
      </c>
      <c r="L2273" s="9">
        <f t="shared" si="106"/>
        <v>42684.000046296293</v>
      </c>
      <c r="M2273" t="b">
        <v>0</v>
      </c>
      <c r="N2273">
        <v>1328</v>
      </c>
      <c r="O2273" t="b">
        <v>1</v>
      </c>
      <c r="P2273" t="s">
        <v>8287</v>
      </c>
      <c r="Q2273" t="s">
        <v>8305</v>
      </c>
      <c r="R2273">
        <f t="shared" si="107"/>
        <v>2016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 s="9">
        <f t="shared" si="105"/>
        <v>42345.699490740742</v>
      </c>
      <c r="K2274" s="11">
        <v>1446914836</v>
      </c>
      <c r="L2274" s="9">
        <f t="shared" si="106"/>
        <v>42315.699490740742</v>
      </c>
      <c r="M2274" t="b">
        <v>0</v>
      </c>
      <c r="N2274">
        <v>944</v>
      </c>
      <c r="O2274" t="b">
        <v>1</v>
      </c>
      <c r="P2274" t="s">
        <v>8287</v>
      </c>
      <c r="Q2274" t="s">
        <v>8305</v>
      </c>
      <c r="R2274">
        <f t="shared" si="107"/>
        <v>2015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 s="9">
        <f t="shared" si="105"/>
        <v>42806.507430555561</v>
      </c>
      <c r="K2275" s="11">
        <v>1487164242</v>
      </c>
      <c r="L2275" s="9">
        <f t="shared" si="106"/>
        <v>42781.549097222218</v>
      </c>
      <c r="M2275" t="b">
        <v>0</v>
      </c>
      <c r="N2275">
        <v>147</v>
      </c>
      <c r="O2275" t="b">
        <v>1</v>
      </c>
      <c r="P2275" t="s">
        <v>8287</v>
      </c>
      <c r="Q2275" t="s">
        <v>8305</v>
      </c>
      <c r="R2275">
        <f t="shared" si="107"/>
        <v>2017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 s="9">
        <f t="shared" si="105"/>
        <v>41693.500659722224</v>
      </c>
      <c r="K2276" s="11">
        <v>1390564857</v>
      </c>
      <c r="L2276" s="9">
        <f t="shared" si="106"/>
        <v>41663.500659722224</v>
      </c>
      <c r="M2276" t="b">
        <v>0</v>
      </c>
      <c r="N2276">
        <v>99</v>
      </c>
      <c r="O2276" t="b">
        <v>1</v>
      </c>
      <c r="P2276" t="s">
        <v>8287</v>
      </c>
      <c r="Q2276" t="s">
        <v>8305</v>
      </c>
      <c r="R2276">
        <f t="shared" si="107"/>
        <v>2014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 s="9">
        <f t="shared" si="105"/>
        <v>41995.616655092592</v>
      </c>
      <c r="K2277" s="11">
        <v>1416667679</v>
      </c>
      <c r="L2277" s="9">
        <f t="shared" si="106"/>
        <v>41965.616655092592</v>
      </c>
      <c r="M2277" t="b">
        <v>0</v>
      </c>
      <c r="N2277">
        <v>79</v>
      </c>
      <c r="O2277" t="b">
        <v>1</v>
      </c>
      <c r="P2277" t="s">
        <v>8287</v>
      </c>
      <c r="Q2277" t="s">
        <v>8305</v>
      </c>
      <c r="R2277">
        <f t="shared" si="107"/>
        <v>2014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 s="9">
        <f t="shared" si="105"/>
        <v>41644.651493055557</v>
      </c>
      <c r="K2278" s="11">
        <v>1386344289</v>
      </c>
      <c r="L2278" s="9">
        <f t="shared" si="106"/>
        <v>41614.651493055557</v>
      </c>
      <c r="M2278" t="b">
        <v>0</v>
      </c>
      <c r="N2278">
        <v>75</v>
      </c>
      <c r="O2278" t="b">
        <v>1</v>
      </c>
      <c r="P2278" t="s">
        <v>8287</v>
      </c>
      <c r="Q2278" t="s">
        <v>8305</v>
      </c>
      <c r="R2278">
        <f t="shared" si="107"/>
        <v>2013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 s="9">
        <f t="shared" si="105"/>
        <v>40966.678506944445</v>
      </c>
      <c r="K2279" s="11">
        <v>1327767423</v>
      </c>
      <c r="L2279" s="9">
        <f t="shared" si="106"/>
        <v>40936.678506944445</v>
      </c>
      <c r="M2279" t="b">
        <v>0</v>
      </c>
      <c r="N2279">
        <v>207</v>
      </c>
      <c r="O2279" t="b">
        <v>1</v>
      </c>
      <c r="P2279" t="s">
        <v>8287</v>
      </c>
      <c r="Q2279" t="s">
        <v>8305</v>
      </c>
      <c r="R2279">
        <f t="shared" si="107"/>
        <v>2012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 s="9">
        <f t="shared" si="105"/>
        <v>42372.957638888889</v>
      </c>
      <c r="K2280" s="11">
        <v>1448902867</v>
      </c>
      <c r="L2280" s="9">
        <f t="shared" si="106"/>
        <v>42338.709108796298</v>
      </c>
      <c r="M2280" t="b">
        <v>0</v>
      </c>
      <c r="N2280">
        <v>102</v>
      </c>
      <c r="O2280" t="b">
        <v>1</v>
      </c>
      <c r="P2280" t="s">
        <v>8287</v>
      </c>
      <c r="Q2280" t="s">
        <v>8305</v>
      </c>
      <c r="R2280">
        <f t="shared" si="107"/>
        <v>2015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 s="9">
        <f t="shared" si="105"/>
        <v>42039.166666666672</v>
      </c>
      <c r="K2281" s="11">
        <v>1421436099</v>
      </c>
      <c r="L2281" s="9">
        <f t="shared" si="106"/>
        <v>42020.806701388894</v>
      </c>
      <c r="M2281" t="b">
        <v>0</v>
      </c>
      <c r="N2281">
        <v>32</v>
      </c>
      <c r="O2281" t="b">
        <v>1</v>
      </c>
      <c r="P2281" t="s">
        <v>8287</v>
      </c>
      <c r="Q2281" t="s">
        <v>8305</v>
      </c>
      <c r="R2281">
        <f t="shared" si="107"/>
        <v>2015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 s="9">
        <f t="shared" si="105"/>
        <v>42264.624895833331</v>
      </c>
      <c r="K2282" s="11">
        <v>1439909991</v>
      </c>
      <c r="L2282" s="9">
        <f t="shared" si="106"/>
        <v>42234.624895833331</v>
      </c>
      <c r="M2282" t="b">
        <v>0</v>
      </c>
      <c r="N2282">
        <v>480</v>
      </c>
      <c r="O2282" t="b">
        <v>1</v>
      </c>
      <c r="P2282" t="s">
        <v>8287</v>
      </c>
      <c r="Q2282" t="s">
        <v>8305</v>
      </c>
      <c r="R2282">
        <f t="shared" si="107"/>
        <v>2015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 s="9">
        <f t="shared" si="105"/>
        <v>40749.284722222219</v>
      </c>
      <c r="K2283" s="11">
        <v>1306219897</v>
      </c>
      <c r="L2283" s="9">
        <f t="shared" si="106"/>
        <v>40687.285844907405</v>
      </c>
      <c r="M2283" t="b">
        <v>0</v>
      </c>
      <c r="N2283">
        <v>11</v>
      </c>
      <c r="O2283" t="b">
        <v>1</v>
      </c>
      <c r="P2283" t="s">
        <v>8279</v>
      </c>
      <c r="Q2283" t="s">
        <v>8280</v>
      </c>
      <c r="R2283">
        <f t="shared" si="107"/>
        <v>2011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 s="9">
        <f t="shared" si="105"/>
        <v>42383.17460648148</v>
      </c>
      <c r="K2284" s="11">
        <v>1447560686</v>
      </c>
      <c r="L2284" s="9">
        <f t="shared" si="106"/>
        <v>42323.17460648148</v>
      </c>
      <c r="M2284" t="b">
        <v>0</v>
      </c>
      <c r="N2284">
        <v>12</v>
      </c>
      <c r="O2284" t="b">
        <v>1</v>
      </c>
      <c r="P2284" t="s">
        <v>8279</v>
      </c>
      <c r="Q2284" t="s">
        <v>8280</v>
      </c>
      <c r="R2284">
        <f t="shared" si="107"/>
        <v>2015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 s="9">
        <f t="shared" si="105"/>
        <v>41038.083379629628</v>
      </c>
      <c r="K2285" s="11">
        <v>1331348404</v>
      </c>
      <c r="L2285" s="9">
        <f t="shared" si="106"/>
        <v>40978.125046296293</v>
      </c>
      <c r="M2285" t="b">
        <v>0</v>
      </c>
      <c r="N2285">
        <v>48</v>
      </c>
      <c r="O2285" t="b">
        <v>1</v>
      </c>
      <c r="P2285" t="s">
        <v>8279</v>
      </c>
      <c r="Q2285" t="s">
        <v>8280</v>
      </c>
      <c r="R2285">
        <f t="shared" si="107"/>
        <v>2012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 s="9">
        <f t="shared" si="105"/>
        <v>40614.166666666664</v>
      </c>
      <c r="K2286" s="11">
        <v>1297451245</v>
      </c>
      <c r="L2286" s="9">
        <f t="shared" si="106"/>
        <v>40585.796817129631</v>
      </c>
      <c r="M2286" t="b">
        <v>0</v>
      </c>
      <c r="N2286">
        <v>59</v>
      </c>
      <c r="O2286" t="b">
        <v>1</v>
      </c>
      <c r="P2286" t="s">
        <v>8279</v>
      </c>
      <c r="Q2286" t="s">
        <v>8280</v>
      </c>
      <c r="R2286">
        <f t="shared" si="107"/>
        <v>2011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 s="9">
        <f t="shared" si="105"/>
        <v>41089.185682870375</v>
      </c>
      <c r="K2287" s="11">
        <v>1338352043</v>
      </c>
      <c r="L2287" s="9">
        <f t="shared" si="106"/>
        <v>41059.185682870375</v>
      </c>
      <c r="M2287" t="b">
        <v>0</v>
      </c>
      <c r="N2287">
        <v>79</v>
      </c>
      <c r="O2287" t="b">
        <v>1</v>
      </c>
      <c r="P2287" t="s">
        <v>8279</v>
      </c>
      <c r="Q2287" t="s">
        <v>8280</v>
      </c>
      <c r="R2287">
        <f t="shared" si="107"/>
        <v>2012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 s="9">
        <f t="shared" si="105"/>
        <v>41523.165972222225</v>
      </c>
      <c r="K2288" s="11">
        <v>1376003254</v>
      </c>
      <c r="L2288" s="9">
        <f t="shared" si="106"/>
        <v>41494.963587962964</v>
      </c>
      <c r="M2288" t="b">
        <v>0</v>
      </c>
      <c r="N2288">
        <v>14</v>
      </c>
      <c r="O2288" t="b">
        <v>1</v>
      </c>
      <c r="P2288" t="s">
        <v>8279</v>
      </c>
      <c r="Q2288" t="s">
        <v>8280</v>
      </c>
      <c r="R2288">
        <f t="shared" si="107"/>
        <v>2013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 s="9">
        <f t="shared" si="105"/>
        <v>41813.667361111111</v>
      </c>
      <c r="K2289" s="11">
        <v>1401724860</v>
      </c>
      <c r="L2289" s="9">
        <f t="shared" si="106"/>
        <v>41792.667361111111</v>
      </c>
      <c r="M2289" t="b">
        <v>0</v>
      </c>
      <c r="N2289">
        <v>106</v>
      </c>
      <c r="O2289" t="b">
        <v>1</v>
      </c>
      <c r="P2289" t="s">
        <v>8279</v>
      </c>
      <c r="Q2289" t="s">
        <v>8280</v>
      </c>
      <c r="R2289">
        <f t="shared" si="107"/>
        <v>2014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 s="9">
        <f t="shared" si="105"/>
        <v>41086.75</v>
      </c>
      <c r="K2290" s="11">
        <v>1339098689</v>
      </c>
      <c r="L2290" s="9">
        <f t="shared" si="106"/>
        <v>41067.827418981484</v>
      </c>
      <c r="M2290" t="b">
        <v>0</v>
      </c>
      <c r="N2290">
        <v>25</v>
      </c>
      <c r="O2290" t="b">
        <v>1</v>
      </c>
      <c r="P2290" t="s">
        <v>8279</v>
      </c>
      <c r="Q2290" t="s">
        <v>8280</v>
      </c>
      <c r="R2290">
        <f t="shared" si="107"/>
        <v>2012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 s="9">
        <f t="shared" si="105"/>
        <v>41614.973611111112</v>
      </c>
      <c r="K2291" s="11">
        <v>1382659060</v>
      </c>
      <c r="L2291" s="9">
        <f t="shared" si="106"/>
        <v>41571.998379629629</v>
      </c>
      <c r="M2291" t="b">
        <v>0</v>
      </c>
      <c r="N2291">
        <v>25</v>
      </c>
      <c r="O2291" t="b">
        <v>1</v>
      </c>
      <c r="P2291" t="s">
        <v>8279</v>
      </c>
      <c r="Q2291" t="s">
        <v>8280</v>
      </c>
      <c r="R2291">
        <f t="shared" si="107"/>
        <v>2013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 s="9">
        <f t="shared" si="105"/>
        <v>40148.708333333336</v>
      </c>
      <c r="K2292" s="11">
        <v>1252908330</v>
      </c>
      <c r="L2292" s="9">
        <f t="shared" si="106"/>
        <v>40070.253819444442</v>
      </c>
      <c r="M2292" t="b">
        <v>0</v>
      </c>
      <c r="N2292">
        <v>29</v>
      </c>
      <c r="O2292" t="b">
        <v>1</v>
      </c>
      <c r="P2292" t="s">
        <v>8279</v>
      </c>
      <c r="Q2292" t="s">
        <v>8280</v>
      </c>
      <c r="R2292">
        <f t="shared" si="107"/>
        <v>2009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 s="9">
        <f t="shared" si="105"/>
        <v>41022.166666666664</v>
      </c>
      <c r="K2293" s="11">
        <v>1332199618</v>
      </c>
      <c r="L2293" s="9">
        <f t="shared" si="106"/>
        <v>40987.977060185185</v>
      </c>
      <c r="M2293" t="b">
        <v>0</v>
      </c>
      <c r="N2293">
        <v>43</v>
      </c>
      <c r="O2293" t="b">
        <v>1</v>
      </c>
      <c r="P2293" t="s">
        <v>8279</v>
      </c>
      <c r="Q2293" t="s">
        <v>8280</v>
      </c>
      <c r="R2293">
        <f t="shared" si="107"/>
        <v>2012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 s="9">
        <f t="shared" si="105"/>
        <v>41017.697638888887</v>
      </c>
      <c r="K2294" s="11">
        <v>1332175476</v>
      </c>
      <c r="L2294" s="9">
        <f t="shared" si="106"/>
        <v>40987.697638888887</v>
      </c>
      <c r="M2294" t="b">
        <v>0</v>
      </c>
      <c r="N2294">
        <v>46</v>
      </c>
      <c r="O2294" t="b">
        <v>1</v>
      </c>
      <c r="P2294" t="s">
        <v>8279</v>
      </c>
      <c r="Q2294" t="s">
        <v>8280</v>
      </c>
      <c r="R2294">
        <f t="shared" si="107"/>
        <v>2012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 s="9">
        <f t="shared" si="105"/>
        <v>41177.165972222225</v>
      </c>
      <c r="K2295" s="11">
        <v>1346345999</v>
      </c>
      <c r="L2295" s="9">
        <f t="shared" si="106"/>
        <v>41151.708321759259</v>
      </c>
      <c r="M2295" t="b">
        <v>0</v>
      </c>
      <c r="N2295">
        <v>27</v>
      </c>
      <c r="O2295" t="b">
        <v>1</v>
      </c>
      <c r="P2295" t="s">
        <v>8279</v>
      </c>
      <c r="Q2295" t="s">
        <v>8280</v>
      </c>
      <c r="R2295">
        <f t="shared" si="107"/>
        <v>2012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 s="9">
        <f t="shared" si="105"/>
        <v>41294.72314814815</v>
      </c>
      <c r="K2296" s="11">
        <v>1356110480</v>
      </c>
      <c r="L2296" s="9">
        <f t="shared" si="106"/>
        <v>41264.72314814815</v>
      </c>
      <c r="M2296" t="b">
        <v>0</v>
      </c>
      <c r="N2296">
        <v>112</v>
      </c>
      <c r="O2296" t="b">
        <v>1</v>
      </c>
      <c r="P2296" t="s">
        <v>8279</v>
      </c>
      <c r="Q2296" t="s">
        <v>8280</v>
      </c>
      <c r="R2296">
        <f t="shared" si="107"/>
        <v>2012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 s="9">
        <f t="shared" si="105"/>
        <v>41300.954351851848</v>
      </c>
      <c r="K2297" s="11">
        <v>1356648856</v>
      </c>
      <c r="L2297" s="9">
        <f t="shared" si="106"/>
        <v>41270.954351851848</v>
      </c>
      <c r="M2297" t="b">
        <v>0</v>
      </c>
      <c r="N2297">
        <v>34</v>
      </c>
      <c r="O2297" t="b">
        <v>1</v>
      </c>
      <c r="P2297" t="s">
        <v>8279</v>
      </c>
      <c r="Q2297" t="s">
        <v>8280</v>
      </c>
      <c r="R2297">
        <f t="shared" si="107"/>
        <v>2012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 s="9">
        <f t="shared" si="105"/>
        <v>40962.731782407405</v>
      </c>
      <c r="K2298" s="11">
        <v>1326994426</v>
      </c>
      <c r="L2298" s="9">
        <f t="shared" si="106"/>
        <v>40927.731782407405</v>
      </c>
      <c r="M2298" t="b">
        <v>0</v>
      </c>
      <c r="N2298">
        <v>145</v>
      </c>
      <c r="O2298" t="b">
        <v>1</v>
      </c>
      <c r="P2298" t="s">
        <v>8279</v>
      </c>
      <c r="Q2298" t="s">
        <v>8280</v>
      </c>
      <c r="R2298">
        <f t="shared" si="107"/>
        <v>2012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 s="9">
        <f t="shared" si="105"/>
        <v>40982.165972222225</v>
      </c>
      <c r="K2299" s="11">
        <v>1328749249</v>
      </c>
      <c r="L2299" s="9">
        <f t="shared" si="106"/>
        <v>40948.042233796295</v>
      </c>
      <c r="M2299" t="b">
        <v>0</v>
      </c>
      <c r="N2299">
        <v>19</v>
      </c>
      <c r="O2299" t="b">
        <v>1</v>
      </c>
      <c r="P2299" t="s">
        <v>8279</v>
      </c>
      <c r="Q2299" t="s">
        <v>8280</v>
      </c>
      <c r="R2299">
        <f t="shared" si="107"/>
        <v>2012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 s="9">
        <f t="shared" si="105"/>
        <v>41724.798993055556</v>
      </c>
      <c r="K2300" s="11">
        <v>1393272633</v>
      </c>
      <c r="L2300" s="9">
        <f t="shared" si="106"/>
        <v>41694.84065972222</v>
      </c>
      <c r="M2300" t="b">
        <v>0</v>
      </c>
      <c r="N2300">
        <v>288</v>
      </c>
      <c r="O2300" t="b">
        <v>1</v>
      </c>
      <c r="P2300" t="s">
        <v>8279</v>
      </c>
      <c r="Q2300" t="s">
        <v>8280</v>
      </c>
      <c r="R2300">
        <f t="shared" si="107"/>
        <v>2014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 s="9">
        <f t="shared" si="105"/>
        <v>40580.032511574071</v>
      </c>
      <c r="K2301" s="11">
        <v>1295657209</v>
      </c>
      <c r="L2301" s="9">
        <f t="shared" si="106"/>
        <v>40565.032511574071</v>
      </c>
      <c r="M2301" t="b">
        <v>0</v>
      </c>
      <c r="N2301">
        <v>14</v>
      </c>
      <c r="O2301" t="b">
        <v>1</v>
      </c>
      <c r="P2301" t="s">
        <v>8279</v>
      </c>
      <c r="Q2301" t="s">
        <v>8280</v>
      </c>
      <c r="R2301">
        <f t="shared" si="107"/>
        <v>2011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 s="9">
        <f t="shared" si="105"/>
        <v>41088.727037037039</v>
      </c>
      <c r="K2302" s="11">
        <v>1339694816</v>
      </c>
      <c r="L2302" s="9">
        <f t="shared" si="106"/>
        <v>41074.727037037039</v>
      </c>
      <c r="M2302" t="b">
        <v>0</v>
      </c>
      <c r="N2302">
        <v>7</v>
      </c>
      <c r="O2302" t="b">
        <v>1</v>
      </c>
      <c r="P2302" t="s">
        <v>8279</v>
      </c>
      <c r="Q2302" t="s">
        <v>8280</v>
      </c>
      <c r="R2302">
        <f t="shared" si="107"/>
        <v>2012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 s="9">
        <f t="shared" si="105"/>
        <v>41446.146944444445</v>
      </c>
      <c r="K2303" s="11">
        <v>1369193496</v>
      </c>
      <c r="L2303" s="9">
        <f t="shared" si="106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t="s">
        <v>8283</v>
      </c>
      <c r="R2303">
        <f t="shared" si="107"/>
        <v>2013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 s="9">
        <f t="shared" si="105"/>
        <v>41639.291666666664</v>
      </c>
      <c r="K2304" s="11">
        <v>1385585434</v>
      </c>
      <c r="L2304" s="9">
        <f t="shared" si="106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t="s">
        <v>8283</v>
      </c>
      <c r="R2304">
        <f t="shared" si="107"/>
        <v>2013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 s="9">
        <f t="shared" si="105"/>
        <v>40890.152731481481</v>
      </c>
      <c r="K2305" s="11">
        <v>1320287996</v>
      </c>
      <c r="L2305" s="9">
        <f t="shared" si="106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t="s">
        <v>8283</v>
      </c>
      <c r="R2305">
        <f t="shared" si="107"/>
        <v>2011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 s="9">
        <f t="shared" si="105"/>
        <v>40544.207638888889</v>
      </c>
      <c r="K2306" s="11">
        <v>1290281691</v>
      </c>
      <c r="L2306" s="9">
        <f t="shared" si="106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t="s">
        <v>8283</v>
      </c>
      <c r="R2306">
        <f t="shared" si="107"/>
        <v>2010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 s="9">
        <f t="shared" ref="J2307:J2370" si="108">(I2307/86400)+DATE(1970,1,1)</f>
        <v>41859.75</v>
      </c>
      <c r="K2307" s="11">
        <v>1405356072</v>
      </c>
      <c r="L2307" s="9">
        <f t="shared" ref="L2307:L2370" si="109">(K2307/86400)+DATE(1970,1,1)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t="s">
        <v>8283</v>
      </c>
      <c r="R2307">
        <f t="shared" ref="R2307:R2370" si="110">YEAR(L2307)</f>
        <v>2014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 s="9">
        <f t="shared" si="108"/>
        <v>40978.16815972222</v>
      </c>
      <c r="K2308" s="11">
        <v>1328760129</v>
      </c>
      <c r="L2308" s="9">
        <f t="shared" si="109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t="s">
        <v>8283</v>
      </c>
      <c r="R2308">
        <f t="shared" si="110"/>
        <v>2012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 s="9">
        <f t="shared" si="108"/>
        <v>41034.802407407406</v>
      </c>
      <c r="K2309" s="11">
        <v>1333653333</v>
      </c>
      <c r="L2309" s="9">
        <f t="shared" si="109"/>
        <v>41004.802465277782</v>
      </c>
      <c r="M2309" t="b">
        <v>1</v>
      </c>
      <c r="N2309">
        <v>75</v>
      </c>
      <c r="O2309" t="b">
        <v>1</v>
      </c>
      <c r="P2309" t="s">
        <v>8279</v>
      </c>
      <c r="Q2309" t="s">
        <v>8283</v>
      </c>
      <c r="R2309">
        <f t="shared" si="110"/>
        <v>2012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 s="9">
        <f t="shared" si="108"/>
        <v>41880.041666666664</v>
      </c>
      <c r="K2310" s="11">
        <v>1406847996</v>
      </c>
      <c r="L2310" s="9">
        <f t="shared" si="109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t="s">
        <v>8283</v>
      </c>
      <c r="R2310">
        <f t="shared" si="110"/>
        <v>2014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 s="9">
        <f t="shared" si="108"/>
        <v>41342.987696759257</v>
      </c>
      <c r="K2311" s="11">
        <v>1359848537</v>
      </c>
      <c r="L2311" s="9">
        <f t="shared" si="109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t="s">
        <v>8283</v>
      </c>
      <c r="R2311">
        <f t="shared" si="110"/>
        <v>2013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 s="9">
        <f t="shared" si="108"/>
        <v>41354.752488425926</v>
      </c>
      <c r="K2312" s="11">
        <v>1361300615</v>
      </c>
      <c r="L2312" s="9">
        <f t="shared" si="109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t="s">
        <v>8283</v>
      </c>
      <c r="R2312">
        <f t="shared" si="110"/>
        <v>2013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 s="9">
        <f t="shared" si="108"/>
        <v>41766.004502314812</v>
      </c>
      <c r="K2313" s="11">
        <v>1396829189</v>
      </c>
      <c r="L2313" s="9">
        <f t="shared" si="109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t="s">
        <v>8283</v>
      </c>
      <c r="R2313">
        <f t="shared" si="110"/>
        <v>2014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 s="9">
        <f t="shared" si="108"/>
        <v>41747.958333333336</v>
      </c>
      <c r="K2314" s="11">
        <v>1395155478</v>
      </c>
      <c r="L2314" s="9">
        <f t="shared" si="109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t="s">
        <v>8283</v>
      </c>
      <c r="R2314">
        <f t="shared" si="110"/>
        <v>2014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 s="9">
        <f t="shared" si="108"/>
        <v>41032.958634259259</v>
      </c>
      <c r="K2315" s="11">
        <v>1333494026</v>
      </c>
      <c r="L2315" s="9">
        <f t="shared" si="109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t="s">
        <v>8283</v>
      </c>
      <c r="R2315">
        <f t="shared" si="110"/>
        <v>2012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 s="9">
        <f t="shared" si="108"/>
        <v>41067.551585648151</v>
      </c>
      <c r="K2316" s="11">
        <v>1336482857</v>
      </c>
      <c r="L2316" s="9">
        <f t="shared" si="109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t="s">
        <v>8283</v>
      </c>
      <c r="R2316">
        <f t="shared" si="110"/>
        <v>2012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 s="9">
        <f t="shared" si="108"/>
        <v>41034.72619212963</v>
      </c>
      <c r="K2317" s="11">
        <v>1333646743</v>
      </c>
      <c r="L2317" s="9">
        <f t="shared" si="109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t="s">
        <v>8283</v>
      </c>
      <c r="R2317">
        <f t="shared" si="110"/>
        <v>2012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 s="9">
        <f t="shared" si="108"/>
        <v>40156.766666666663</v>
      </c>
      <c r="K2318" s="11">
        <v>1253726650</v>
      </c>
      <c r="L2318" s="9">
        <f t="shared" si="109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t="s">
        <v>8283</v>
      </c>
      <c r="R2318">
        <f t="shared" si="110"/>
        <v>2009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 s="9">
        <f t="shared" si="108"/>
        <v>40224.208333333336</v>
      </c>
      <c r="K2319" s="11">
        <v>1263474049</v>
      </c>
      <c r="L2319" s="9">
        <f t="shared" si="109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t="s">
        <v>8283</v>
      </c>
      <c r="R2319">
        <f t="shared" si="110"/>
        <v>2010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 s="9">
        <f t="shared" si="108"/>
        <v>40082.165972222225</v>
      </c>
      <c r="K2320" s="11">
        <v>1251214014</v>
      </c>
      <c r="L2320" s="9">
        <f t="shared" si="109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t="s">
        <v>8283</v>
      </c>
      <c r="R2320">
        <f t="shared" si="110"/>
        <v>2009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 s="9">
        <f t="shared" si="108"/>
        <v>41623.082002314812</v>
      </c>
      <c r="K2321" s="11">
        <v>1384480685</v>
      </c>
      <c r="L2321" s="9">
        <f t="shared" si="109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t="s">
        <v>8283</v>
      </c>
      <c r="R2321">
        <f t="shared" si="110"/>
        <v>2013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 s="9">
        <f t="shared" si="108"/>
        <v>41731.775462962964</v>
      </c>
      <c r="K2322" s="11">
        <v>1393443400</v>
      </c>
      <c r="L2322" s="9">
        <f t="shared" si="109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t="s">
        <v>8283</v>
      </c>
      <c r="R2322">
        <f t="shared" si="110"/>
        <v>2014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9">
        <f t="shared" si="108"/>
        <v>42829.21876157407</v>
      </c>
      <c r="K2323" s="11">
        <v>1488694501</v>
      </c>
      <c r="L2323" s="9">
        <f t="shared" si="109"/>
        <v>42799.260428240741</v>
      </c>
      <c r="M2323" t="b">
        <v>0</v>
      </c>
      <c r="N2323">
        <v>64</v>
      </c>
      <c r="O2323" t="b">
        <v>0</v>
      </c>
      <c r="P2323" t="s">
        <v>8290</v>
      </c>
      <c r="Q2323" t="s">
        <v>8306</v>
      </c>
      <c r="R2323">
        <f t="shared" si="110"/>
        <v>2017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9">
        <f t="shared" si="108"/>
        <v>42834.853807870371</v>
      </c>
      <c r="K2324" s="11">
        <v>1489181369</v>
      </c>
      <c r="L2324" s="9">
        <f t="shared" si="109"/>
        <v>42804.895474537036</v>
      </c>
      <c r="M2324" t="b">
        <v>0</v>
      </c>
      <c r="N2324">
        <v>4</v>
      </c>
      <c r="O2324" t="b">
        <v>0</v>
      </c>
      <c r="P2324" t="s">
        <v>8290</v>
      </c>
      <c r="Q2324" t="s">
        <v>8306</v>
      </c>
      <c r="R2324">
        <f t="shared" si="110"/>
        <v>2017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9">
        <f t="shared" si="108"/>
        <v>42814.755173611113</v>
      </c>
      <c r="K2325" s="11">
        <v>1489428447</v>
      </c>
      <c r="L2325" s="9">
        <f t="shared" si="109"/>
        <v>42807.755173611113</v>
      </c>
      <c r="M2325" t="b">
        <v>0</v>
      </c>
      <c r="N2325">
        <v>4</v>
      </c>
      <c r="O2325" t="b">
        <v>0</v>
      </c>
      <c r="P2325" t="s">
        <v>8290</v>
      </c>
      <c r="Q2325" t="s">
        <v>8306</v>
      </c>
      <c r="R2325">
        <f t="shared" si="110"/>
        <v>2017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9">
        <f t="shared" si="108"/>
        <v>42820.843576388885</v>
      </c>
      <c r="K2326" s="11">
        <v>1487970885</v>
      </c>
      <c r="L2326" s="9">
        <f t="shared" si="109"/>
        <v>42790.885243055556</v>
      </c>
      <c r="M2326" t="b">
        <v>0</v>
      </c>
      <c r="N2326">
        <v>61</v>
      </c>
      <c r="O2326" t="b">
        <v>0</v>
      </c>
      <c r="P2326" t="s">
        <v>8290</v>
      </c>
      <c r="Q2326" t="s">
        <v>8306</v>
      </c>
      <c r="R2326">
        <f t="shared" si="110"/>
        <v>2017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9">
        <f t="shared" si="108"/>
        <v>42823.980682870373</v>
      </c>
      <c r="K2327" s="11">
        <v>1488241931</v>
      </c>
      <c r="L2327" s="9">
        <f t="shared" si="109"/>
        <v>42794.022349537037</v>
      </c>
      <c r="M2327" t="b">
        <v>0</v>
      </c>
      <c r="N2327">
        <v>7</v>
      </c>
      <c r="O2327" t="b">
        <v>0</v>
      </c>
      <c r="P2327" t="s">
        <v>8290</v>
      </c>
      <c r="Q2327" t="s">
        <v>8306</v>
      </c>
      <c r="R2327">
        <f t="shared" si="110"/>
        <v>2017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9">
        <f t="shared" si="108"/>
        <v>42855.708333333328</v>
      </c>
      <c r="K2328" s="11">
        <v>1489106948</v>
      </c>
      <c r="L2328" s="9">
        <f t="shared" si="109"/>
        <v>42804.034120370372</v>
      </c>
      <c r="M2328" t="b">
        <v>0</v>
      </c>
      <c r="N2328">
        <v>1</v>
      </c>
      <c r="O2328" t="b">
        <v>0</v>
      </c>
      <c r="P2328" t="s">
        <v>8290</v>
      </c>
      <c r="Q2328" t="s">
        <v>8306</v>
      </c>
      <c r="R2328">
        <f t="shared" si="110"/>
        <v>2017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 s="9">
        <f t="shared" si="108"/>
        <v>41877.917129629626</v>
      </c>
      <c r="K2329" s="11">
        <v>1406066440</v>
      </c>
      <c r="L2329" s="9">
        <f t="shared" si="109"/>
        <v>41842.917129629626</v>
      </c>
      <c r="M2329" t="b">
        <v>1</v>
      </c>
      <c r="N2329">
        <v>3355</v>
      </c>
      <c r="O2329" t="b">
        <v>1</v>
      </c>
      <c r="P2329" t="s">
        <v>8290</v>
      </c>
      <c r="Q2329" t="s">
        <v>8306</v>
      </c>
      <c r="R2329">
        <f t="shared" si="110"/>
        <v>2014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 s="9">
        <f t="shared" si="108"/>
        <v>42169.781678240739</v>
      </c>
      <c r="K2330" s="11">
        <v>1431715537</v>
      </c>
      <c r="L2330" s="9">
        <f t="shared" si="109"/>
        <v>42139.781678240739</v>
      </c>
      <c r="M2330" t="b">
        <v>1</v>
      </c>
      <c r="N2330">
        <v>537</v>
      </c>
      <c r="O2330" t="b">
        <v>1</v>
      </c>
      <c r="P2330" t="s">
        <v>8290</v>
      </c>
      <c r="Q2330" t="s">
        <v>8306</v>
      </c>
      <c r="R2330">
        <f t="shared" si="110"/>
        <v>2015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 s="9">
        <f t="shared" si="108"/>
        <v>41837.624374999999</v>
      </c>
      <c r="K2331" s="11">
        <v>1403017146</v>
      </c>
      <c r="L2331" s="9">
        <f t="shared" si="109"/>
        <v>41807.624374999999</v>
      </c>
      <c r="M2331" t="b">
        <v>1</v>
      </c>
      <c r="N2331">
        <v>125</v>
      </c>
      <c r="O2331" t="b">
        <v>1</v>
      </c>
      <c r="P2331" t="s">
        <v>8290</v>
      </c>
      <c r="Q2331" t="s">
        <v>8306</v>
      </c>
      <c r="R2331">
        <f t="shared" si="110"/>
        <v>2014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 s="9">
        <f t="shared" si="108"/>
        <v>42363</v>
      </c>
      <c r="K2332" s="11">
        <v>1448400943</v>
      </c>
      <c r="L2332" s="9">
        <f t="shared" si="109"/>
        <v>42332.89980324074</v>
      </c>
      <c r="M2332" t="b">
        <v>1</v>
      </c>
      <c r="N2332">
        <v>163</v>
      </c>
      <c r="O2332" t="b">
        <v>1</v>
      </c>
      <c r="P2332" t="s">
        <v>8290</v>
      </c>
      <c r="Q2332" t="s">
        <v>8306</v>
      </c>
      <c r="R2332">
        <f t="shared" si="110"/>
        <v>2015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 s="9">
        <f t="shared" si="108"/>
        <v>41869.005671296298</v>
      </c>
      <c r="K2333" s="11">
        <v>1405728490</v>
      </c>
      <c r="L2333" s="9">
        <f t="shared" si="109"/>
        <v>41839.005671296298</v>
      </c>
      <c r="M2333" t="b">
        <v>1</v>
      </c>
      <c r="N2333">
        <v>283</v>
      </c>
      <c r="O2333" t="b">
        <v>1</v>
      </c>
      <c r="P2333" t="s">
        <v>8290</v>
      </c>
      <c r="Q2333" t="s">
        <v>8306</v>
      </c>
      <c r="R2333">
        <f t="shared" si="110"/>
        <v>2014</v>
      </c>
    </row>
    <row r="2334" spans="1:18" ht="43.5" x14ac:dyDescent="0.3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 s="9">
        <f t="shared" si="108"/>
        <v>42041.628136574072</v>
      </c>
      <c r="K2334" s="11">
        <v>1420643071</v>
      </c>
      <c r="L2334" s="9">
        <f t="shared" si="109"/>
        <v>42011.628136574072</v>
      </c>
      <c r="M2334" t="b">
        <v>1</v>
      </c>
      <c r="N2334">
        <v>352</v>
      </c>
      <c r="O2334" t="b">
        <v>1</v>
      </c>
      <c r="P2334" t="s">
        <v>8290</v>
      </c>
      <c r="Q2334" t="s">
        <v>8306</v>
      </c>
      <c r="R2334">
        <f t="shared" si="110"/>
        <v>2015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 s="9">
        <f t="shared" si="108"/>
        <v>41788.743055555555</v>
      </c>
      <c r="K2335" s="11">
        <v>1399563390</v>
      </c>
      <c r="L2335" s="9">
        <f t="shared" si="109"/>
        <v>41767.650347222225</v>
      </c>
      <c r="M2335" t="b">
        <v>1</v>
      </c>
      <c r="N2335">
        <v>94</v>
      </c>
      <c r="O2335" t="b">
        <v>1</v>
      </c>
      <c r="P2335" t="s">
        <v>8290</v>
      </c>
      <c r="Q2335" t="s">
        <v>8306</v>
      </c>
      <c r="R2335">
        <f t="shared" si="110"/>
        <v>2014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 s="9">
        <f t="shared" si="108"/>
        <v>41948.731944444444</v>
      </c>
      <c r="K2336" s="11">
        <v>1412611498</v>
      </c>
      <c r="L2336" s="9">
        <f t="shared" si="109"/>
        <v>41918.670115740737</v>
      </c>
      <c r="M2336" t="b">
        <v>1</v>
      </c>
      <c r="N2336">
        <v>67</v>
      </c>
      <c r="O2336" t="b">
        <v>1</v>
      </c>
      <c r="P2336" t="s">
        <v>8290</v>
      </c>
      <c r="Q2336" t="s">
        <v>8306</v>
      </c>
      <c r="R2336">
        <f t="shared" si="110"/>
        <v>2014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 s="9">
        <f t="shared" si="108"/>
        <v>41801.572256944448</v>
      </c>
      <c r="K2337" s="11">
        <v>1399902243</v>
      </c>
      <c r="L2337" s="9">
        <f t="shared" si="109"/>
        <v>41771.572256944448</v>
      </c>
      <c r="M2337" t="b">
        <v>1</v>
      </c>
      <c r="N2337">
        <v>221</v>
      </c>
      <c r="O2337" t="b">
        <v>1</v>
      </c>
      <c r="P2337" t="s">
        <v>8290</v>
      </c>
      <c r="Q2337" t="s">
        <v>8306</v>
      </c>
      <c r="R2337">
        <f t="shared" si="110"/>
        <v>2014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 s="9">
        <f t="shared" si="108"/>
        <v>41706.924710648149</v>
      </c>
      <c r="K2338" s="11">
        <v>1390860695</v>
      </c>
      <c r="L2338" s="9">
        <f t="shared" si="109"/>
        <v>41666.924710648149</v>
      </c>
      <c r="M2338" t="b">
        <v>1</v>
      </c>
      <c r="N2338">
        <v>2165</v>
      </c>
      <c r="O2338" t="b">
        <v>1</v>
      </c>
      <c r="P2338" t="s">
        <v>8290</v>
      </c>
      <c r="Q2338" t="s">
        <v>8306</v>
      </c>
      <c r="R2338">
        <f t="shared" si="110"/>
        <v>2014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 s="9">
        <f t="shared" si="108"/>
        <v>41816.640543981484</v>
      </c>
      <c r="K2339" s="11">
        <v>1401204143</v>
      </c>
      <c r="L2339" s="9">
        <f t="shared" si="109"/>
        <v>41786.640543981484</v>
      </c>
      <c r="M2339" t="b">
        <v>1</v>
      </c>
      <c r="N2339">
        <v>179</v>
      </c>
      <c r="O2339" t="b">
        <v>1</v>
      </c>
      <c r="P2339" t="s">
        <v>8290</v>
      </c>
      <c r="Q2339" t="s">
        <v>8306</v>
      </c>
      <c r="R2339">
        <f t="shared" si="110"/>
        <v>2014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 s="9">
        <f t="shared" si="108"/>
        <v>41819.89680555556</v>
      </c>
      <c r="K2340" s="11">
        <v>1401485484</v>
      </c>
      <c r="L2340" s="9">
        <f t="shared" si="109"/>
        <v>41789.89680555556</v>
      </c>
      <c r="M2340" t="b">
        <v>1</v>
      </c>
      <c r="N2340">
        <v>123</v>
      </c>
      <c r="O2340" t="b">
        <v>1</v>
      </c>
      <c r="P2340" t="s">
        <v>8290</v>
      </c>
      <c r="Q2340" t="s">
        <v>8306</v>
      </c>
      <c r="R2340">
        <f t="shared" si="110"/>
        <v>2014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 s="9">
        <f t="shared" si="108"/>
        <v>42723.332638888889</v>
      </c>
      <c r="K2341" s="11">
        <v>1479496309</v>
      </c>
      <c r="L2341" s="9">
        <f t="shared" si="109"/>
        <v>42692.79987268518</v>
      </c>
      <c r="M2341" t="b">
        <v>1</v>
      </c>
      <c r="N2341">
        <v>1104</v>
      </c>
      <c r="O2341" t="b">
        <v>1</v>
      </c>
      <c r="P2341" t="s">
        <v>8290</v>
      </c>
      <c r="Q2341" t="s">
        <v>8306</v>
      </c>
      <c r="R2341">
        <f t="shared" si="110"/>
        <v>2016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 s="9">
        <f t="shared" si="108"/>
        <v>42673.642800925925</v>
      </c>
      <c r="K2342" s="11">
        <v>1475249138</v>
      </c>
      <c r="L2342" s="9">
        <f t="shared" si="109"/>
        <v>42643.642800925925</v>
      </c>
      <c r="M2342" t="b">
        <v>1</v>
      </c>
      <c r="N2342">
        <v>403</v>
      </c>
      <c r="O2342" t="b">
        <v>1</v>
      </c>
      <c r="P2342" t="s">
        <v>8290</v>
      </c>
      <c r="Q2342" t="s">
        <v>8306</v>
      </c>
      <c r="R2342">
        <f t="shared" si="110"/>
        <v>2016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 s="9">
        <f t="shared" si="108"/>
        <v>42197.813703703709</v>
      </c>
      <c r="K2343" s="11">
        <v>1434137504</v>
      </c>
      <c r="L2343" s="9">
        <f t="shared" si="109"/>
        <v>42167.813703703709</v>
      </c>
      <c r="M2343" t="b">
        <v>0</v>
      </c>
      <c r="N2343">
        <v>0</v>
      </c>
      <c r="O2343" t="b">
        <v>0</v>
      </c>
      <c r="P2343" t="s">
        <v>8273</v>
      </c>
      <c r="Q2343" t="s">
        <v>8274</v>
      </c>
      <c r="R2343">
        <f t="shared" si="110"/>
        <v>2015</v>
      </c>
    </row>
    <row r="2344" spans="1:18" ht="43.5" x14ac:dyDescent="0.3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 s="9">
        <f t="shared" si="108"/>
        <v>41918.208333333336</v>
      </c>
      <c r="K2344" s="11">
        <v>1410799870</v>
      </c>
      <c r="L2344" s="9">
        <f t="shared" si="109"/>
        <v>41897.702199074076</v>
      </c>
      <c r="M2344" t="b">
        <v>0</v>
      </c>
      <c r="N2344">
        <v>0</v>
      </c>
      <c r="O2344" t="b">
        <v>0</v>
      </c>
      <c r="P2344" t="s">
        <v>8273</v>
      </c>
      <c r="Q2344" t="s">
        <v>8274</v>
      </c>
      <c r="R2344">
        <f t="shared" si="110"/>
        <v>2014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 s="9">
        <f t="shared" si="108"/>
        <v>42377.82430555555</v>
      </c>
      <c r="K2345" s="11">
        <v>1447962505</v>
      </c>
      <c r="L2345" s="9">
        <f t="shared" si="109"/>
        <v>42327.825289351851</v>
      </c>
      <c r="M2345" t="b">
        <v>0</v>
      </c>
      <c r="N2345">
        <v>1</v>
      </c>
      <c r="O2345" t="b">
        <v>0</v>
      </c>
      <c r="P2345" t="s">
        <v>8273</v>
      </c>
      <c r="Q2345" t="s">
        <v>8274</v>
      </c>
      <c r="R2345">
        <f t="shared" si="110"/>
        <v>2015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 s="9">
        <f t="shared" si="108"/>
        <v>42545.727650462963</v>
      </c>
      <c r="K2346" s="11">
        <v>1464197269</v>
      </c>
      <c r="L2346" s="9">
        <f t="shared" si="109"/>
        <v>42515.727650462963</v>
      </c>
      <c r="M2346" t="b">
        <v>0</v>
      </c>
      <c r="N2346">
        <v>1</v>
      </c>
      <c r="O2346" t="b">
        <v>0</v>
      </c>
      <c r="P2346" t="s">
        <v>8273</v>
      </c>
      <c r="Q2346" t="s">
        <v>8274</v>
      </c>
      <c r="R2346">
        <f t="shared" si="110"/>
        <v>2016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 s="9">
        <f t="shared" si="108"/>
        <v>42094.985416666663</v>
      </c>
      <c r="K2347" s="11">
        <v>1424822556</v>
      </c>
      <c r="L2347" s="9">
        <f t="shared" si="109"/>
        <v>42060.001805555556</v>
      </c>
      <c r="M2347" t="b">
        <v>0</v>
      </c>
      <c r="N2347">
        <v>0</v>
      </c>
      <c r="O2347" t="b">
        <v>0</v>
      </c>
      <c r="P2347" t="s">
        <v>8273</v>
      </c>
      <c r="Q2347" t="s">
        <v>8274</v>
      </c>
      <c r="R2347">
        <f t="shared" si="110"/>
        <v>2015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 s="9">
        <f t="shared" si="108"/>
        <v>42660.79896990741</v>
      </c>
      <c r="K2348" s="11">
        <v>1472843431</v>
      </c>
      <c r="L2348" s="9">
        <f t="shared" si="109"/>
        <v>42615.79896990741</v>
      </c>
      <c r="M2348" t="b">
        <v>0</v>
      </c>
      <c r="N2348">
        <v>3</v>
      </c>
      <c r="O2348" t="b">
        <v>0</v>
      </c>
      <c r="P2348" t="s">
        <v>8273</v>
      </c>
      <c r="Q2348" t="s">
        <v>8274</v>
      </c>
      <c r="R2348">
        <f t="shared" si="110"/>
        <v>2016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 s="9">
        <f t="shared" si="108"/>
        <v>42607.607361111106</v>
      </c>
      <c r="K2349" s="11">
        <v>1469543676</v>
      </c>
      <c r="L2349" s="9">
        <f t="shared" si="109"/>
        <v>42577.607361111106</v>
      </c>
      <c r="M2349" t="b">
        <v>0</v>
      </c>
      <c r="N2349">
        <v>1</v>
      </c>
      <c r="O2349" t="b">
        <v>0</v>
      </c>
      <c r="P2349" t="s">
        <v>8273</v>
      </c>
      <c r="Q2349" t="s">
        <v>8274</v>
      </c>
      <c r="R2349">
        <f t="shared" si="110"/>
        <v>2016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 s="9">
        <f t="shared" si="108"/>
        <v>42420.932152777779</v>
      </c>
      <c r="K2350" s="11">
        <v>1450822938</v>
      </c>
      <c r="L2350" s="9">
        <f t="shared" si="109"/>
        <v>42360.932152777779</v>
      </c>
      <c r="M2350" t="b">
        <v>0</v>
      </c>
      <c r="N2350">
        <v>5</v>
      </c>
      <c r="O2350" t="b">
        <v>0</v>
      </c>
      <c r="P2350" t="s">
        <v>8273</v>
      </c>
      <c r="Q2350" t="s">
        <v>8274</v>
      </c>
      <c r="R2350">
        <f t="shared" si="110"/>
        <v>2015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 s="9">
        <f t="shared" si="108"/>
        <v>42227.775787037041</v>
      </c>
      <c r="K2351" s="11">
        <v>1436812628</v>
      </c>
      <c r="L2351" s="9">
        <f t="shared" si="109"/>
        <v>42198.775787037041</v>
      </c>
      <c r="M2351" t="b">
        <v>0</v>
      </c>
      <c r="N2351">
        <v>0</v>
      </c>
      <c r="O2351" t="b">
        <v>0</v>
      </c>
      <c r="P2351" t="s">
        <v>8273</v>
      </c>
      <c r="Q2351" t="s">
        <v>8274</v>
      </c>
      <c r="R2351">
        <f t="shared" si="110"/>
        <v>2015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 s="9">
        <f t="shared" si="108"/>
        <v>42738.842245370368</v>
      </c>
      <c r="K2352" s="11">
        <v>1480882370</v>
      </c>
      <c r="L2352" s="9">
        <f t="shared" si="109"/>
        <v>42708.842245370368</v>
      </c>
      <c r="M2352" t="b">
        <v>0</v>
      </c>
      <c r="N2352">
        <v>0</v>
      </c>
      <c r="O2352" t="b">
        <v>0</v>
      </c>
      <c r="P2352" t="s">
        <v>8273</v>
      </c>
      <c r="Q2352" t="s">
        <v>8274</v>
      </c>
      <c r="R2352">
        <f t="shared" si="110"/>
        <v>2016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 s="9">
        <f t="shared" si="108"/>
        <v>42124.101145833338</v>
      </c>
      <c r="K2353" s="11">
        <v>1427768739</v>
      </c>
      <c r="L2353" s="9">
        <f t="shared" si="109"/>
        <v>42094.101145833338</v>
      </c>
      <c r="M2353" t="b">
        <v>0</v>
      </c>
      <c r="N2353">
        <v>7</v>
      </c>
      <c r="O2353" t="b">
        <v>0</v>
      </c>
      <c r="P2353" t="s">
        <v>8273</v>
      </c>
      <c r="Q2353" t="s">
        <v>8274</v>
      </c>
      <c r="R2353">
        <f t="shared" si="110"/>
        <v>2015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 s="9">
        <f t="shared" si="108"/>
        <v>42161.633703703701</v>
      </c>
      <c r="K2354" s="11">
        <v>1428419552</v>
      </c>
      <c r="L2354" s="9">
        <f t="shared" si="109"/>
        <v>42101.633703703701</v>
      </c>
      <c r="M2354" t="b">
        <v>0</v>
      </c>
      <c r="N2354">
        <v>0</v>
      </c>
      <c r="O2354" t="b">
        <v>0</v>
      </c>
      <c r="P2354" t="s">
        <v>8273</v>
      </c>
      <c r="Q2354" t="s">
        <v>8274</v>
      </c>
      <c r="R2354">
        <f t="shared" si="110"/>
        <v>2015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 s="9">
        <f t="shared" si="108"/>
        <v>42115.676180555558</v>
      </c>
      <c r="K2355" s="11">
        <v>1428596022</v>
      </c>
      <c r="L2355" s="9">
        <f t="shared" si="109"/>
        <v>42103.676180555558</v>
      </c>
      <c r="M2355" t="b">
        <v>0</v>
      </c>
      <c r="N2355">
        <v>0</v>
      </c>
      <c r="O2355" t="b">
        <v>0</v>
      </c>
      <c r="P2355" t="s">
        <v>8273</v>
      </c>
      <c r="Q2355" t="s">
        <v>8274</v>
      </c>
      <c r="R2355">
        <f t="shared" si="110"/>
        <v>2015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 s="9">
        <f t="shared" si="108"/>
        <v>42014.722916666666</v>
      </c>
      <c r="K2356" s="11">
        <v>1415726460</v>
      </c>
      <c r="L2356" s="9">
        <f t="shared" si="109"/>
        <v>41954.722916666666</v>
      </c>
      <c r="M2356" t="b">
        <v>0</v>
      </c>
      <c r="N2356">
        <v>1</v>
      </c>
      <c r="O2356" t="b">
        <v>0</v>
      </c>
      <c r="P2356" t="s">
        <v>8273</v>
      </c>
      <c r="Q2356" t="s">
        <v>8274</v>
      </c>
      <c r="R2356">
        <f t="shared" si="110"/>
        <v>2014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 s="9">
        <f t="shared" si="108"/>
        <v>42126.918240740742</v>
      </c>
      <c r="K2357" s="11">
        <v>1428012136</v>
      </c>
      <c r="L2357" s="9">
        <f t="shared" si="109"/>
        <v>42096.918240740742</v>
      </c>
      <c r="M2357" t="b">
        <v>0</v>
      </c>
      <c r="N2357">
        <v>2</v>
      </c>
      <c r="O2357" t="b">
        <v>0</v>
      </c>
      <c r="P2357" t="s">
        <v>8273</v>
      </c>
      <c r="Q2357" t="s">
        <v>8274</v>
      </c>
      <c r="R2357">
        <f t="shared" si="110"/>
        <v>2015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 s="9">
        <f t="shared" si="108"/>
        <v>42160.78361111111</v>
      </c>
      <c r="K2358" s="11">
        <v>1430938104</v>
      </c>
      <c r="L2358" s="9">
        <f t="shared" si="109"/>
        <v>42130.78361111111</v>
      </c>
      <c r="M2358" t="b">
        <v>0</v>
      </c>
      <c r="N2358">
        <v>0</v>
      </c>
      <c r="O2358" t="b">
        <v>0</v>
      </c>
      <c r="P2358" t="s">
        <v>8273</v>
      </c>
      <c r="Q2358" t="s">
        <v>8274</v>
      </c>
      <c r="R2358">
        <f t="shared" si="110"/>
        <v>2015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 s="9">
        <f t="shared" si="108"/>
        <v>42294.620115740741</v>
      </c>
      <c r="K2359" s="11">
        <v>1442501578</v>
      </c>
      <c r="L2359" s="9">
        <f t="shared" si="109"/>
        <v>42264.620115740741</v>
      </c>
      <c r="M2359" t="b">
        <v>0</v>
      </c>
      <c r="N2359">
        <v>0</v>
      </c>
      <c r="O2359" t="b">
        <v>0</v>
      </c>
      <c r="P2359" t="s">
        <v>8273</v>
      </c>
      <c r="Q2359" t="s">
        <v>8274</v>
      </c>
      <c r="R2359">
        <f t="shared" si="110"/>
        <v>2015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 s="9">
        <f t="shared" si="108"/>
        <v>42035.027083333334</v>
      </c>
      <c r="K2360" s="11">
        <v>1417818036</v>
      </c>
      <c r="L2360" s="9">
        <f t="shared" si="109"/>
        <v>41978.930972222224</v>
      </c>
      <c r="M2360" t="b">
        <v>0</v>
      </c>
      <c r="N2360">
        <v>0</v>
      </c>
      <c r="O2360" t="b">
        <v>0</v>
      </c>
      <c r="P2360" t="s">
        <v>8273</v>
      </c>
      <c r="Q2360" t="s">
        <v>8274</v>
      </c>
      <c r="R2360">
        <f t="shared" si="110"/>
        <v>2014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 s="9">
        <f t="shared" si="108"/>
        <v>42219.649583333332</v>
      </c>
      <c r="K2361" s="11">
        <v>1433432124</v>
      </c>
      <c r="L2361" s="9">
        <f t="shared" si="109"/>
        <v>42159.649583333332</v>
      </c>
      <c r="M2361" t="b">
        <v>0</v>
      </c>
      <c r="N2361">
        <v>3</v>
      </c>
      <c r="O2361" t="b">
        <v>0</v>
      </c>
      <c r="P2361" t="s">
        <v>8273</v>
      </c>
      <c r="Q2361" t="s">
        <v>8274</v>
      </c>
      <c r="R2361">
        <f t="shared" si="110"/>
        <v>2015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 s="9">
        <f t="shared" si="108"/>
        <v>42407.70694444445</v>
      </c>
      <c r="K2362" s="11">
        <v>1452272280</v>
      </c>
      <c r="L2362" s="9">
        <f t="shared" si="109"/>
        <v>42377.70694444445</v>
      </c>
      <c r="M2362" t="b">
        <v>0</v>
      </c>
      <c r="N2362">
        <v>1</v>
      </c>
      <c r="O2362" t="b">
        <v>0</v>
      </c>
      <c r="P2362" t="s">
        <v>8273</v>
      </c>
      <c r="Q2362" t="s">
        <v>8274</v>
      </c>
      <c r="R2362">
        <f t="shared" si="110"/>
        <v>2016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 s="9">
        <f t="shared" si="108"/>
        <v>42490.916666666672</v>
      </c>
      <c r="K2363" s="11">
        <v>1459975008</v>
      </c>
      <c r="L2363" s="9">
        <f t="shared" si="109"/>
        <v>42466.858888888892</v>
      </c>
      <c r="M2363" t="b">
        <v>0</v>
      </c>
      <c r="N2363">
        <v>0</v>
      </c>
      <c r="O2363" t="b">
        <v>0</v>
      </c>
      <c r="P2363" t="s">
        <v>8273</v>
      </c>
      <c r="Q2363" t="s">
        <v>8274</v>
      </c>
      <c r="R2363">
        <f t="shared" si="110"/>
        <v>2016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 s="9">
        <f t="shared" si="108"/>
        <v>41984.688310185185</v>
      </c>
      <c r="K2364" s="11">
        <v>1415723470</v>
      </c>
      <c r="L2364" s="9">
        <f t="shared" si="109"/>
        <v>41954.688310185185</v>
      </c>
      <c r="M2364" t="b">
        <v>0</v>
      </c>
      <c r="N2364">
        <v>2</v>
      </c>
      <c r="O2364" t="b">
        <v>0</v>
      </c>
      <c r="P2364" t="s">
        <v>8273</v>
      </c>
      <c r="Q2364" t="s">
        <v>8274</v>
      </c>
      <c r="R2364">
        <f t="shared" si="110"/>
        <v>2014</v>
      </c>
    </row>
    <row r="2365" spans="1:18" ht="43.5" x14ac:dyDescent="0.3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 s="9">
        <f t="shared" si="108"/>
        <v>42367.011574074073</v>
      </c>
      <c r="K2365" s="11">
        <v>1447460200</v>
      </c>
      <c r="L2365" s="9">
        <f t="shared" si="109"/>
        <v>42322.011574074073</v>
      </c>
      <c r="M2365" t="b">
        <v>0</v>
      </c>
      <c r="N2365">
        <v>0</v>
      </c>
      <c r="O2365" t="b">
        <v>0</v>
      </c>
      <c r="P2365" t="s">
        <v>8273</v>
      </c>
      <c r="Q2365" t="s">
        <v>8274</v>
      </c>
      <c r="R2365">
        <f t="shared" si="110"/>
        <v>2015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 s="9">
        <f t="shared" si="108"/>
        <v>42303.934675925921</v>
      </c>
      <c r="K2366" s="11">
        <v>1441146356</v>
      </c>
      <c r="L2366" s="9">
        <f t="shared" si="109"/>
        <v>42248.934675925921</v>
      </c>
      <c r="M2366" t="b">
        <v>0</v>
      </c>
      <c r="N2366">
        <v>0</v>
      </c>
      <c r="O2366" t="b">
        <v>0</v>
      </c>
      <c r="P2366" t="s">
        <v>8273</v>
      </c>
      <c r="Q2366" t="s">
        <v>8274</v>
      </c>
      <c r="R2366">
        <f t="shared" si="110"/>
        <v>2015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 s="9">
        <f t="shared" si="108"/>
        <v>42386.958333333328</v>
      </c>
      <c r="K2367" s="11">
        <v>1449596425</v>
      </c>
      <c r="L2367" s="9">
        <f t="shared" si="109"/>
        <v>42346.736400462964</v>
      </c>
      <c r="M2367" t="b">
        <v>0</v>
      </c>
      <c r="N2367">
        <v>0</v>
      </c>
      <c r="O2367" t="b">
        <v>0</v>
      </c>
      <c r="P2367" t="s">
        <v>8273</v>
      </c>
      <c r="Q2367" t="s">
        <v>8274</v>
      </c>
      <c r="R2367">
        <f t="shared" si="110"/>
        <v>2015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 s="9">
        <f t="shared" si="108"/>
        <v>42298.531631944439</v>
      </c>
      <c r="K2368" s="11">
        <v>1442839533</v>
      </c>
      <c r="L2368" s="9">
        <f t="shared" si="109"/>
        <v>42268.531631944439</v>
      </c>
      <c r="M2368" t="b">
        <v>0</v>
      </c>
      <c r="N2368">
        <v>27</v>
      </c>
      <c r="O2368" t="b">
        <v>0</v>
      </c>
      <c r="P2368" t="s">
        <v>8273</v>
      </c>
      <c r="Q2368" t="s">
        <v>8274</v>
      </c>
      <c r="R2368">
        <f t="shared" si="110"/>
        <v>2015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 s="9">
        <f t="shared" si="108"/>
        <v>42485.928425925929</v>
      </c>
      <c r="K2369" s="11">
        <v>1456442216</v>
      </c>
      <c r="L2369" s="9">
        <f t="shared" si="109"/>
        <v>42425.970092592594</v>
      </c>
      <c r="M2369" t="b">
        <v>0</v>
      </c>
      <c r="N2369">
        <v>14</v>
      </c>
      <c r="O2369" t="b">
        <v>0</v>
      </c>
      <c r="P2369" t="s">
        <v>8273</v>
      </c>
      <c r="Q2369" t="s">
        <v>8274</v>
      </c>
      <c r="R2369">
        <f t="shared" si="110"/>
        <v>2016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 s="9">
        <f t="shared" si="108"/>
        <v>42108.680150462962</v>
      </c>
      <c r="K2370" s="11">
        <v>1425143965</v>
      </c>
      <c r="L2370" s="9">
        <f t="shared" si="109"/>
        <v>42063.721817129626</v>
      </c>
      <c r="M2370" t="b">
        <v>0</v>
      </c>
      <c r="N2370">
        <v>2</v>
      </c>
      <c r="O2370" t="b">
        <v>0</v>
      </c>
      <c r="P2370" t="s">
        <v>8273</v>
      </c>
      <c r="Q2370" t="s">
        <v>8274</v>
      </c>
      <c r="R2370">
        <f t="shared" si="110"/>
        <v>2015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 s="9">
        <f t="shared" ref="J2371:J2434" si="111">(I2371/86400)+DATE(1970,1,1)</f>
        <v>42410.812627314815</v>
      </c>
      <c r="K2371" s="11">
        <v>1452540611</v>
      </c>
      <c r="L2371" s="9">
        <f t="shared" ref="L2371:L2434" si="112">(K2371/86400)+DATE(1970,1,1)</f>
        <v>42380.812627314815</v>
      </c>
      <c r="M2371" t="b">
        <v>0</v>
      </c>
      <c r="N2371">
        <v>0</v>
      </c>
      <c r="O2371" t="b">
        <v>0</v>
      </c>
      <c r="P2371" t="s">
        <v>8273</v>
      </c>
      <c r="Q2371" t="s">
        <v>8274</v>
      </c>
      <c r="R2371">
        <f t="shared" ref="R2371:R2434" si="113">YEAR(L2371)</f>
        <v>2016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 s="9">
        <f t="shared" si="111"/>
        <v>41991.18913194444</v>
      </c>
      <c r="K2372" s="11">
        <v>1416285141</v>
      </c>
      <c r="L2372" s="9">
        <f t="shared" si="112"/>
        <v>41961.18913194444</v>
      </c>
      <c r="M2372" t="b">
        <v>0</v>
      </c>
      <c r="N2372">
        <v>4</v>
      </c>
      <c r="O2372" t="b">
        <v>0</v>
      </c>
      <c r="P2372" t="s">
        <v>8273</v>
      </c>
      <c r="Q2372" t="s">
        <v>8274</v>
      </c>
      <c r="R2372">
        <f t="shared" si="113"/>
        <v>2014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 s="9">
        <f t="shared" si="111"/>
        <v>42180.777731481481</v>
      </c>
      <c r="K2373" s="11">
        <v>1432665596</v>
      </c>
      <c r="L2373" s="9">
        <f t="shared" si="112"/>
        <v>42150.777731481481</v>
      </c>
      <c r="M2373" t="b">
        <v>0</v>
      </c>
      <c r="N2373">
        <v>0</v>
      </c>
      <c r="O2373" t="b">
        <v>0</v>
      </c>
      <c r="P2373" t="s">
        <v>8273</v>
      </c>
      <c r="Q2373" t="s">
        <v>8274</v>
      </c>
      <c r="R2373">
        <f t="shared" si="113"/>
        <v>2015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 s="9">
        <f t="shared" si="111"/>
        <v>42118.069108796291</v>
      </c>
      <c r="K2374" s="11">
        <v>1427247571</v>
      </c>
      <c r="L2374" s="9">
        <f t="shared" si="112"/>
        <v>42088.069108796291</v>
      </c>
      <c r="M2374" t="b">
        <v>0</v>
      </c>
      <c r="N2374">
        <v>6</v>
      </c>
      <c r="O2374" t="b">
        <v>0</v>
      </c>
      <c r="P2374" t="s">
        <v>8273</v>
      </c>
      <c r="Q2374" t="s">
        <v>8274</v>
      </c>
      <c r="R2374">
        <f t="shared" si="113"/>
        <v>2015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 s="9">
        <f t="shared" si="111"/>
        <v>42245.662314814814</v>
      </c>
      <c r="K2375" s="11">
        <v>1438271624</v>
      </c>
      <c r="L2375" s="9">
        <f t="shared" si="112"/>
        <v>42215.662314814814</v>
      </c>
      <c r="M2375" t="b">
        <v>0</v>
      </c>
      <c r="N2375">
        <v>1</v>
      </c>
      <c r="O2375" t="b">
        <v>0</v>
      </c>
      <c r="P2375" t="s">
        <v>8273</v>
      </c>
      <c r="Q2375" t="s">
        <v>8274</v>
      </c>
      <c r="R2375">
        <f t="shared" si="113"/>
        <v>2015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 s="9">
        <f t="shared" si="111"/>
        <v>42047.843287037038</v>
      </c>
      <c r="K2376" s="11">
        <v>1421180060</v>
      </c>
      <c r="L2376" s="9">
        <f t="shared" si="112"/>
        <v>42017.843287037038</v>
      </c>
      <c r="M2376" t="b">
        <v>0</v>
      </c>
      <c r="N2376">
        <v>1</v>
      </c>
      <c r="O2376" t="b">
        <v>0</v>
      </c>
      <c r="P2376" t="s">
        <v>8273</v>
      </c>
      <c r="Q2376" t="s">
        <v>8274</v>
      </c>
      <c r="R2376">
        <f t="shared" si="113"/>
        <v>2015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 s="9">
        <f t="shared" si="111"/>
        <v>42622.836076388892</v>
      </c>
      <c r="K2377" s="11">
        <v>1470859437</v>
      </c>
      <c r="L2377" s="9">
        <f t="shared" si="112"/>
        <v>42592.836076388892</v>
      </c>
      <c r="M2377" t="b">
        <v>0</v>
      </c>
      <c r="N2377">
        <v>0</v>
      </c>
      <c r="O2377" t="b">
        <v>0</v>
      </c>
      <c r="P2377" t="s">
        <v>8273</v>
      </c>
      <c r="Q2377" t="s">
        <v>8274</v>
      </c>
      <c r="R2377">
        <f t="shared" si="113"/>
        <v>2016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 s="9">
        <f t="shared" si="111"/>
        <v>42348.925532407404</v>
      </c>
      <c r="K2378" s="11">
        <v>1447193566</v>
      </c>
      <c r="L2378" s="9">
        <f t="shared" si="112"/>
        <v>42318.925532407404</v>
      </c>
      <c r="M2378" t="b">
        <v>0</v>
      </c>
      <c r="N2378">
        <v>4</v>
      </c>
      <c r="O2378" t="b">
        <v>0</v>
      </c>
      <c r="P2378" t="s">
        <v>8273</v>
      </c>
      <c r="Q2378" t="s">
        <v>8274</v>
      </c>
      <c r="R2378">
        <f t="shared" si="113"/>
        <v>2015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 s="9">
        <f t="shared" si="111"/>
        <v>42699.911840277782</v>
      </c>
      <c r="K2379" s="11">
        <v>1477515183</v>
      </c>
      <c r="L2379" s="9">
        <f t="shared" si="112"/>
        <v>42669.870173611111</v>
      </c>
      <c r="M2379" t="b">
        <v>0</v>
      </c>
      <c r="N2379">
        <v>0</v>
      </c>
      <c r="O2379" t="b">
        <v>0</v>
      </c>
      <c r="P2379" t="s">
        <v>8273</v>
      </c>
      <c r="Q2379" t="s">
        <v>8274</v>
      </c>
      <c r="R2379">
        <f t="shared" si="113"/>
        <v>2016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 s="9">
        <f t="shared" si="111"/>
        <v>42242.013078703705</v>
      </c>
      <c r="K2380" s="11">
        <v>1438042730</v>
      </c>
      <c r="L2380" s="9">
        <f t="shared" si="112"/>
        <v>42213.013078703705</v>
      </c>
      <c r="M2380" t="b">
        <v>0</v>
      </c>
      <c r="N2380">
        <v>0</v>
      </c>
      <c r="O2380" t="b">
        <v>0</v>
      </c>
      <c r="P2380" t="s">
        <v>8273</v>
      </c>
      <c r="Q2380" t="s">
        <v>8274</v>
      </c>
      <c r="R2380">
        <f t="shared" si="113"/>
        <v>2015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 s="9">
        <f t="shared" si="111"/>
        <v>42282.016388888893</v>
      </c>
      <c r="K2381" s="11">
        <v>1440116616</v>
      </c>
      <c r="L2381" s="9">
        <f t="shared" si="112"/>
        <v>42237.016388888893</v>
      </c>
      <c r="M2381" t="b">
        <v>0</v>
      </c>
      <c r="N2381">
        <v>0</v>
      </c>
      <c r="O2381" t="b">
        <v>0</v>
      </c>
      <c r="P2381" t="s">
        <v>8273</v>
      </c>
      <c r="Q2381" t="s">
        <v>8274</v>
      </c>
      <c r="R2381">
        <f t="shared" si="113"/>
        <v>2015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 s="9">
        <f t="shared" si="111"/>
        <v>42278.793310185181</v>
      </c>
      <c r="K2382" s="11">
        <v>1441134142</v>
      </c>
      <c r="L2382" s="9">
        <f t="shared" si="112"/>
        <v>42248.793310185181</v>
      </c>
      <c r="M2382" t="b">
        <v>0</v>
      </c>
      <c r="N2382">
        <v>3</v>
      </c>
      <c r="O2382" t="b">
        <v>0</v>
      </c>
      <c r="P2382" t="s">
        <v>8273</v>
      </c>
      <c r="Q2382" t="s">
        <v>8274</v>
      </c>
      <c r="R2382">
        <f t="shared" si="113"/>
        <v>2015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 s="9">
        <f t="shared" si="111"/>
        <v>42104.935740740737</v>
      </c>
      <c r="K2383" s="11">
        <v>1426112848</v>
      </c>
      <c r="L2383" s="9">
        <f t="shared" si="112"/>
        <v>42074.935740740737</v>
      </c>
      <c r="M2383" t="b">
        <v>0</v>
      </c>
      <c r="N2383">
        <v>7</v>
      </c>
      <c r="O2383" t="b">
        <v>0</v>
      </c>
      <c r="P2383" t="s">
        <v>8273</v>
      </c>
      <c r="Q2383" t="s">
        <v>8274</v>
      </c>
      <c r="R2383">
        <f t="shared" si="113"/>
        <v>2015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 s="9">
        <f t="shared" si="111"/>
        <v>42220.187534722223</v>
      </c>
      <c r="K2384" s="11">
        <v>1436502603</v>
      </c>
      <c r="L2384" s="9">
        <f t="shared" si="112"/>
        <v>42195.187534722223</v>
      </c>
      <c r="M2384" t="b">
        <v>0</v>
      </c>
      <c r="N2384">
        <v>2</v>
      </c>
      <c r="O2384" t="b">
        <v>0</v>
      </c>
      <c r="P2384" t="s">
        <v>8273</v>
      </c>
      <c r="Q2384" t="s">
        <v>8274</v>
      </c>
      <c r="R2384">
        <f t="shared" si="113"/>
        <v>2015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 s="9">
        <f t="shared" si="111"/>
        <v>42057.056793981479</v>
      </c>
      <c r="K2385" s="11">
        <v>1421976107</v>
      </c>
      <c r="L2385" s="9">
        <f t="shared" si="112"/>
        <v>42027.056793981479</v>
      </c>
      <c r="M2385" t="b">
        <v>0</v>
      </c>
      <c r="N2385">
        <v>3</v>
      </c>
      <c r="O2385" t="b">
        <v>0</v>
      </c>
      <c r="P2385" t="s">
        <v>8273</v>
      </c>
      <c r="Q2385" t="s">
        <v>8274</v>
      </c>
      <c r="R2385">
        <f t="shared" si="113"/>
        <v>2015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 s="9">
        <f t="shared" si="111"/>
        <v>41957.109293981484</v>
      </c>
      <c r="K2386" s="11">
        <v>1413337043</v>
      </c>
      <c r="L2386" s="9">
        <f t="shared" si="112"/>
        <v>41927.067627314813</v>
      </c>
      <c r="M2386" t="b">
        <v>0</v>
      </c>
      <c r="N2386">
        <v>8</v>
      </c>
      <c r="O2386" t="b">
        <v>0</v>
      </c>
      <c r="P2386" t="s">
        <v>8273</v>
      </c>
      <c r="Q2386" t="s">
        <v>8274</v>
      </c>
      <c r="R2386">
        <f t="shared" si="113"/>
        <v>2014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 s="9">
        <f t="shared" si="111"/>
        <v>42221.70175925926</v>
      </c>
      <c r="K2387" s="11">
        <v>1436201432</v>
      </c>
      <c r="L2387" s="9">
        <f t="shared" si="112"/>
        <v>42191.70175925926</v>
      </c>
      <c r="M2387" t="b">
        <v>0</v>
      </c>
      <c r="N2387">
        <v>7</v>
      </c>
      <c r="O2387" t="b">
        <v>0</v>
      </c>
      <c r="P2387" t="s">
        <v>8273</v>
      </c>
      <c r="Q2387" t="s">
        <v>8274</v>
      </c>
      <c r="R2387">
        <f t="shared" si="113"/>
        <v>2015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 s="9">
        <f t="shared" si="111"/>
        <v>42014.838240740741</v>
      </c>
      <c r="K2388" s="11">
        <v>1415736424</v>
      </c>
      <c r="L2388" s="9">
        <f t="shared" si="112"/>
        <v>41954.838240740741</v>
      </c>
      <c r="M2388" t="b">
        <v>0</v>
      </c>
      <c r="N2388">
        <v>0</v>
      </c>
      <c r="O2388" t="b">
        <v>0</v>
      </c>
      <c r="P2388" t="s">
        <v>8273</v>
      </c>
      <c r="Q2388" t="s">
        <v>8274</v>
      </c>
      <c r="R2388">
        <f t="shared" si="113"/>
        <v>2014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 s="9">
        <f t="shared" si="111"/>
        <v>42573.626620370371</v>
      </c>
      <c r="K2389" s="11">
        <v>1465311740</v>
      </c>
      <c r="L2389" s="9">
        <f t="shared" si="112"/>
        <v>42528.626620370371</v>
      </c>
      <c r="M2389" t="b">
        <v>0</v>
      </c>
      <c r="N2389">
        <v>3</v>
      </c>
      <c r="O2389" t="b">
        <v>0</v>
      </c>
      <c r="P2389" t="s">
        <v>8273</v>
      </c>
      <c r="Q2389" t="s">
        <v>8274</v>
      </c>
      <c r="R2389">
        <f t="shared" si="113"/>
        <v>2016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 s="9">
        <f t="shared" si="111"/>
        <v>42019.811805555553</v>
      </c>
      <c r="K2390" s="11">
        <v>1418761759</v>
      </c>
      <c r="L2390" s="9">
        <f t="shared" si="112"/>
        <v>41989.853692129633</v>
      </c>
      <c r="M2390" t="b">
        <v>0</v>
      </c>
      <c r="N2390">
        <v>8</v>
      </c>
      <c r="O2390" t="b">
        <v>0</v>
      </c>
      <c r="P2390" t="s">
        <v>8273</v>
      </c>
      <c r="Q2390" t="s">
        <v>8274</v>
      </c>
      <c r="R2390">
        <f t="shared" si="113"/>
        <v>2014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 s="9">
        <f t="shared" si="111"/>
        <v>42210.915972222225</v>
      </c>
      <c r="K2391" s="11">
        <v>1435160452</v>
      </c>
      <c r="L2391" s="9">
        <f t="shared" si="112"/>
        <v>42179.653379629628</v>
      </c>
      <c r="M2391" t="b">
        <v>0</v>
      </c>
      <c r="N2391">
        <v>1</v>
      </c>
      <c r="O2391" t="b">
        <v>0</v>
      </c>
      <c r="P2391" t="s">
        <v>8273</v>
      </c>
      <c r="Q2391" t="s">
        <v>8274</v>
      </c>
      <c r="R2391">
        <f t="shared" si="113"/>
        <v>2015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 s="9">
        <f t="shared" si="111"/>
        <v>42008.262314814812</v>
      </c>
      <c r="K2392" s="11">
        <v>1416896264</v>
      </c>
      <c r="L2392" s="9">
        <f t="shared" si="112"/>
        <v>41968.262314814812</v>
      </c>
      <c r="M2392" t="b">
        <v>0</v>
      </c>
      <c r="N2392">
        <v>0</v>
      </c>
      <c r="O2392" t="b">
        <v>0</v>
      </c>
      <c r="P2392" t="s">
        <v>8273</v>
      </c>
      <c r="Q2392" t="s">
        <v>8274</v>
      </c>
      <c r="R2392">
        <f t="shared" si="113"/>
        <v>2014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 s="9">
        <f t="shared" si="111"/>
        <v>42094.752824074079</v>
      </c>
      <c r="K2393" s="11">
        <v>1425236644</v>
      </c>
      <c r="L2393" s="9">
        <f t="shared" si="112"/>
        <v>42064.794490740736</v>
      </c>
      <c r="M2393" t="b">
        <v>0</v>
      </c>
      <c r="N2393">
        <v>1</v>
      </c>
      <c r="O2393" t="b">
        <v>0</v>
      </c>
      <c r="P2393" t="s">
        <v>8273</v>
      </c>
      <c r="Q2393" t="s">
        <v>8274</v>
      </c>
      <c r="R2393">
        <f t="shared" si="113"/>
        <v>2015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 s="9">
        <f t="shared" si="111"/>
        <v>42306.120636574073</v>
      </c>
      <c r="K2394" s="11">
        <v>1443495223</v>
      </c>
      <c r="L2394" s="9">
        <f t="shared" si="112"/>
        <v>42276.120636574073</v>
      </c>
      <c r="M2394" t="b">
        <v>0</v>
      </c>
      <c r="N2394">
        <v>0</v>
      </c>
      <c r="O2394" t="b">
        <v>0</v>
      </c>
      <c r="P2394" t="s">
        <v>8273</v>
      </c>
      <c r="Q2394" t="s">
        <v>8274</v>
      </c>
      <c r="R2394">
        <f t="shared" si="113"/>
        <v>2015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 s="9">
        <f t="shared" si="111"/>
        <v>42224.648344907408</v>
      </c>
      <c r="K2395" s="11">
        <v>1436456017</v>
      </c>
      <c r="L2395" s="9">
        <f t="shared" si="112"/>
        <v>42194.648344907408</v>
      </c>
      <c r="M2395" t="b">
        <v>0</v>
      </c>
      <c r="N2395">
        <v>1</v>
      </c>
      <c r="O2395" t="b">
        <v>0</v>
      </c>
      <c r="P2395" t="s">
        <v>8273</v>
      </c>
      <c r="Q2395" t="s">
        <v>8274</v>
      </c>
      <c r="R2395">
        <f t="shared" si="113"/>
        <v>2015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 s="9">
        <f t="shared" si="111"/>
        <v>42061.362187499995</v>
      </c>
      <c r="K2396" s="11">
        <v>1422348093</v>
      </c>
      <c r="L2396" s="9">
        <f t="shared" si="112"/>
        <v>42031.362187499995</v>
      </c>
      <c r="M2396" t="b">
        <v>0</v>
      </c>
      <c r="N2396">
        <v>2</v>
      </c>
      <c r="O2396" t="b">
        <v>0</v>
      </c>
      <c r="P2396" t="s">
        <v>8273</v>
      </c>
      <c r="Q2396" t="s">
        <v>8274</v>
      </c>
      <c r="R2396">
        <f t="shared" si="113"/>
        <v>2015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 s="9">
        <f t="shared" si="111"/>
        <v>42745.372916666667</v>
      </c>
      <c r="K2397" s="11">
        <v>1481597687</v>
      </c>
      <c r="L2397" s="9">
        <f t="shared" si="112"/>
        <v>42717.121377314819</v>
      </c>
      <c r="M2397" t="b">
        <v>0</v>
      </c>
      <c r="N2397">
        <v>0</v>
      </c>
      <c r="O2397" t="b">
        <v>0</v>
      </c>
      <c r="P2397" t="s">
        <v>8273</v>
      </c>
      <c r="Q2397" t="s">
        <v>8274</v>
      </c>
      <c r="R2397">
        <f t="shared" si="113"/>
        <v>2016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 s="9">
        <f t="shared" si="111"/>
        <v>42292.849050925928</v>
      </c>
      <c r="K2398" s="11">
        <v>1442348558</v>
      </c>
      <c r="L2398" s="9">
        <f t="shared" si="112"/>
        <v>42262.849050925928</v>
      </c>
      <c r="M2398" t="b">
        <v>0</v>
      </c>
      <c r="N2398">
        <v>1</v>
      </c>
      <c r="O2398" t="b">
        <v>0</v>
      </c>
      <c r="P2398" t="s">
        <v>8273</v>
      </c>
      <c r="Q2398" t="s">
        <v>8274</v>
      </c>
      <c r="R2398">
        <f t="shared" si="113"/>
        <v>2015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 s="9">
        <f t="shared" si="111"/>
        <v>42006.88490740741</v>
      </c>
      <c r="K2399" s="11">
        <v>1417641256</v>
      </c>
      <c r="L2399" s="9">
        <f t="shared" si="112"/>
        <v>41976.88490740741</v>
      </c>
      <c r="M2399" t="b">
        <v>0</v>
      </c>
      <c r="N2399">
        <v>0</v>
      </c>
      <c r="O2399" t="b">
        <v>0</v>
      </c>
      <c r="P2399" t="s">
        <v>8273</v>
      </c>
      <c r="Q2399" t="s">
        <v>8274</v>
      </c>
      <c r="R2399">
        <f t="shared" si="113"/>
        <v>2014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 s="9">
        <f t="shared" si="111"/>
        <v>42187.916481481487</v>
      </c>
      <c r="K2400" s="11">
        <v>1433282384</v>
      </c>
      <c r="L2400" s="9">
        <f t="shared" si="112"/>
        <v>42157.916481481487</v>
      </c>
      <c r="M2400" t="b">
        <v>0</v>
      </c>
      <c r="N2400">
        <v>0</v>
      </c>
      <c r="O2400" t="b">
        <v>0</v>
      </c>
      <c r="P2400" t="s">
        <v>8273</v>
      </c>
      <c r="Q2400" t="s">
        <v>8274</v>
      </c>
      <c r="R2400">
        <f t="shared" si="113"/>
        <v>2015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 s="9">
        <f t="shared" si="111"/>
        <v>41991.853078703702</v>
      </c>
      <c r="K2401" s="11">
        <v>1415910506</v>
      </c>
      <c r="L2401" s="9">
        <f t="shared" si="112"/>
        <v>41956.853078703702</v>
      </c>
      <c r="M2401" t="b">
        <v>0</v>
      </c>
      <c r="N2401">
        <v>0</v>
      </c>
      <c r="O2401" t="b">
        <v>0</v>
      </c>
      <c r="P2401" t="s">
        <v>8273</v>
      </c>
      <c r="Q2401" t="s">
        <v>8274</v>
      </c>
      <c r="R2401">
        <f t="shared" si="113"/>
        <v>2014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 s="9">
        <f t="shared" si="111"/>
        <v>42474.268101851849</v>
      </c>
      <c r="K2402" s="11">
        <v>1458023164</v>
      </c>
      <c r="L2402" s="9">
        <f t="shared" si="112"/>
        <v>42444.268101851849</v>
      </c>
      <c r="M2402" t="b">
        <v>0</v>
      </c>
      <c r="N2402">
        <v>0</v>
      </c>
      <c r="O2402" t="b">
        <v>0</v>
      </c>
      <c r="P2402" t="s">
        <v>8273</v>
      </c>
      <c r="Q2402" t="s">
        <v>8274</v>
      </c>
      <c r="R2402">
        <f t="shared" si="113"/>
        <v>2016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 s="9">
        <f t="shared" si="111"/>
        <v>42434.822870370372</v>
      </c>
      <c r="K2403" s="11">
        <v>1452023096</v>
      </c>
      <c r="L2403" s="9">
        <f t="shared" si="112"/>
        <v>42374.822870370372</v>
      </c>
      <c r="M2403" t="b">
        <v>0</v>
      </c>
      <c r="N2403">
        <v>9</v>
      </c>
      <c r="O2403" t="b">
        <v>0</v>
      </c>
      <c r="P2403" t="s">
        <v>8290</v>
      </c>
      <c r="Q2403" t="s">
        <v>8291</v>
      </c>
      <c r="R2403">
        <f t="shared" si="113"/>
        <v>2016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 s="9">
        <f t="shared" si="111"/>
        <v>42137.679756944446</v>
      </c>
      <c r="K2404" s="11">
        <v>1428941931</v>
      </c>
      <c r="L2404" s="9">
        <f t="shared" si="112"/>
        <v>42107.679756944446</v>
      </c>
      <c r="M2404" t="b">
        <v>0</v>
      </c>
      <c r="N2404">
        <v>1</v>
      </c>
      <c r="O2404" t="b">
        <v>0</v>
      </c>
      <c r="P2404" t="s">
        <v>8290</v>
      </c>
      <c r="Q2404" t="s">
        <v>8291</v>
      </c>
      <c r="R2404">
        <f t="shared" si="113"/>
        <v>2015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 s="9">
        <f t="shared" si="111"/>
        <v>42459.840949074074</v>
      </c>
      <c r="K2405" s="11">
        <v>1454188258</v>
      </c>
      <c r="L2405" s="9">
        <f t="shared" si="112"/>
        <v>42399.882615740746</v>
      </c>
      <c r="M2405" t="b">
        <v>0</v>
      </c>
      <c r="N2405">
        <v>12</v>
      </c>
      <c r="O2405" t="b">
        <v>0</v>
      </c>
      <c r="P2405" t="s">
        <v>8290</v>
      </c>
      <c r="Q2405" t="s">
        <v>8291</v>
      </c>
      <c r="R2405">
        <f t="shared" si="113"/>
        <v>2016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 s="9">
        <f t="shared" si="111"/>
        <v>42372.03943287037</v>
      </c>
      <c r="K2406" s="11">
        <v>1449190607</v>
      </c>
      <c r="L2406" s="9">
        <f t="shared" si="112"/>
        <v>42342.03943287037</v>
      </c>
      <c r="M2406" t="b">
        <v>0</v>
      </c>
      <c r="N2406">
        <v>0</v>
      </c>
      <c r="O2406" t="b">
        <v>0</v>
      </c>
      <c r="P2406" t="s">
        <v>8290</v>
      </c>
      <c r="Q2406" t="s">
        <v>8291</v>
      </c>
      <c r="R2406">
        <f t="shared" si="113"/>
        <v>2015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 s="9">
        <f t="shared" si="111"/>
        <v>42616.585358796292</v>
      </c>
      <c r="K2407" s="11">
        <v>1471096975</v>
      </c>
      <c r="L2407" s="9">
        <f t="shared" si="112"/>
        <v>42595.585358796292</v>
      </c>
      <c r="M2407" t="b">
        <v>0</v>
      </c>
      <c r="N2407">
        <v>20</v>
      </c>
      <c r="O2407" t="b">
        <v>0</v>
      </c>
      <c r="P2407" t="s">
        <v>8290</v>
      </c>
      <c r="Q2407" t="s">
        <v>8291</v>
      </c>
      <c r="R2407">
        <f t="shared" si="113"/>
        <v>2016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 s="9">
        <f t="shared" si="111"/>
        <v>42023.110995370371</v>
      </c>
      <c r="K2408" s="11">
        <v>1418179190</v>
      </c>
      <c r="L2408" s="9">
        <f t="shared" si="112"/>
        <v>41983.110995370371</v>
      </c>
      <c r="M2408" t="b">
        <v>0</v>
      </c>
      <c r="N2408">
        <v>16</v>
      </c>
      <c r="O2408" t="b">
        <v>0</v>
      </c>
      <c r="P2408" t="s">
        <v>8290</v>
      </c>
      <c r="Q2408" t="s">
        <v>8291</v>
      </c>
      <c r="R2408">
        <f t="shared" si="113"/>
        <v>2014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 s="9">
        <f t="shared" si="111"/>
        <v>42105.25</v>
      </c>
      <c r="K2409" s="11">
        <v>1426772928</v>
      </c>
      <c r="L2409" s="9">
        <f t="shared" si="112"/>
        <v>42082.575555555552</v>
      </c>
      <c r="M2409" t="b">
        <v>0</v>
      </c>
      <c r="N2409">
        <v>33</v>
      </c>
      <c r="O2409" t="b">
        <v>0</v>
      </c>
      <c r="P2409" t="s">
        <v>8290</v>
      </c>
      <c r="Q2409" t="s">
        <v>8291</v>
      </c>
      <c r="R2409">
        <f t="shared" si="113"/>
        <v>2015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 s="9">
        <f t="shared" si="111"/>
        <v>41949.182372685187</v>
      </c>
      <c r="K2410" s="11">
        <v>1412652157</v>
      </c>
      <c r="L2410" s="9">
        <f t="shared" si="112"/>
        <v>41919.140706018516</v>
      </c>
      <c r="M2410" t="b">
        <v>0</v>
      </c>
      <c r="N2410">
        <v>2</v>
      </c>
      <c r="O2410" t="b">
        <v>0</v>
      </c>
      <c r="P2410" t="s">
        <v>8290</v>
      </c>
      <c r="Q2410" t="s">
        <v>8291</v>
      </c>
      <c r="R2410">
        <f t="shared" si="113"/>
        <v>2014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 s="9">
        <f t="shared" si="111"/>
        <v>42234.875868055555</v>
      </c>
      <c r="K2411" s="11">
        <v>1437339675</v>
      </c>
      <c r="L2411" s="9">
        <f t="shared" si="112"/>
        <v>42204.875868055555</v>
      </c>
      <c r="M2411" t="b">
        <v>0</v>
      </c>
      <c r="N2411">
        <v>6</v>
      </c>
      <c r="O2411" t="b">
        <v>0</v>
      </c>
      <c r="P2411" t="s">
        <v>8290</v>
      </c>
      <c r="Q2411" t="s">
        <v>8291</v>
      </c>
      <c r="R2411">
        <f t="shared" si="113"/>
        <v>2015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 s="9">
        <f t="shared" si="111"/>
        <v>42254.408275462964</v>
      </c>
      <c r="K2412" s="11">
        <v>1439027275</v>
      </c>
      <c r="L2412" s="9">
        <f t="shared" si="112"/>
        <v>42224.408275462964</v>
      </c>
      <c r="M2412" t="b">
        <v>0</v>
      </c>
      <c r="N2412">
        <v>0</v>
      </c>
      <c r="O2412" t="b">
        <v>0</v>
      </c>
      <c r="P2412" t="s">
        <v>8290</v>
      </c>
      <c r="Q2412" t="s">
        <v>8291</v>
      </c>
      <c r="R2412">
        <f t="shared" si="113"/>
        <v>2015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 s="9">
        <f t="shared" si="111"/>
        <v>42241.732430555552</v>
      </c>
      <c r="K2413" s="11">
        <v>1437932082</v>
      </c>
      <c r="L2413" s="9">
        <f t="shared" si="112"/>
        <v>42211.732430555552</v>
      </c>
      <c r="M2413" t="b">
        <v>0</v>
      </c>
      <c r="N2413">
        <v>3</v>
      </c>
      <c r="O2413" t="b">
        <v>0</v>
      </c>
      <c r="P2413" t="s">
        <v>8290</v>
      </c>
      <c r="Q2413" t="s">
        <v>8291</v>
      </c>
      <c r="R2413">
        <f t="shared" si="113"/>
        <v>2015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 s="9">
        <f t="shared" si="111"/>
        <v>42700.778622685189</v>
      </c>
      <c r="K2414" s="11">
        <v>1476294073</v>
      </c>
      <c r="L2414" s="9">
        <f t="shared" si="112"/>
        <v>42655.736956018518</v>
      </c>
      <c r="M2414" t="b">
        <v>0</v>
      </c>
      <c r="N2414">
        <v>0</v>
      </c>
      <c r="O2414" t="b">
        <v>0</v>
      </c>
      <c r="P2414" t="s">
        <v>8290</v>
      </c>
      <c r="Q2414" t="s">
        <v>8291</v>
      </c>
      <c r="R2414">
        <f t="shared" si="113"/>
        <v>2016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 s="9">
        <f t="shared" si="111"/>
        <v>41790.979166666664</v>
      </c>
      <c r="K2415" s="11">
        <v>1398911882</v>
      </c>
      <c r="L2415" s="9">
        <f t="shared" si="112"/>
        <v>41760.10974537037</v>
      </c>
      <c r="M2415" t="b">
        <v>0</v>
      </c>
      <c r="N2415">
        <v>3</v>
      </c>
      <c r="O2415" t="b">
        <v>0</v>
      </c>
      <c r="P2415" t="s">
        <v>8290</v>
      </c>
      <c r="Q2415" t="s">
        <v>8291</v>
      </c>
      <c r="R2415">
        <f t="shared" si="113"/>
        <v>2014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 s="9">
        <f t="shared" si="111"/>
        <v>42238.165972222225</v>
      </c>
      <c r="K2416" s="11">
        <v>1436805660</v>
      </c>
      <c r="L2416" s="9">
        <f t="shared" si="112"/>
        <v>42198.695138888885</v>
      </c>
      <c r="M2416" t="b">
        <v>0</v>
      </c>
      <c r="N2416">
        <v>13</v>
      </c>
      <c r="O2416" t="b">
        <v>0</v>
      </c>
      <c r="P2416" t="s">
        <v>8290</v>
      </c>
      <c r="Q2416" t="s">
        <v>8291</v>
      </c>
      <c r="R2416">
        <f t="shared" si="113"/>
        <v>2015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 s="9">
        <f t="shared" si="111"/>
        <v>42566.862800925926</v>
      </c>
      <c r="K2417" s="11">
        <v>1466023346</v>
      </c>
      <c r="L2417" s="9">
        <f t="shared" si="112"/>
        <v>42536.862800925926</v>
      </c>
      <c r="M2417" t="b">
        <v>0</v>
      </c>
      <c r="N2417">
        <v>6</v>
      </c>
      <c r="O2417" t="b">
        <v>0</v>
      </c>
      <c r="P2417" t="s">
        <v>8290</v>
      </c>
      <c r="Q2417" t="s">
        <v>8291</v>
      </c>
      <c r="R2417">
        <f t="shared" si="113"/>
        <v>2016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 s="9">
        <f t="shared" si="111"/>
        <v>42077.625</v>
      </c>
      <c r="K2418" s="11">
        <v>1421343743</v>
      </c>
      <c r="L2418" s="9">
        <f t="shared" si="112"/>
        <v>42019.737766203703</v>
      </c>
      <c r="M2418" t="b">
        <v>0</v>
      </c>
      <c r="N2418">
        <v>1</v>
      </c>
      <c r="O2418" t="b">
        <v>0</v>
      </c>
      <c r="P2418" t="s">
        <v>8290</v>
      </c>
      <c r="Q2418" t="s">
        <v>8291</v>
      </c>
      <c r="R2418">
        <f t="shared" si="113"/>
        <v>2015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 s="9">
        <f t="shared" si="111"/>
        <v>41861.884108796294</v>
      </c>
      <c r="K2419" s="11">
        <v>1405113187</v>
      </c>
      <c r="L2419" s="9">
        <f t="shared" si="112"/>
        <v>41831.884108796294</v>
      </c>
      <c r="M2419" t="b">
        <v>0</v>
      </c>
      <c r="N2419">
        <v>0</v>
      </c>
      <c r="O2419" t="b">
        <v>0</v>
      </c>
      <c r="P2419" t="s">
        <v>8290</v>
      </c>
      <c r="Q2419" t="s">
        <v>8291</v>
      </c>
      <c r="R2419">
        <f t="shared" si="113"/>
        <v>2014</v>
      </c>
    </row>
    <row r="2420" spans="1:18" x14ac:dyDescent="0.3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 s="9">
        <f t="shared" si="111"/>
        <v>42087.815324074079</v>
      </c>
      <c r="K2420" s="11">
        <v>1422045244</v>
      </c>
      <c r="L2420" s="9">
        <f t="shared" si="112"/>
        <v>42027.856990740736</v>
      </c>
      <c r="M2420" t="b">
        <v>0</v>
      </c>
      <c r="N2420">
        <v>5</v>
      </c>
      <c r="O2420" t="b">
        <v>0</v>
      </c>
      <c r="P2420" t="s">
        <v>8290</v>
      </c>
      <c r="Q2420" t="s">
        <v>8291</v>
      </c>
      <c r="R2420">
        <f t="shared" si="113"/>
        <v>2015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 s="9">
        <f t="shared" si="111"/>
        <v>42053.738298611112</v>
      </c>
      <c r="K2421" s="11">
        <v>1419097389</v>
      </c>
      <c r="L2421" s="9">
        <f t="shared" si="112"/>
        <v>41993.738298611112</v>
      </c>
      <c r="M2421" t="b">
        <v>0</v>
      </c>
      <c r="N2421">
        <v>0</v>
      </c>
      <c r="O2421" t="b">
        <v>0</v>
      </c>
      <c r="P2421" t="s">
        <v>8290</v>
      </c>
      <c r="Q2421" t="s">
        <v>8291</v>
      </c>
      <c r="R2421">
        <f t="shared" si="113"/>
        <v>2014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 s="9">
        <f t="shared" si="111"/>
        <v>41953.070543981477</v>
      </c>
      <c r="K2422" s="11">
        <v>1410396095</v>
      </c>
      <c r="L2422" s="9">
        <f t="shared" si="112"/>
        <v>41893.028877314813</v>
      </c>
      <c r="M2422" t="b">
        <v>0</v>
      </c>
      <c r="N2422">
        <v>36</v>
      </c>
      <c r="O2422" t="b">
        <v>0</v>
      </c>
      <c r="P2422" t="s">
        <v>8290</v>
      </c>
      <c r="Q2422" t="s">
        <v>8291</v>
      </c>
      <c r="R2422">
        <f t="shared" si="113"/>
        <v>2014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 s="9">
        <f t="shared" si="111"/>
        <v>42056.687453703707</v>
      </c>
      <c r="K2423" s="11">
        <v>1421944196</v>
      </c>
      <c r="L2423" s="9">
        <f t="shared" si="112"/>
        <v>42026.687453703707</v>
      </c>
      <c r="M2423" t="b">
        <v>0</v>
      </c>
      <c r="N2423">
        <v>1</v>
      </c>
      <c r="O2423" t="b">
        <v>0</v>
      </c>
      <c r="P2423" t="s">
        <v>8290</v>
      </c>
      <c r="Q2423" t="s">
        <v>8291</v>
      </c>
      <c r="R2423">
        <f t="shared" si="113"/>
        <v>2015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 s="9">
        <f t="shared" si="111"/>
        <v>42074.683287037042</v>
      </c>
      <c r="K2424" s="11">
        <v>1423502636</v>
      </c>
      <c r="L2424" s="9">
        <f t="shared" si="112"/>
        <v>42044.724953703699</v>
      </c>
      <c r="M2424" t="b">
        <v>0</v>
      </c>
      <c r="N2424">
        <v>1</v>
      </c>
      <c r="O2424" t="b">
        <v>0</v>
      </c>
      <c r="P2424" t="s">
        <v>8290</v>
      </c>
      <c r="Q2424" t="s">
        <v>8291</v>
      </c>
      <c r="R2424">
        <f t="shared" si="113"/>
        <v>2015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 s="9">
        <f t="shared" si="111"/>
        <v>42004.704745370371</v>
      </c>
      <c r="K2425" s="11">
        <v>1417452890</v>
      </c>
      <c r="L2425" s="9">
        <f t="shared" si="112"/>
        <v>41974.704745370371</v>
      </c>
      <c r="M2425" t="b">
        <v>0</v>
      </c>
      <c r="N2425">
        <v>1</v>
      </c>
      <c r="O2425" t="b">
        <v>0</v>
      </c>
      <c r="P2425" t="s">
        <v>8290</v>
      </c>
      <c r="Q2425" t="s">
        <v>8291</v>
      </c>
      <c r="R2425">
        <f t="shared" si="113"/>
        <v>2014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 s="9">
        <f t="shared" si="111"/>
        <v>41939.892453703702</v>
      </c>
      <c r="K2426" s="11">
        <v>1411853108</v>
      </c>
      <c r="L2426" s="9">
        <f t="shared" si="112"/>
        <v>41909.892453703702</v>
      </c>
      <c r="M2426" t="b">
        <v>0</v>
      </c>
      <c r="N2426">
        <v>9</v>
      </c>
      <c r="O2426" t="b">
        <v>0</v>
      </c>
      <c r="P2426" t="s">
        <v>8290</v>
      </c>
      <c r="Q2426" t="s">
        <v>8291</v>
      </c>
      <c r="R2426">
        <f t="shared" si="113"/>
        <v>2014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 s="9">
        <f t="shared" si="111"/>
        <v>42517.919444444444</v>
      </c>
      <c r="K2427" s="11">
        <v>1463090149</v>
      </c>
      <c r="L2427" s="9">
        <f t="shared" si="112"/>
        <v>42502.913761574076</v>
      </c>
      <c r="M2427" t="b">
        <v>0</v>
      </c>
      <c r="N2427">
        <v>1</v>
      </c>
      <c r="O2427" t="b">
        <v>0</v>
      </c>
      <c r="P2427" t="s">
        <v>8290</v>
      </c>
      <c r="Q2427" t="s">
        <v>8291</v>
      </c>
      <c r="R2427">
        <f t="shared" si="113"/>
        <v>2016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 s="9">
        <f t="shared" si="111"/>
        <v>42224.170046296298</v>
      </c>
      <c r="K2428" s="11">
        <v>1433822692</v>
      </c>
      <c r="L2428" s="9">
        <f t="shared" si="112"/>
        <v>42164.170046296298</v>
      </c>
      <c r="M2428" t="b">
        <v>0</v>
      </c>
      <c r="N2428">
        <v>0</v>
      </c>
      <c r="O2428" t="b">
        <v>0</v>
      </c>
      <c r="P2428" t="s">
        <v>8290</v>
      </c>
      <c r="Q2428" t="s">
        <v>8291</v>
      </c>
      <c r="R2428">
        <f t="shared" si="113"/>
        <v>2015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 s="9">
        <f t="shared" si="111"/>
        <v>42452.277002314819</v>
      </c>
      <c r="K2429" s="11">
        <v>1455262733</v>
      </c>
      <c r="L2429" s="9">
        <f t="shared" si="112"/>
        <v>42412.318668981483</v>
      </c>
      <c r="M2429" t="b">
        <v>0</v>
      </c>
      <c r="N2429">
        <v>1</v>
      </c>
      <c r="O2429" t="b">
        <v>0</v>
      </c>
      <c r="P2429" t="s">
        <v>8290</v>
      </c>
      <c r="Q2429" t="s">
        <v>8291</v>
      </c>
      <c r="R2429">
        <f t="shared" si="113"/>
        <v>2016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 s="9">
        <f t="shared" si="111"/>
        <v>42075.742488425924</v>
      </c>
      <c r="K2430" s="11">
        <v>1423594151</v>
      </c>
      <c r="L2430" s="9">
        <f t="shared" si="112"/>
        <v>42045.784155092595</v>
      </c>
      <c r="M2430" t="b">
        <v>0</v>
      </c>
      <c r="N2430">
        <v>1</v>
      </c>
      <c r="O2430" t="b">
        <v>0</v>
      </c>
      <c r="P2430" t="s">
        <v>8290</v>
      </c>
      <c r="Q2430" t="s">
        <v>8291</v>
      </c>
      <c r="R2430">
        <f t="shared" si="113"/>
        <v>2015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 s="9">
        <f t="shared" si="111"/>
        <v>42771.697222222225</v>
      </c>
      <c r="K2431" s="11">
        <v>1483131966</v>
      </c>
      <c r="L2431" s="9">
        <f t="shared" si="112"/>
        <v>42734.879236111112</v>
      </c>
      <c r="M2431" t="b">
        <v>0</v>
      </c>
      <c r="N2431">
        <v>4</v>
      </c>
      <c r="O2431" t="b">
        <v>0</v>
      </c>
      <c r="P2431" t="s">
        <v>8290</v>
      </c>
      <c r="Q2431" t="s">
        <v>8291</v>
      </c>
      <c r="R2431">
        <f t="shared" si="113"/>
        <v>2016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 s="9">
        <f t="shared" si="111"/>
        <v>42412.130833333329</v>
      </c>
      <c r="K2432" s="11">
        <v>1452654504</v>
      </c>
      <c r="L2432" s="9">
        <f t="shared" si="112"/>
        <v>42382.130833333329</v>
      </c>
      <c r="M2432" t="b">
        <v>0</v>
      </c>
      <c r="N2432">
        <v>2</v>
      </c>
      <c r="O2432" t="b">
        <v>0</v>
      </c>
      <c r="P2432" t="s">
        <v>8290</v>
      </c>
      <c r="Q2432" t="s">
        <v>8291</v>
      </c>
      <c r="R2432">
        <f t="shared" si="113"/>
        <v>2016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 s="9">
        <f t="shared" si="111"/>
        <v>42549.099687499998</v>
      </c>
      <c r="K2433" s="11">
        <v>1461896613</v>
      </c>
      <c r="L2433" s="9">
        <f t="shared" si="112"/>
        <v>42489.099687499998</v>
      </c>
      <c r="M2433" t="b">
        <v>0</v>
      </c>
      <c r="N2433">
        <v>2</v>
      </c>
      <c r="O2433" t="b">
        <v>0</v>
      </c>
      <c r="P2433" t="s">
        <v>8290</v>
      </c>
      <c r="Q2433" t="s">
        <v>8291</v>
      </c>
      <c r="R2433">
        <f t="shared" si="113"/>
        <v>2016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 s="9">
        <f t="shared" si="111"/>
        <v>42071.218715277777</v>
      </c>
      <c r="K2434" s="11">
        <v>1423199697</v>
      </c>
      <c r="L2434" s="9">
        <f t="shared" si="112"/>
        <v>42041.218715277777</v>
      </c>
      <c r="M2434" t="b">
        <v>0</v>
      </c>
      <c r="N2434">
        <v>2</v>
      </c>
      <c r="O2434" t="b">
        <v>0</v>
      </c>
      <c r="P2434" t="s">
        <v>8290</v>
      </c>
      <c r="Q2434" t="s">
        <v>8291</v>
      </c>
      <c r="R2434">
        <f t="shared" si="113"/>
        <v>2015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 s="9">
        <f t="shared" ref="J2435:J2498" si="114">(I2435/86400)+DATE(1970,1,1)</f>
        <v>42427.89980324074</v>
      </c>
      <c r="K2435" s="11">
        <v>1454016943</v>
      </c>
      <c r="L2435" s="9">
        <f t="shared" ref="L2435:L2498" si="115">(K2435/86400)+DATE(1970,1,1)</f>
        <v>42397.89980324074</v>
      </c>
      <c r="M2435" t="b">
        <v>0</v>
      </c>
      <c r="N2435">
        <v>0</v>
      </c>
      <c r="O2435" t="b">
        <v>0</v>
      </c>
      <c r="P2435" t="s">
        <v>8290</v>
      </c>
      <c r="Q2435" t="s">
        <v>8291</v>
      </c>
      <c r="R2435">
        <f t="shared" ref="R2435:R2498" si="116">YEAR(L2435)</f>
        <v>2016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 s="9">
        <f t="shared" si="114"/>
        <v>42220.186041666668</v>
      </c>
      <c r="K2436" s="11">
        <v>1435206474</v>
      </c>
      <c r="L2436" s="9">
        <f t="shared" si="115"/>
        <v>42180.186041666668</v>
      </c>
      <c r="M2436" t="b">
        <v>0</v>
      </c>
      <c r="N2436">
        <v>2</v>
      </c>
      <c r="O2436" t="b">
        <v>0</v>
      </c>
      <c r="P2436" t="s">
        <v>8290</v>
      </c>
      <c r="Q2436" t="s">
        <v>8291</v>
      </c>
      <c r="R2436">
        <f t="shared" si="116"/>
        <v>2015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 s="9">
        <f t="shared" si="114"/>
        <v>42282.277615740742</v>
      </c>
      <c r="K2437" s="11">
        <v>1441435186</v>
      </c>
      <c r="L2437" s="9">
        <f t="shared" si="115"/>
        <v>42252.277615740742</v>
      </c>
      <c r="M2437" t="b">
        <v>0</v>
      </c>
      <c r="N2437">
        <v>4</v>
      </c>
      <c r="O2437" t="b">
        <v>0</v>
      </c>
      <c r="P2437" t="s">
        <v>8290</v>
      </c>
      <c r="Q2437" t="s">
        <v>8291</v>
      </c>
      <c r="R2437">
        <f t="shared" si="116"/>
        <v>2015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 s="9">
        <f t="shared" si="114"/>
        <v>42398.615393518514</v>
      </c>
      <c r="K2438" s="11">
        <v>1448894770</v>
      </c>
      <c r="L2438" s="9">
        <f t="shared" si="115"/>
        <v>42338.615393518514</v>
      </c>
      <c r="M2438" t="b">
        <v>0</v>
      </c>
      <c r="N2438">
        <v>2</v>
      </c>
      <c r="O2438" t="b">
        <v>0</v>
      </c>
      <c r="P2438" t="s">
        <v>8290</v>
      </c>
      <c r="Q2438" t="s">
        <v>8291</v>
      </c>
      <c r="R2438">
        <f t="shared" si="116"/>
        <v>2015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 s="9">
        <f t="shared" si="114"/>
        <v>42080.75</v>
      </c>
      <c r="K2439" s="11">
        <v>1422400188</v>
      </c>
      <c r="L2439" s="9">
        <f t="shared" si="115"/>
        <v>42031.965138888889</v>
      </c>
      <c r="M2439" t="b">
        <v>0</v>
      </c>
      <c r="N2439">
        <v>0</v>
      </c>
      <c r="O2439" t="b">
        <v>0</v>
      </c>
      <c r="P2439" t="s">
        <v>8290</v>
      </c>
      <c r="Q2439" t="s">
        <v>8291</v>
      </c>
      <c r="R2439">
        <f t="shared" si="116"/>
        <v>2015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 s="9">
        <f t="shared" si="114"/>
        <v>42345.956736111111</v>
      </c>
      <c r="K2440" s="11">
        <v>1444341462</v>
      </c>
      <c r="L2440" s="9">
        <f t="shared" si="115"/>
        <v>42285.91506944444</v>
      </c>
      <c r="M2440" t="b">
        <v>0</v>
      </c>
      <c r="N2440">
        <v>1</v>
      </c>
      <c r="O2440" t="b">
        <v>0</v>
      </c>
      <c r="P2440" t="s">
        <v>8290</v>
      </c>
      <c r="Q2440" t="s">
        <v>8291</v>
      </c>
      <c r="R2440">
        <f t="shared" si="116"/>
        <v>2015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 s="9">
        <f t="shared" si="114"/>
        <v>42295.818622685183</v>
      </c>
      <c r="K2441" s="11">
        <v>1442605129</v>
      </c>
      <c r="L2441" s="9">
        <f t="shared" si="115"/>
        <v>42265.818622685183</v>
      </c>
      <c r="M2441" t="b">
        <v>0</v>
      </c>
      <c r="N2441">
        <v>0</v>
      </c>
      <c r="O2441" t="b">
        <v>0</v>
      </c>
      <c r="P2441" t="s">
        <v>8290</v>
      </c>
      <c r="Q2441" t="s">
        <v>8291</v>
      </c>
      <c r="R2441">
        <f t="shared" si="116"/>
        <v>2015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 s="9">
        <f t="shared" si="114"/>
        <v>42413.899456018524</v>
      </c>
      <c r="K2442" s="11">
        <v>1452807313</v>
      </c>
      <c r="L2442" s="9">
        <f t="shared" si="115"/>
        <v>42383.899456018524</v>
      </c>
      <c r="M2442" t="b">
        <v>0</v>
      </c>
      <c r="N2442">
        <v>2</v>
      </c>
      <c r="O2442" t="b">
        <v>0</v>
      </c>
      <c r="P2442" t="s">
        <v>8290</v>
      </c>
      <c r="Q2442" t="s">
        <v>8291</v>
      </c>
      <c r="R2442">
        <f t="shared" si="116"/>
        <v>2016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 s="9">
        <f t="shared" si="114"/>
        <v>42208.207638888889</v>
      </c>
      <c r="K2443" s="11">
        <v>1435806054</v>
      </c>
      <c r="L2443" s="9">
        <f t="shared" si="115"/>
        <v>42187.125625000001</v>
      </c>
      <c r="M2443" t="b">
        <v>0</v>
      </c>
      <c r="N2443">
        <v>109</v>
      </c>
      <c r="O2443" t="b">
        <v>1</v>
      </c>
      <c r="P2443" t="s">
        <v>8290</v>
      </c>
      <c r="Q2443" t="s">
        <v>8306</v>
      </c>
      <c r="R2443">
        <f t="shared" si="116"/>
        <v>2015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 s="9">
        <f t="shared" si="114"/>
        <v>42082.625324074077</v>
      </c>
      <c r="K2444" s="11">
        <v>1424188828</v>
      </c>
      <c r="L2444" s="9">
        <f t="shared" si="115"/>
        <v>42052.666990740741</v>
      </c>
      <c r="M2444" t="b">
        <v>0</v>
      </c>
      <c r="N2444">
        <v>372</v>
      </c>
      <c r="O2444" t="b">
        <v>1</v>
      </c>
      <c r="P2444" t="s">
        <v>8290</v>
      </c>
      <c r="Q2444" t="s">
        <v>8306</v>
      </c>
      <c r="R2444">
        <f t="shared" si="116"/>
        <v>2015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 s="9">
        <f t="shared" si="114"/>
        <v>41866.625254629631</v>
      </c>
      <c r="K2445" s="11">
        <v>1405522822</v>
      </c>
      <c r="L2445" s="9">
        <f t="shared" si="115"/>
        <v>41836.625254629631</v>
      </c>
      <c r="M2445" t="b">
        <v>0</v>
      </c>
      <c r="N2445">
        <v>311</v>
      </c>
      <c r="O2445" t="b">
        <v>1</v>
      </c>
      <c r="P2445" t="s">
        <v>8290</v>
      </c>
      <c r="Q2445" t="s">
        <v>8306</v>
      </c>
      <c r="R2445">
        <f t="shared" si="116"/>
        <v>2014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 s="9">
        <f t="shared" si="114"/>
        <v>42515.754525462966</v>
      </c>
      <c r="K2446" s="11">
        <v>1461607591</v>
      </c>
      <c r="L2446" s="9">
        <f t="shared" si="115"/>
        <v>42485.754525462966</v>
      </c>
      <c r="M2446" t="b">
        <v>0</v>
      </c>
      <c r="N2446">
        <v>61</v>
      </c>
      <c r="O2446" t="b">
        <v>1</v>
      </c>
      <c r="P2446" t="s">
        <v>8290</v>
      </c>
      <c r="Q2446" t="s">
        <v>8306</v>
      </c>
      <c r="R2446">
        <f t="shared" si="116"/>
        <v>2016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 s="9">
        <f t="shared" si="114"/>
        <v>42273.190057870372</v>
      </c>
      <c r="K2447" s="11">
        <v>1440650021</v>
      </c>
      <c r="L2447" s="9">
        <f t="shared" si="115"/>
        <v>42243.190057870372</v>
      </c>
      <c r="M2447" t="b">
        <v>0</v>
      </c>
      <c r="N2447">
        <v>115</v>
      </c>
      <c r="O2447" t="b">
        <v>1</v>
      </c>
      <c r="P2447" t="s">
        <v>8290</v>
      </c>
      <c r="Q2447" t="s">
        <v>8306</v>
      </c>
      <c r="R2447">
        <f t="shared" si="116"/>
        <v>2015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 s="9">
        <f t="shared" si="114"/>
        <v>42700.64434027778</v>
      </c>
      <c r="K2448" s="11">
        <v>1477578471</v>
      </c>
      <c r="L2448" s="9">
        <f t="shared" si="115"/>
        <v>42670.602673611109</v>
      </c>
      <c r="M2448" t="b">
        <v>0</v>
      </c>
      <c r="N2448">
        <v>111</v>
      </c>
      <c r="O2448" t="b">
        <v>1</v>
      </c>
      <c r="P2448" t="s">
        <v>8290</v>
      </c>
      <c r="Q2448" t="s">
        <v>8306</v>
      </c>
      <c r="R2448">
        <f t="shared" si="116"/>
        <v>2016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 s="9">
        <f t="shared" si="114"/>
        <v>42686.166666666672</v>
      </c>
      <c r="K2449" s="11">
        <v>1476184593</v>
      </c>
      <c r="L2449" s="9">
        <f t="shared" si="115"/>
        <v>42654.469826388886</v>
      </c>
      <c r="M2449" t="b">
        <v>0</v>
      </c>
      <c r="N2449">
        <v>337</v>
      </c>
      <c r="O2449" t="b">
        <v>1</v>
      </c>
      <c r="P2449" t="s">
        <v>8290</v>
      </c>
      <c r="Q2449" t="s">
        <v>8306</v>
      </c>
      <c r="R2449">
        <f t="shared" si="116"/>
        <v>2016</v>
      </c>
    </row>
    <row r="2450" spans="1:18" ht="43.5" x14ac:dyDescent="0.3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 s="9">
        <f t="shared" si="114"/>
        <v>42613.233333333337</v>
      </c>
      <c r="K2450" s="11">
        <v>1472110513</v>
      </c>
      <c r="L2450" s="9">
        <f t="shared" si="115"/>
        <v>42607.316122685181</v>
      </c>
      <c r="M2450" t="b">
        <v>0</v>
      </c>
      <c r="N2450">
        <v>9</v>
      </c>
      <c r="O2450" t="b">
        <v>1</v>
      </c>
      <c r="P2450" t="s">
        <v>8290</v>
      </c>
      <c r="Q2450" t="s">
        <v>8306</v>
      </c>
      <c r="R2450">
        <f t="shared" si="116"/>
        <v>2016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 s="9">
        <f t="shared" si="114"/>
        <v>41973.184201388889</v>
      </c>
      <c r="K2451" s="11">
        <v>1414725915</v>
      </c>
      <c r="L2451" s="9">
        <f t="shared" si="115"/>
        <v>41943.142534722225</v>
      </c>
      <c r="M2451" t="b">
        <v>0</v>
      </c>
      <c r="N2451">
        <v>120</v>
      </c>
      <c r="O2451" t="b">
        <v>1</v>
      </c>
      <c r="P2451" t="s">
        <v>8290</v>
      </c>
      <c r="Q2451" t="s">
        <v>8306</v>
      </c>
      <c r="R2451">
        <f t="shared" si="116"/>
        <v>2014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 s="9">
        <f t="shared" si="114"/>
        <v>41940.132638888885</v>
      </c>
      <c r="K2452" s="11">
        <v>1411177456</v>
      </c>
      <c r="L2452" s="9">
        <f t="shared" si="115"/>
        <v>41902.07240740741</v>
      </c>
      <c r="M2452" t="b">
        <v>0</v>
      </c>
      <c r="N2452">
        <v>102</v>
      </c>
      <c r="O2452" t="b">
        <v>1</v>
      </c>
      <c r="P2452" t="s">
        <v>8290</v>
      </c>
      <c r="Q2452" t="s">
        <v>8306</v>
      </c>
      <c r="R2452">
        <f t="shared" si="116"/>
        <v>2014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 s="9">
        <f t="shared" si="114"/>
        <v>42799.908449074079</v>
      </c>
      <c r="K2453" s="11">
        <v>1487022490</v>
      </c>
      <c r="L2453" s="9">
        <f t="shared" si="115"/>
        <v>42779.908449074079</v>
      </c>
      <c r="M2453" t="b">
        <v>0</v>
      </c>
      <c r="N2453">
        <v>186</v>
      </c>
      <c r="O2453" t="b">
        <v>1</v>
      </c>
      <c r="P2453" t="s">
        <v>8290</v>
      </c>
      <c r="Q2453" t="s">
        <v>8306</v>
      </c>
      <c r="R2453">
        <f t="shared" si="116"/>
        <v>2017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 s="9">
        <f t="shared" si="114"/>
        <v>42367.958333333328</v>
      </c>
      <c r="K2454" s="11">
        <v>1448914500</v>
      </c>
      <c r="L2454" s="9">
        <f t="shared" si="115"/>
        <v>42338.84375</v>
      </c>
      <c r="M2454" t="b">
        <v>0</v>
      </c>
      <c r="N2454">
        <v>15</v>
      </c>
      <c r="O2454" t="b">
        <v>1</v>
      </c>
      <c r="P2454" t="s">
        <v>8290</v>
      </c>
      <c r="Q2454" t="s">
        <v>8306</v>
      </c>
      <c r="R2454">
        <f t="shared" si="116"/>
        <v>2015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 s="9">
        <f t="shared" si="114"/>
        <v>42768.692233796297</v>
      </c>
      <c r="K2455" s="11">
        <v>1483461409</v>
      </c>
      <c r="L2455" s="9">
        <f t="shared" si="115"/>
        <v>42738.692233796297</v>
      </c>
      <c r="M2455" t="b">
        <v>0</v>
      </c>
      <c r="N2455">
        <v>67</v>
      </c>
      <c r="O2455" t="b">
        <v>1</v>
      </c>
      <c r="P2455" t="s">
        <v>8290</v>
      </c>
      <c r="Q2455" t="s">
        <v>8306</v>
      </c>
      <c r="R2455">
        <f t="shared" si="116"/>
        <v>2017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 s="9">
        <f t="shared" si="114"/>
        <v>42805.201481481483</v>
      </c>
      <c r="K2456" s="11">
        <v>1486183808</v>
      </c>
      <c r="L2456" s="9">
        <f t="shared" si="115"/>
        <v>42770.201481481483</v>
      </c>
      <c r="M2456" t="b">
        <v>0</v>
      </c>
      <c r="N2456">
        <v>130</v>
      </c>
      <c r="O2456" t="b">
        <v>1</v>
      </c>
      <c r="P2456" t="s">
        <v>8290</v>
      </c>
      <c r="Q2456" t="s">
        <v>8306</v>
      </c>
      <c r="R2456">
        <f t="shared" si="116"/>
        <v>2017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 s="9">
        <f t="shared" si="114"/>
        <v>42480.781828703708</v>
      </c>
      <c r="K2457" s="11">
        <v>1458758750</v>
      </c>
      <c r="L2457" s="9">
        <f t="shared" si="115"/>
        <v>42452.781828703708</v>
      </c>
      <c r="M2457" t="b">
        <v>0</v>
      </c>
      <c r="N2457">
        <v>16</v>
      </c>
      <c r="O2457" t="b">
        <v>1</v>
      </c>
      <c r="P2457" t="s">
        <v>8290</v>
      </c>
      <c r="Q2457" t="s">
        <v>8306</v>
      </c>
      <c r="R2457">
        <f t="shared" si="116"/>
        <v>2016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 s="9">
        <f t="shared" si="114"/>
        <v>42791.961099537039</v>
      </c>
      <c r="K2458" s="11">
        <v>1485471839</v>
      </c>
      <c r="L2458" s="9">
        <f t="shared" si="115"/>
        <v>42761.961099537039</v>
      </c>
      <c r="M2458" t="b">
        <v>0</v>
      </c>
      <c r="N2458">
        <v>67</v>
      </c>
      <c r="O2458" t="b">
        <v>1</v>
      </c>
      <c r="P2458" t="s">
        <v>8290</v>
      </c>
      <c r="Q2458" t="s">
        <v>8306</v>
      </c>
      <c r="R2458">
        <f t="shared" si="116"/>
        <v>2017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 s="9">
        <f t="shared" si="114"/>
        <v>42453.560833333337</v>
      </c>
      <c r="K2459" s="11">
        <v>1456237656</v>
      </c>
      <c r="L2459" s="9">
        <f t="shared" si="115"/>
        <v>42423.602500000001</v>
      </c>
      <c r="M2459" t="b">
        <v>0</v>
      </c>
      <c r="N2459">
        <v>124</v>
      </c>
      <c r="O2459" t="b">
        <v>1</v>
      </c>
      <c r="P2459" t="s">
        <v>8290</v>
      </c>
      <c r="Q2459" t="s">
        <v>8306</v>
      </c>
      <c r="R2459">
        <f t="shared" si="116"/>
        <v>2016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 s="9">
        <f t="shared" si="114"/>
        <v>42530.791666666672</v>
      </c>
      <c r="K2460" s="11">
        <v>1462481718</v>
      </c>
      <c r="L2460" s="9">
        <f t="shared" si="115"/>
        <v>42495.871736111112</v>
      </c>
      <c r="M2460" t="b">
        <v>0</v>
      </c>
      <c r="N2460">
        <v>80</v>
      </c>
      <c r="O2460" t="b">
        <v>1</v>
      </c>
      <c r="P2460" t="s">
        <v>8290</v>
      </c>
      <c r="Q2460" t="s">
        <v>8306</v>
      </c>
      <c r="R2460">
        <f t="shared" si="116"/>
        <v>2016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 s="9">
        <f t="shared" si="114"/>
        <v>42452.595891203702</v>
      </c>
      <c r="K2461" s="11">
        <v>1454858285</v>
      </c>
      <c r="L2461" s="9">
        <f t="shared" si="115"/>
        <v>42407.637557870374</v>
      </c>
      <c r="M2461" t="b">
        <v>0</v>
      </c>
      <c r="N2461">
        <v>282</v>
      </c>
      <c r="O2461" t="b">
        <v>1</v>
      </c>
      <c r="P2461" t="s">
        <v>8290</v>
      </c>
      <c r="Q2461" t="s">
        <v>8306</v>
      </c>
      <c r="R2461">
        <f t="shared" si="116"/>
        <v>2016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 s="9">
        <f t="shared" si="114"/>
        <v>42738.178472222222</v>
      </c>
      <c r="K2462" s="11">
        <v>1480480167</v>
      </c>
      <c r="L2462" s="9">
        <f t="shared" si="115"/>
        <v>42704.187118055561</v>
      </c>
      <c r="M2462" t="b">
        <v>0</v>
      </c>
      <c r="N2462">
        <v>68</v>
      </c>
      <c r="O2462" t="b">
        <v>1</v>
      </c>
      <c r="P2462" t="s">
        <v>8290</v>
      </c>
      <c r="Q2462" t="s">
        <v>8306</v>
      </c>
      <c r="R2462">
        <f t="shared" si="116"/>
        <v>2016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 s="9">
        <f t="shared" si="114"/>
        <v>40817.125</v>
      </c>
      <c r="K2463" s="11">
        <v>1314577097</v>
      </c>
      <c r="L2463" s="9">
        <f t="shared" si="115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t="s">
        <v>8283</v>
      </c>
      <c r="R2463">
        <f t="shared" si="116"/>
        <v>2011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 s="9">
        <f t="shared" si="114"/>
        <v>41109.186296296299</v>
      </c>
      <c r="K2464" s="11">
        <v>1340944096</v>
      </c>
      <c r="L2464" s="9">
        <f t="shared" si="115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t="s">
        <v>8283</v>
      </c>
      <c r="R2464">
        <f t="shared" si="116"/>
        <v>2012</v>
      </c>
    </row>
    <row r="2465" spans="1:18" x14ac:dyDescent="0.3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 s="9">
        <f t="shared" si="114"/>
        <v>41380.791666666664</v>
      </c>
      <c r="K2465" s="11">
        <v>1362710425</v>
      </c>
      <c r="L2465" s="9">
        <f t="shared" si="115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t="s">
        <v>8283</v>
      </c>
      <c r="R2465">
        <f t="shared" si="116"/>
        <v>2013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 s="9">
        <f t="shared" si="114"/>
        <v>42277.811805555553</v>
      </c>
      <c r="K2466" s="11">
        <v>1441143397</v>
      </c>
      <c r="L2466" s="9">
        <f t="shared" si="115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t="s">
        <v>8283</v>
      </c>
      <c r="R2466">
        <f t="shared" si="116"/>
        <v>2015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 s="9">
        <f t="shared" si="114"/>
        <v>41175.719305555554</v>
      </c>
      <c r="K2467" s="11">
        <v>1345828548</v>
      </c>
      <c r="L2467" s="9">
        <f t="shared" si="115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t="s">
        <v>8283</v>
      </c>
      <c r="R2467">
        <f t="shared" si="116"/>
        <v>2012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 s="9">
        <f t="shared" si="114"/>
        <v>41403.102465277778</v>
      </c>
      <c r="K2468" s="11">
        <v>1365474453</v>
      </c>
      <c r="L2468" s="9">
        <f t="shared" si="115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t="s">
        <v>8283</v>
      </c>
      <c r="R2468">
        <f t="shared" si="116"/>
        <v>2013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 s="9">
        <f t="shared" si="114"/>
        <v>41039.708333333336</v>
      </c>
      <c r="K2469" s="11">
        <v>1335473931</v>
      </c>
      <c r="L2469" s="9">
        <f t="shared" si="115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t="s">
        <v>8283</v>
      </c>
      <c r="R2469">
        <f t="shared" si="116"/>
        <v>2012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 s="9">
        <f t="shared" si="114"/>
        <v>41210.208333333336</v>
      </c>
      <c r="K2470" s="11">
        <v>1348285321</v>
      </c>
      <c r="L2470" s="9">
        <f t="shared" si="115"/>
        <v>41174.154178240744</v>
      </c>
      <c r="M2470" t="b">
        <v>0</v>
      </c>
      <c r="N2470">
        <v>58</v>
      </c>
      <c r="O2470" t="b">
        <v>1</v>
      </c>
      <c r="P2470" t="s">
        <v>8279</v>
      </c>
      <c r="Q2470" t="s">
        <v>8283</v>
      </c>
      <c r="R2470">
        <f t="shared" si="116"/>
        <v>2012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 s="9">
        <f t="shared" si="114"/>
        <v>40582.429733796293</v>
      </c>
      <c r="K2471" s="11">
        <v>1295000329</v>
      </c>
      <c r="L2471" s="9">
        <f t="shared" si="115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t="s">
        <v>8283</v>
      </c>
      <c r="R2471">
        <f t="shared" si="116"/>
        <v>2011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 s="9">
        <f t="shared" si="114"/>
        <v>41053.07471064815</v>
      </c>
      <c r="K2472" s="11">
        <v>1335232055</v>
      </c>
      <c r="L2472" s="9">
        <f t="shared" si="115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t="s">
        <v>8283</v>
      </c>
      <c r="R2472">
        <f t="shared" si="116"/>
        <v>2012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 s="9">
        <f t="shared" si="114"/>
        <v>40933.992962962962</v>
      </c>
      <c r="K2473" s="11">
        <v>1324079392</v>
      </c>
      <c r="L2473" s="9">
        <f t="shared" si="115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t="s">
        <v>8283</v>
      </c>
      <c r="R2473">
        <f t="shared" si="116"/>
        <v>2011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 s="9">
        <f t="shared" si="114"/>
        <v>40425.043749999997</v>
      </c>
      <c r="K2474" s="11">
        <v>1277433980</v>
      </c>
      <c r="L2474" s="9">
        <f t="shared" si="115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t="s">
        <v>8283</v>
      </c>
      <c r="R2474">
        <f t="shared" si="116"/>
        <v>2010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 s="9">
        <f t="shared" si="114"/>
        <v>41223.790150462963</v>
      </c>
      <c r="K2475" s="11">
        <v>1349978269</v>
      </c>
      <c r="L2475" s="9">
        <f t="shared" si="115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t="s">
        <v>8283</v>
      </c>
      <c r="R2475">
        <f t="shared" si="116"/>
        <v>2012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 s="9">
        <f t="shared" si="114"/>
        <v>40462.011296296296</v>
      </c>
      <c r="K2476" s="11">
        <v>1282868176</v>
      </c>
      <c r="L2476" s="9">
        <f t="shared" si="115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t="s">
        <v>8283</v>
      </c>
      <c r="R2476">
        <f t="shared" si="116"/>
        <v>2010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 s="9">
        <f t="shared" si="114"/>
        <v>40369.916666666664</v>
      </c>
      <c r="K2477" s="11">
        <v>1273647255</v>
      </c>
      <c r="L2477" s="9">
        <f t="shared" si="115"/>
        <v>40310.287673611107</v>
      </c>
      <c r="M2477" t="b">
        <v>0</v>
      </c>
      <c r="N2477">
        <v>81</v>
      </c>
      <c r="O2477" t="b">
        <v>1</v>
      </c>
      <c r="P2477" t="s">
        <v>8279</v>
      </c>
      <c r="Q2477" t="s">
        <v>8283</v>
      </c>
      <c r="R2477">
        <f t="shared" si="116"/>
        <v>2010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 s="9">
        <f t="shared" si="114"/>
        <v>41946.370023148149</v>
      </c>
      <c r="K2478" s="11">
        <v>1412149970</v>
      </c>
      <c r="L2478" s="9">
        <f t="shared" si="115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t="s">
        <v>8283</v>
      </c>
      <c r="R2478">
        <f t="shared" si="116"/>
        <v>2014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 s="9">
        <f t="shared" si="114"/>
        <v>41133.691493055558</v>
      </c>
      <c r="K2479" s="11">
        <v>1340901345</v>
      </c>
      <c r="L2479" s="9">
        <f t="shared" si="115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t="s">
        <v>8283</v>
      </c>
      <c r="R2479">
        <f t="shared" si="116"/>
        <v>2012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 s="9">
        <f t="shared" si="114"/>
        <v>41287.950381944444</v>
      </c>
      <c r="K2480" s="11">
        <v>1355525313</v>
      </c>
      <c r="L2480" s="9">
        <f t="shared" si="115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t="s">
        <v>8283</v>
      </c>
      <c r="R2480">
        <f t="shared" si="116"/>
        <v>2012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 s="9">
        <f t="shared" si="114"/>
        <v>41118.083333333336</v>
      </c>
      <c r="K2481" s="11">
        <v>1342545994</v>
      </c>
      <c r="L2481" s="9">
        <f t="shared" si="115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t="s">
        <v>8283</v>
      </c>
      <c r="R2481">
        <f t="shared" si="116"/>
        <v>2012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 s="9">
        <f t="shared" si="114"/>
        <v>42287.936157407406</v>
      </c>
      <c r="K2482" s="11">
        <v>1439332084</v>
      </c>
      <c r="L2482" s="9">
        <f t="shared" si="115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t="s">
        <v>8283</v>
      </c>
      <c r="R2482">
        <f t="shared" si="116"/>
        <v>2015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 s="9">
        <f t="shared" si="114"/>
        <v>41029.645925925928</v>
      </c>
      <c r="K2483" s="11">
        <v>1333207808</v>
      </c>
      <c r="L2483" s="9">
        <f t="shared" si="115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t="s">
        <v>8283</v>
      </c>
      <c r="R2483">
        <f t="shared" si="116"/>
        <v>2012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 s="9">
        <f t="shared" si="114"/>
        <v>40756.782210648147</v>
      </c>
      <c r="K2484" s="11">
        <v>1308336383</v>
      </c>
      <c r="L2484" s="9">
        <f t="shared" si="115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t="s">
        <v>8283</v>
      </c>
      <c r="R2484">
        <f t="shared" si="116"/>
        <v>2011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 s="9">
        <f t="shared" si="114"/>
        <v>41030.708368055552</v>
      </c>
      <c r="K2485" s="11">
        <v>1330711203</v>
      </c>
      <c r="L2485" s="9">
        <f t="shared" si="115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t="s">
        <v>8283</v>
      </c>
      <c r="R2485">
        <f t="shared" si="116"/>
        <v>2012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 s="9">
        <f t="shared" si="114"/>
        <v>40801.916701388887</v>
      </c>
      <c r="K2486" s="11">
        <v>1313532003</v>
      </c>
      <c r="L2486" s="9">
        <f t="shared" si="115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t="s">
        <v>8283</v>
      </c>
      <c r="R2486">
        <f t="shared" si="116"/>
        <v>2011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 s="9">
        <f t="shared" si="114"/>
        <v>40828.998599537037</v>
      </c>
      <c r="K2487" s="11">
        <v>1315439879</v>
      </c>
      <c r="L2487" s="9">
        <f t="shared" si="115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t="s">
        <v>8283</v>
      </c>
      <c r="R2487">
        <f t="shared" si="116"/>
        <v>2011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 s="9">
        <f t="shared" si="114"/>
        <v>41021.708055555559</v>
      </c>
      <c r="K2488" s="11">
        <v>1332521976</v>
      </c>
      <c r="L2488" s="9">
        <f t="shared" si="115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t="s">
        <v>8283</v>
      </c>
      <c r="R2488">
        <f t="shared" si="116"/>
        <v>2012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 s="9">
        <f t="shared" si="114"/>
        <v>41056.083298611113</v>
      </c>
      <c r="K2489" s="11">
        <v>1335491997</v>
      </c>
      <c r="L2489" s="9">
        <f t="shared" si="115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t="s">
        <v>8283</v>
      </c>
      <c r="R2489">
        <f t="shared" si="116"/>
        <v>2012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 s="9">
        <f t="shared" si="114"/>
        <v>40863.674861111111</v>
      </c>
      <c r="K2490" s="11">
        <v>1318864308</v>
      </c>
      <c r="L2490" s="9">
        <f t="shared" si="115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t="s">
        <v>8283</v>
      </c>
      <c r="R2490">
        <f t="shared" si="116"/>
        <v>2011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9">
        <f t="shared" si="114"/>
        <v>41403.690266203703</v>
      </c>
      <c r="K2491" s="11">
        <v>1365525239</v>
      </c>
      <c r="L2491" s="9">
        <f t="shared" si="115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t="s">
        <v>8283</v>
      </c>
      <c r="R2491">
        <f t="shared" si="116"/>
        <v>2013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 s="9">
        <f t="shared" si="114"/>
        <v>41083.227731481486</v>
      </c>
      <c r="K2492" s="11">
        <v>1335245276</v>
      </c>
      <c r="L2492" s="9">
        <f t="shared" si="115"/>
        <v>41023.227731481486</v>
      </c>
      <c r="M2492" t="b">
        <v>0</v>
      </c>
      <c r="N2492">
        <v>16</v>
      </c>
      <c r="O2492" t="b">
        <v>1</v>
      </c>
      <c r="P2492" t="s">
        <v>8279</v>
      </c>
      <c r="Q2492" t="s">
        <v>8283</v>
      </c>
      <c r="R2492">
        <f t="shared" si="116"/>
        <v>2012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 s="9">
        <f t="shared" si="114"/>
        <v>40559.077083333337</v>
      </c>
      <c r="K2493" s="11">
        <v>1293739714</v>
      </c>
      <c r="L2493" s="9">
        <f t="shared" si="115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t="s">
        <v>8283</v>
      </c>
      <c r="R2493">
        <f t="shared" si="116"/>
        <v>2010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9">
        <f t="shared" si="114"/>
        <v>41076.415972222225</v>
      </c>
      <c r="K2494" s="11">
        <v>1335397188</v>
      </c>
      <c r="L2494" s="9">
        <f t="shared" si="115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t="s">
        <v>8283</v>
      </c>
      <c r="R2494">
        <f t="shared" si="116"/>
        <v>2012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 s="9">
        <f t="shared" si="114"/>
        <v>41393.168287037035</v>
      </c>
      <c r="K2495" s="11">
        <v>1363320140</v>
      </c>
      <c r="L2495" s="9">
        <f t="shared" si="115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t="s">
        <v>8283</v>
      </c>
      <c r="R2495">
        <f t="shared" si="116"/>
        <v>2013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 s="9">
        <f t="shared" si="114"/>
        <v>41052.645185185189</v>
      </c>
      <c r="K2496" s="11">
        <v>1335194944</v>
      </c>
      <c r="L2496" s="9">
        <f t="shared" si="115"/>
        <v>41022.645185185189</v>
      </c>
      <c r="M2496" t="b">
        <v>0</v>
      </c>
      <c r="N2496">
        <v>39</v>
      </c>
      <c r="O2496" t="b">
        <v>1</v>
      </c>
      <c r="P2496" t="s">
        <v>8279</v>
      </c>
      <c r="Q2496" t="s">
        <v>8283</v>
      </c>
      <c r="R2496">
        <f t="shared" si="116"/>
        <v>2012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 s="9">
        <f t="shared" si="114"/>
        <v>41066.946469907409</v>
      </c>
      <c r="K2497" s="11">
        <v>1336430575</v>
      </c>
      <c r="L2497" s="9">
        <f t="shared" si="115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t="s">
        <v>8283</v>
      </c>
      <c r="R2497">
        <f t="shared" si="116"/>
        <v>2012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 s="9">
        <f t="shared" si="114"/>
        <v>41362.954768518517</v>
      </c>
      <c r="K2498" s="11">
        <v>1361577292</v>
      </c>
      <c r="L2498" s="9">
        <f t="shared" si="115"/>
        <v>41327.996435185181</v>
      </c>
      <c r="M2498" t="b">
        <v>0</v>
      </c>
      <c r="N2498">
        <v>10</v>
      </c>
      <c r="O2498" t="b">
        <v>1</v>
      </c>
      <c r="P2498" t="s">
        <v>8279</v>
      </c>
      <c r="Q2498" t="s">
        <v>8283</v>
      </c>
      <c r="R2498">
        <f t="shared" si="116"/>
        <v>2013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 s="9">
        <f t="shared" ref="J2499:J2562" si="117">(I2499/86400)+DATE(1970,1,1)</f>
        <v>40760.878912037035</v>
      </c>
      <c r="K2499" s="11">
        <v>1309986338</v>
      </c>
      <c r="L2499" s="9">
        <f t="shared" ref="L2499:L2562" si="118">(K2499/86400)+DATE(1970,1,1)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t="s">
        <v>8283</v>
      </c>
      <c r="R2499">
        <f t="shared" ref="R2499:R2562" si="119">YEAR(L2499)</f>
        <v>2011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 s="9">
        <f t="shared" si="117"/>
        <v>42031.967442129629</v>
      </c>
      <c r="K2500" s="11">
        <v>1421190787</v>
      </c>
      <c r="L2500" s="9">
        <f t="shared" si="118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t="s">
        <v>8283</v>
      </c>
      <c r="R2500">
        <f t="shared" si="119"/>
        <v>2015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 s="9">
        <f t="shared" si="117"/>
        <v>41274.75</v>
      </c>
      <c r="K2501" s="11">
        <v>1352820837</v>
      </c>
      <c r="L2501" s="9">
        <f t="shared" si="118"/>
        <v>41226.648576388892</v>
      </c>
      <c r="M2501" t="b">
        <v>0</v>
      </c>
      <c r="N2501">
        <v>170</v>
      </c>
      <c r="O2501" t="b">
        <v>1</v>
      </c>
      <c r="P2501" t="s">
        <v>8279</v>
      </c>
      <c r="Q2501" t="s">
        <v>8283</v>
      </c>
      <c r="R2501">
        <f t="shared" si="119"/>
        <v>2012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 s="9">
        <f t="shared" si="117"/>
        <v>41083.772858796292</v>
      </c>
      <c r="K2502" s="11">
        <v>1337884375</v>
      </c>
      <c r="L2502" s="9">
        <f t="shared" si="118"/>
        <v>41053.772858796292</v>
      </c>
      <c r="M2502" t="b">
        <v>0</v>
      </c>
      <c r="N2502">
        <v>29</v>
      </c>
      <c r="O2502" t="b">
        <v>1</v>
      </c>
      <c r="P2502" t="s">
        <v>8279</v>
      </c>
      <c r="Q2502" t="s">
        <v>8283</v>
      </c>
      <c r="R2502">
        <f t="shared" si="119"/>
        <v>2012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 s="9">
        <f t="shared" si="117"/>
        <v>42274.776666666672</v>
      </c>
      <c r="K2503" s="11">
        <v>1440787104</v>
      </c>
      <c r="L2503" s="9">
        <f t="shared" si="118"/>
        <v>42244.776666666672</v>
      </c>
      <c r="M2503" t="b">
        <v>0</v>
      </c>
      <c r="N2503">
        <v>7</v>
      </c>
      <c r="O2503" t="b">
        <v>0</v>
      </c>
      <c r="P2503" t="s">
        <v>8290</v>
      </c>
      <c r="Q2503" t="s">
        <v>8307</v>
      </c>
      <c r="R2503">
        <f t="shared" si="119"/>
        <v>2015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 s="9">
        <f t="shared" si="117"/>
        <v>41903.825439814813</v>
      </c>
      <c r="K2504" s="11">
        <v>1407440918</v>
      </c>
      <c r="L2504" s="9">
        <f t="shared" si="118"/>
        <v>41858.825439814813</v>
      </c>
      <c r="M2504" t="b">
        <v>0</v>
      </c>
      <c r="N2504">
        <v>5</v>
      </c>
      <c r="O2504" t="b">
        <v>0</v>
      </c>
      <c r="P2504" t="s">
        <v>8290</v>
      </c>
      <c r="Q2504" t="s">
        <v>8307</v>
      </c>
      <c r="R2504">
        <f t="shared" si="119"/>
        <v>2014</v>
      </c>
    </row>
    <row r="2505" spans="1:18" ht="43.5" x14ac:dyDescent="0.3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 s="9">
        <f t="shared" si="117"/>
        <v>42528.879166666666</v>
      </c>
      <c r="K2505" s="11">
        <v>1462743308</v>
      </c>
      <c r="L2505" s="9">
        <f t="shared" si="118"/>
        <v>42498.899398148147</v>
      </c>
      <c r="M2505" t="b">
        <v>0</v>
      </c>
      <c r="N2505">
        <v>0</v>
      </c>
      <c r="O2505" t="b">
        <v>0</v>
      </c>
      <c r="P2505" t="s">
        <v>8290</v>
      </c>
      <c r="Q2505" t="s">
        <v>8307</v>
      </c>
      <c r="R2505">
        <f t="shared" si="119"/>
        <v>2016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 s="9">
        <f t="shared" si="117"/>
        <v>41958.057106481487</v>
      </c>
      <c r="K2506" s="11">
        <v>1413418934</v>
      </c>
      <c r="L2506" s="9">
        <f t="shared" si="118"/>
        <v>41928.015439814815</v>
      </c>
      <c r="M2506" t="b">
        <v>0</v>
      </c>
      <c r="N2506">
        <v>0</v>
      </c>
      <c r="O2506" t="b">
        <v>0</v>
      </c>
      <c r="P2506" t="s">
        <v>8290</v>
      </c>
      <c r="Q2506" t="s">
        <v>8307</v>
      </c>
      <c r="R2506">
        <f t="shared" si="119"/>
        <v>2014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 s="9">
        <f t="shared" si="117"/>
        <v>42077.014074074075</v>
      </c>
      <c r="K2507" s="11">
        <v>1423704016</v>
      </c>
      <c r="L2507" s="9">
        <f t="shared" si="118"/>
        <v>42047.05574074074</v>
      </c>
      <c r="M2507" t="b">
        <v>0</v>
      </c>
      <c r="N2507">
        <v>0</v>
      </c>
      <c r="O2507" t="b">
        <v>0</v>
      </c>
      <c r="P2507" t="s">
        <v>8290</v>
      </c>
      <c r="Q2507" t="s">
        <v>8307</v>
      </c>
      <c r="R2507">
        <f t="shared" si="119"/>
        <v>2015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 s="9">
        <f t="shared" si="117"/>
        <v>42280.875</v>
      </c>
      <c r="K2508" s="11">
        <v>1441955269</v>
      </c>
      <c r="L2508" s="9">
        <f t="shared" si="118"/>
        <v>42258.297094907408</v>
      </c>
      <c r="M2508" t="b">
        <v>0</v>
      </c>
      <c r="N2508">
        <v>2</v>
      </c>
      <c r="O2508" t="b">
        <v>0</v>
      </c>
      <c r="P2508" t="s">
        <v>8290</v>
      </c>
      <c r="Q2508" t="s">
        <v>8307</v>
      </c>
      <c r="R2508">
        <f t="shared" si="119"/>
        <v>2015</v>
      </c>
    </row>
    <row r="2509" spans="1:18" x14ac:dyDescent="0.3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 s="9">
        <f t="shared" si="117"/>
        <v>42135.072962962964</v>
      </c>
      <c r="K2509" s="11">
        <v>1428716704</v>
      </c>
      <c r="L2509" s="9">
        <f t="shared" si="118"/>
        <v>42105.072962962964</v>
      </c>
      <c r="M2509" t="b">
        <v>0</v>
      </c>
      <c r="N2509">
        <v>0</v>
      </c>
      <c r="O2509" t="b">
        <v>0</v>
      </c>
      <c r="P2509" t="s">
        <v>8290</v>
      </c>
      <c r="Q2509" t="s">
        <v>8307</v>
      </c>
      <c r="R2509">
        <f t="shared" si="119"/>
        <v>2015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 s="9">
        <f t="shared" si="117"/>
        <v>41865.951782407406</v>
      </c>
      <c r="K2510" s="11">
        <v>1405464634</v>
      </c>
      <c r="L2510" s="9">
        <f t="shared" si="118"/>
        <v>41835.951782407406</v>
      </c>
      <c r="M2510" t="b">
        <v>0</v>
      </c>
      <c r="N2510">
        <v>0</v>
      </c>
      <c r="O2510" t="b">
        <v>0</v>
      </c>
      <c r="P2510" t="s">
        <v>8290</v>
      </c>
      <c r="Q2510" t="s">
        <v>8307</v>
      </c>
      <c r="R2510">
        <f t="shared" si="119"/>
        <v>2014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 s="9">
        <f t="shared" si="117"/>
        <v>42114.767928240741</v>
      </c>
      <c r="K2511" s="11">
        <v>1424719549</v>
      </c>
      <c r="L2511" s="9">
        <f t="shared" si="118"/>
        <v>42058.809594907405</v>
      </c>
      <c r="M2511" t="b">
        <v>0</v>
      </c>
      <c r="N2511">
        <v>28</v>
      </c>
      <c r="O2511" t="b">
        <v>0</v>
      </c>
      <c r="P2511" t="s">
        <v>8290</v>
      </c>
      <c r="Q2511" t="s">
        <v>8307</v>
      </c>
      <c r="R2511">
        <f t="shared" si="119"/>
        <v>2015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 s="9">
        <f t="shared" si="117"/>
        <v>42138.997361111113</v>
      </c>
      <c r="K2512" s="11">
        <v>1426463772</v>
      </c>
      <c r="L2512" s="9">
        <f t="shared" si="118"/>
        <v>42078.997361111113</v>
      </c>
      <c r="M2512" t="b">
        <v>0</v>
      </c>
      <c r="N2512">
        <v>2</v>
      </c>
      <c r="O2512" t="b">
        <v>0</v>
      </c>
      <c r="P2512" t="s">
        <v>8290</v>
      </c>
      <c r="Q2512" t="s">
        <v>8307</v>
      </c>
      <c r="R2512">
        <f t="shared" si="119"/>
        <v>2015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 s="9">
        <f t="shared" si="117"/>
        <v>42401.446909722217</v>
      </c>
      <c r="K2513" s="11">
        <v>1451731413</v>
      </c>
      <c r="L2513" s="9">
        <f t="shared" si="118"/>
        <v>42371.446909722217</v>
      </c>
      <c r="M2513" t="b">
        <v>0</v>
      </c>
      <c r="N2513">
        <v>0</v>
      </c>
      <c r="O2513" t="b">
        <v>0</v>
      </c>
      <c r="P2513" t="s">
        <v>8290</v>
      </c>
      <c r="Q2513" t="s">
        <v>8307</v>
      </c>
      <c r="R2513">
        <f t="shared" si="119"/>
        <v>2016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 s="9">
        <f t="shared" si="117"/>
        <v>41986.876863425925</v>
      </c>
      <c r="K2514" s="11">
        <v>1417208561</v>
      </c>
      <c r="L2514" s="9">
        <f t="shared" si="118"/>
        <v>41971.876863425925</v>
      </c>
      <c r="M2514" t="b">
        <v>0</v>
      </c>
      <c r="N2514">
        <v>0</v>
      </c>
      <c r="O2514" t="b">
        <v>0</v>
      </c>
      <c r="P2514" t="s">
        <v>8290</v>
      </c>
      <c r="Q2514" t="s">
        <v>8307</v>
      </c>
      <c r="R2514">
        <f t="shared" si="119"/>
        <v>2014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 s="9">
        <f t="shared" si="117"/>
        <v>42792.00681712963</v>
      </c>
      <c r="K2515" s="11">
        <v>1482883789</v>
      </c>
      <c r="L2515" s="9">
        <f t="shared" si="118"/>
        <v>42732.00681712963</v>
      </c>
      <c r="M2515" t="b">
        <v>0</v>
      </c>
      <c r="N2515">
        <v>0</v>
      </c>
      <c r="O2515" t="b">
        <v>0</v>
      </c>
      <c r="P2515" t="s">
        <v>8290</v>
      </c>
      <c r="Q2515" t="s">
        <v>8307</v>
      </c>
      <c r="R2515">
        <f t="shared" si="119"/>
        <v>2016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 s="9">
        <f t="shared" si="117"/>
        <v>41871.389780092592</v>
      </c>
      <c r="K2516" s="11">
        <v>1407057677</v>
      </c>
      <c r="L2516" s="9">
        <f t="shared" si="118"/>
        <v>41854.389780092592</v>
      </c>
      <c r="M2516" t="b">
        <v>0</v>
      </c>
      <c r="N2516">
        <v>4</v>
      </c>
      <c r="O2516" t="b">
        <v>0</v>
      </c>
      <c r="P2516" t="s">
        <v>8290</v>
      </c>
      <c r="Q2516" t="s">
        <v>8307</v>
      </c>
      <c r="R2516">
        <f t="shared" si="119"/>
        <v>2014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 s="9">
        <f t="shared" si="117"/>
        <v>42057.839733796296</v>
      </c>
      <c r="K2517" s="11">
        <v>1422043753</v>
      </c>
      <c r="L2517" s="9">
        <f t="shared" si="118"/>
        <v>42027.839733796296</v>
      </c>
      <c r="M2517" t="b">
        <v>0</v>
      </c>
      <c r="N2517">
        <v>12</v>
      </c>
      <c r="O2517" t="b">
        <v>0</v>
      </c>
      <c r="P2517" t="s">
        <v>8290</v>
      </c>
      <c r="Q2517" t="s">
        <v>8307</v>
      </c>
      <c r="R2517">
        <f t="shared" si="119"/>
        <v>2015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 s="9">
        <f t="shared" si="117"/>
        <v>41972.6950462963</v>
      </c>
      <c r="K2518" s="11">
        <v>1414683652</v>
      </c>
      <c r="L2518" s="9">
        <f t="shared" si="118"/>
        <v>41942.653379629628</v>
      </c>
      <c r="M2518" t="b">
        <v>0</v>
      </c>
      <c r="N2518">
        <v>0</v>
      </c>
      <c r="O2518" t="b">
        <v>0</v>
      </c>
      <c r="P2518" t="s">
        <v>8290</v>
      </c>
      <c r="Q2518" t="s">
        <v>8307</v>
      </c>
      <c r="R2518">
        <f t="shared" si="119"/>
        <v>2014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 s="9">
        <f t="shared" si="117"/>
        <v>42082.760763888888</v>
      </c>
      <c r="K2519" s="11">
        <v>1424200530</v>
      </c>
      <c r="L2519" s="9">
        <f t="shared" si="118"/>
        <v>42052.802430555559</v>
      </c>
      <c r="M2519" t="b">
        <v>0</v>
      </c>
      <c r="N2519">
        <v>33</v>
      </c>
      <c r="O2519" t="b">
        <v>0</v>
      </c>
      <c r="P2519" t="s">
        <v>8290</v>
      </c>
      <c r="Q2519" t="s">
        <v>8307</v>
      </c>
      <c r="R2519">
        <f t="shared" si="119"/>
        <v>2015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 s="9">
        <f t="shared" si="117"/>
        <v>41956.722546296296</v>
      </c>
      <c r="K2520" s="11">
        <v>1413303628</v>
      </c>
      <c r="L2520" s="9">
        <f t="shared" si="118"/>
        <v>41926.680879629632</v>
      </c>
      <c r="M2520" t="b">
        <v>0</v>
      </c>
      <c r="N2520">
        <v>0</v>
      </c>
      <c r="O2520" t="b">
        <v>0</v>
      </c>
      <c r="P2520" t="s">
        <v>8290</v>
      </c>
      <c r="Q2520" t="s">
        <v>8307</v>
      </c>
      <c r="R2520">
        <f t="shared" si="119"/>
        <v>2014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 s="9">
        <f t="shared" si="117"/>
        <v>41839.155138888891</v>
      </c>
      <c r="K2521" s="11">
        <v>1403149404</v>
      </c>
      <c r="L2521" s="9">
        <f t="shared" si="118"/>
        <v>41809.155138888891</v>
      </c>
      <c r="M2521" t="b">
        <v>0</v>
      </c>
      <c r="N2521">
        <v>4</v>
      </c>
      <c r="O2521" t="b">
        <v>0</v>
      </c>
      <c r="P2521" t="s">
        <v>8290</v>
      </c>
      <c r="Q2521" t="s">
        <v>8307</v>
      </c>
      <c r="R2521">
        <f t="shared" si="119"/>
        <v>2014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 s="9">
        <f t="shared" si="117"/>
        <v>42658.806250000001</v>
      </c>
      <c r="K2522" s="11">
        <v>1472567085</v>
      </c>
      <c r="L2522" s="9">
        <f t="shared" si="118"/>
        <v>42612.600520833337</v>
      </c>
      <c r="M2522" t="b">
        <v>0</v>
      </c>
      <c r="N2522">
        <v>0</v>
      </c>
      <c r="O2522" t="b">
        <v>0</v>
      </c>
      <c r="P2522" t="s">
        <v>8290</v>
      </c>
      <c r="Q2522" t="s">
        <v>8307</v>
      </c>
      <c r="R2522">
        <f t="shared" si="119"/>
        <v>2016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 s="9">
        <f t="shared" si="117"/>
        <v>42290.967835648145</v>
      </c>
      <c r="K2523" s="11">
        <v>1442963621</v>
      </c>
      <c r="L2523" s="9">
        <f t="shared" si="118"/>
        <v>42269.967835648145</v>
      </c>
      <c r="M2523" t="b">
        <v>0</v>
      </c>
      <c r="N2523">
        <v>132</v>
      </c>
      <c r="O2523" t="b">
        <v>1</v>
      </c>
      <c r="P2523" t="s">
        <v>8279</v>
      </c>
      <c r="Q2523" t="s">
        <v>8308</v>
      </c>
      <c r="R2523">
        <f t="shared" si="119"/>
        <v>2015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 s="9">
        <f t="shared" si="117"/>
        <v>42482.619444444441</v>
      </c>
      <c r="K2524" s="11">
        <v>1459431960</v>
      </c>
      <c r="L2524" s="9">
        <f t="shared" si="118"/>
        <v>42460.573611111111</v>
      </c>
      <c r="M2524" t="b">
        <v>0</v>
      </c>
      <c r="N2524">
        <v>27</v>
      </c>
      <c r="O2524" t="b">
        <v>1</v>
      </c>
      <c r="P2524" t="s">
        <v>8279</v>
      </c>
      <c r="Q2524" t="s">
        <v>8308</v>
      </c>
      <c r="R2524">
        <f t="shared" si="119"/>
        <v>2016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 s="9">
        <f t="shared" si="117"/>
        <v>41961.017268518517</v>
      </c>
      <c r="K2525" s="11">
        <v>1413674692</v>
      </c>
      <c r="L2525" s="9">
        <f t="shared" si="118"/>
        <v>41930.975601851853</v>
      </c>
      <c r="M2525" t="b">
        <v>0</v>
      </c>
      <c r="N2525">
        <v>26</v>
      </c>
      <c r="O2525" t="b">
        <v>1</v>
      </c>
      <c r="P2525" t="s">
        <v>8279</v>
      </c>
      <c r="Q2525" t="s">
        <v>8308</v>
      </c>
      <c r="R2525">
        <f t="shared" si="119"/>
        <v>2014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 s="9">
        <f t="shared" si="117"/>
        <v>41994.1875</v>
      </c>
      <c r="K2526" s="11">
        <v>1416338557</v>
      </c>
      <c r="L2526" s="9">
        <f t="shared" si="118"/>
        <v>41961.807372685187</v>
      </c>
      <c r="M2526" t="b">
        <v>0</v>
      </c>
      <c r="N2526">
        <v>43</v>
      </c>
      <c r="O2526" t="b">
        <v>1</v>
      </c>
      <c r="P2526" t="s">
        <v>8279</v>
      </c>
      <c r="Q2526" t="s">
        <v>8308</v>
      </c>
      <c r="R2526">
        <f t="shared" si="119"/>
        <v>2014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 s="9">
        <f t="shared" si="117"/>
        <v>41088.844571759255</v>
      </c>
      <c r="K2527" s="11">
        <v>1338322571</v>
      </c>
      <c r="L2527" s="9">
        <f t="shared" si="118"/>
        <v>41058.844571759255</v>
      </c>
      <c r="M2527" t="b">
        <v>0</v>
      </c>
      <c r="N2527">
        <v>80</v>
      </c>
      <c r="O2527" t="b">
        <v>1</v>
      </c>
      <c r="P2527" t="s">
        <v>8279</v>
      </c>
      <c r="Q2527" t="s">
        <v>8308</v>
      </c>
      <c r="R2527">
        <f t="shared" si="119"/>
        <v>2012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 s="9">
        <f t="shared" si="117"/>
        <v>41981.207638888889</v>
      </c>
      <c r="K2528" s="11">
        <v>1415585474</v>
      </c>
      <c r="L2528" s="9">
        <f t="shared" si="118"/>
        <v>41953.091134259259</v>
      </c>
      <c r="M2528" t="b">
        <v>0</v>
      </c>
      <c r="N2528">
        <v>33</v>
      </c>
      <c r="O2528" t="b">
        <v>1</v>
      </c>
      <c r="P2528" t="s">
        <v>8279</v>
      </c>
      <c r="Q2528" t="s">
        <v>8308</v>
      </c>
      <c r="R2528">
        <f t="shared" si="119"/>
        <v>2014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 s="9">
        <f t="shared" si="117"/>
        <v>41565.165972222225</v>
      </c>
      <c r="K2529" s="11">
        <v>1380477691</v>
      </c>
      <c r="L2529" s="9">
        <f t="shared" si="118"/>
        <v>41546.75105324074</v>
      </c>
      <c r="M2529" t="b">
        <v>0</v>
      </c>
      <c r="N2529">
        <v>71</v>
      </c>
      <c r="O2529" t="b">
        <v>1</v>
      </c>
      <c r="P2529" t="s">
        <v>8279</v>
      </c>
      <c r="Q2529" t="s">
        <v>8308</v>
      </c>
      <c r="R2529">
        <f t="shared" si="119"/>
        <v>2013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 s="9">
        <f t="shared" si="117"/>
        <v>42236.458333333328</v>
      </c>
      <c r="K2530" s="11">
        <v>1438459303</v>
      </c>
      <c r="L2530" s="9">
        <f t="shared" si="118"/>
        <v>42217.834525462968</v>
      </c>
      <c r="M2530" t="b">
        <v>0</v>
      </c>
      <c r="N2530">
        <v>81</v>
      </c>
      <c r="O2530" t="b">
        <v>1</v>
      </c>
      <c r="P2530" t="s">
        <v>8279</v>
      </c>
      <c r="Q2530" t="s">
        <v>8308</v>
      </c>
      <c r="R2530">
        <f t="shared" si="119"/>
        <v>2015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 s="9">
        <f t="shared" si="117"/>
        <v>40993.0390625</v>
      </c>
      <c r="K2531" s="11">
        <v>1328752575</v>
      </c>
      <c r="L2531" s="9">
        <f t="shared" si="118"/>
        <v>40948.080729166664</v>
      </c>
      <c r="M2531" t="b">
        <v>0</v>
      </c>
      <c r="N2531">
        <v>76</v>
      </c>
      <c r="O2531" t="b">
        <v>1</v>
      </c>
      <c r="P2531" t="s">
        <v>8279</v>
      </c>
      <c r="Q2531" t="s">
        <v>8308</v>
      </c>
      <c r="R2531">
        <f t="shared" si="119"/>
        <v>2012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 s="9">
        <f t="shared" si="117"/>
        <v>42114.201388888891</v>
      </c>
      <c r="K2532" s="11">
        <v>1426711505</v>
      </c>
      <c r="L2532" s="9">
        <f t="shared" si="118"/>
        <v>42081.864641203705</v>
      </c>
      <c r="M2532" t="b">
        <v>0</v>
      </c>
      <c r="N2532">
        <v>48</v>
      </c>
      <c r="O2532" t="b">
        <v>1</v>
      </c>
      <c r="P2532" t="s">
        <v>8279</v>
      </c>
      <c r="Q2532" t="s">
        <v>8308</v>
      </c>
      <c r="R2532">
        <f t="shared" si="119"/>
        <v>2015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 s="9">
        <f t="shared" si="117"/>
        <v>42231.165972222225</v>
      </c>
      <c r="K2533" s="11">
        <v>1437668354</v>
      </c>
      <c r="L2533" s="9">
        <f t="shared" si="118"/>
        <v>42208.680023148147</v>
      </c>
      <c r="M2533" t="b">
        <v>0</v>
      </c>
      <c r="N2533">
        <v>61</v>
      </c>
      <c r="O2533" t="b">
        <v>1</v>
      </c>
      <c r="P2533" t="s">
        <v>8279</v>
      </c>
      <c r="Q2533" t="s">
        <v>8308</v>
      </c>
      <c r="R2533">
        <f t="shared" si="119"/>
        <v>2015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 s="9">
        <f t="shared" si="117"/>
        <v>41137.849143518521</v>
      </c>
      <c r="K2534" s="11">
        <v>1342556566</v>
      </c>
      <c r="L2534" s="9">
        <f t="shared" si="118"/>
        <v>41107.849143518521</v>
      </c>
      <c r="M2534" t="b">
        <v>0</v>
      </c>
      <c r="N2534">
        <v>60</v>
      </c>
      <c r="O2534" t="b">
        <v>1</v>
      </c>
      <c r="P2534" t="s">
        <v>8279</v>
      </c>
      <c r="Q2534" t="s">
        <v>8308</v>
      </c>
      <c r="R2534">
        <f t="shared" si="119"/>
        <v>2012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 s="9">
        <f t="shared" si="117"/>
        <v>41334.750787037039</v>
      </c>
      <c r="K2535" s="11">
        <v>1359568911</v>
      </c>
      <c r="L2535" s="9">
        <f t="shared" si="118"/>
        <v>41304.751284722224</v>
      </c>
      <c r="M2535" t="b">
        <v>0</v>
      </c>
      <c r="N2535">
        <v>136</v>
      </c>
      <c r="O2535" t="b">
        <v>1</v>
      </c>
      <c r="P2535" t="s">
        <v>8279</v>
      </c>
      <c r="Q2535" t="s">
        <v>8308</v>
      </c>
      <c r="R2535">
        <f t="shared" si="119"/>
        <v>2013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 s="9">
        <f t="shared" si="117"/>
        <v>40179.25</v>
      </c>
      <c r="K2536" s="11">
        <v>1257871712</v>
      </c>
      <c r="L2536" s="9">
        <f t="shared" si="118"/>
        <v>40127.700370370367</v>
      </c>
      <c r="M2536" t="b">
        <v>0</v>
      </c>
      <c r="N2536">
        <v>14</v>
      </c>
      <c r="O2536" t="b">
        <v>1</v>
      </c>
      <c r="P2536" t="s">
        <v>8279</v>
      </c>
      <c r="Q2536" t="s">
        <v>8308</v>
      </c>
      <c r="R2536">
        <f t="shared" si="119"/>
        <v>2009</v>
      </c>
    </row>
    <row r="2537" spans="1:18" x14ac:dyDescent="0.3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 s="9">
        <f t="shared" si="117"/>
        <v>41974.832696759258</v>
      </c>
      <c r="K2537" s="11">
        <v>1414781945</v>
      </c>
      <c r="L2537" s="9">
        <f t="shared" si="118"/>
        <v>41943.791030092594</v>
      </c>
      <c r="M2537" t="b">
        <v>0</v>
      </c>
      <c r="N2537">
        <v>78</v>
      </c>
      <c r="O2537" t="b">
        <v>1</v>
      </c>
      <c r="P2537" t="s">
        <v>8279</v>
      </c>
      <c r="Q2537" t="s">
        <v>8308</v>
      </c>
      <c r="R2537">
        <f t="shared" si="119"/>
        <v>2014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 s="9">
        <f t="shared" si="117"/>
        <v>41485.106087962966</v>
      </c>
      <c r="K2538" s="11">
        <v>1373337166</v>
      </c>
      <c r="L2538" s="9">
        <f t="shared" si="118"/>
        <v>41464.106087962966</v>
      </c>
      <c r="M2538" t="b">
        <v>0</v>
      </c>
      <c r="N2538">
        <v>4</v>
      </c>
      <c r="O2538" t="b">
        <v>1</v>
      </c>
      <c r="P2538" t="s">
        <v>8279</v>
      </c>
      <c r="Q2538" t="s">
        <v>8308</v>
      </c>
      <c r="R2538">
        <f t="shared" si="119"/>
        <v>2013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 s="9">
        <f t="shared" si="117"/>
        <v>40756.648784722223</v>
      </c>
      <c r="K2539" s="11">
        <v>1307028855</v>
      </c>
      <c r="L2539" s="9">
        <f t="shared" si="118"/>
        <v>40696.648784722223</v>
      </c>
      <c r="M2539" t="b">
        <v>0</v>
      </c>
      <c r="N2539">
        <v>11</v>
      </c>
      <c r="O2539" t="b">
        <v>1</v>
      </c>
      <c r="P2539" t="s">
        <v>8279</v>
      </c>
      <c r="Q2539" t="s">
        <v>8308</v>
      </c>
      <c r="R2539">
        <f t="shared" si="119"/>
        <v>2011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 s="9">
        <f t="shared" si="117"/>
        <v>41329.207638888889</v>
      </c>
      <c r="K2540" s="11">
        <v>1359029661</v>
      </c>
      <c r="L2540" s="9">
        <f t="shared" si="118"/>
        <v>41298.509965277779</v>
      </c>
      <c r="M2540" t="b">
        <v>0</v>
      </c>
      <c r="N2540">
        <v>185</v>
      </c>
      <c r="O2540" t="b">
        <v>1</v>
      </c>
      <c r="P2540" t="s">
        <v>8279</v>
      </c>
      <c r="Q2540" t="s">
        <v>8308</v>
      </c>
      <c r="R2540">
        <f t="shared" si="119"/>
        <v>2013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 s="9">
        <f t="shared" si="117"/>
        <v>42037.902222222227</v>
      </c>
      <c r="K2541" s="11">
        <v>1417729152</v>
      </c>
      <c r="L2541" s="9">
        <f t="shared" si="118"/>
        <v>41977.902222222227</v>
      </c>
      <c r="M2541" t="b">
        <v>0</v>
      </c>
      <c r="N2541">
        <v>59</v>
      </c>
      <c r="O2541" t="b">
        <v>1</v>
      </c>
      <c r="P2541" t="s">
        <v>8279</v>
      </c>
      <c r="Q2541" t="s">
        <v>8308</v>
      </c>
      <c r="R2541">
        <f t="shared" si="119"/>
        <v>2014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 s="9">
        <f t="shared" si="117"/>
        <v>40845.675011574072</v>
      </c>
      <c r="K2542" s="11">
        <v>1314720721</v>
      </c>
      <c r="L2542" s="9">
        <f t="shared" si="118"/>
        <v>40785.675011574072</v>
      </c>
      <c r="M2542" t="b">
        <v>0</v>
      </c>
      <c r="N2542">
        <v>27</v>
      </c>
      <c r="O2542" t="b">
        <v>1</v>
      </c>
      <c r="P2542" t="s">
        <v>8279</v>
      </c>
      <c r="Q2542" t="s">
        <v>8308</v>
      </c>
      <c r="R2542">
        <f t="shared" si="119"/>
        <v>2011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 s="9">
        <f t="shared" si="117"/>
        <v>41543.449282407411</v>
      </c>
      <c r="K2543" s="11">
        <v>1375008418</v>
      </c>
      <c r="L2543" s="9">
        <f t="shared" si="118"/>
        <v>41483.449282407411</v>
      </c>
      <c r="M2543" t="b">
        <v>0</v>
      </c>
      <c r="N2543">
        <v>63</v>
      </c>
      <c r="O2543" t="b">
        <v>1</v>
      </c>
      <c r="P2543" t="s">
        <v>8279</v>
      </c>
      <c r="Q2543" t="s">
        <v>8308</v>
      </c>
      <c r="R2543">
        <f t="shared" si="119"/>
        <v>2013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 s="9">
        <f t="shared" si="117"/>
        <v>41548.165972222225</v>
      </c>
      <c r="K2544" s="11">
        <v>1377252857</v>
      </c>
      <c r="L2544" s="9">
        <f t="shared" si="118"/>
        <v>41509.426585648151</v>
      </c>
      <c r="M2544" t="b">
        <v>0</v>
      </c>
      <c r="N2544">
        <v>13</v>
      </c>
      <c r="O2544" t="b">
        <v>1</v>
      </c>
      <c r="P2544" t="s">
        <v>8279</v>
      </c>
      <c r="Q2544" t="s">
        <v>8308</v>
      </c>
      <c r="R2544">
        <f t="shared" si="119"/>
        <v>2013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 s="9">
        <f t="shared" si="117"/>
        <v>40545.125</v>
      </c>
      <c r="K2545" s="11">
        <v>1291257298</v>
      </c>
      <c r="L2545" s="9">
        <f t="shared" si="118"/>
        <v>40514.107615740737</v>
      </c>
      <c r="M2545" t="b">
        <v>0</v>
      </c>
      <c r="N2545">
        <v>13</v>
      </c>
      <c r="O2545" t="b">
        <v>1</v>
      </c>
      <c r="P2545" t="s">
        <v>8279</v>
      </c>
      <c r="Q2545" t="s">
        <v>8308</v>
      </c>
      <c r="R2545">
        <f t="shared" si="119"/>
        <v>2010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 s="9">
        <f t="shared" si="117"/>
        <v>41098.520474537036</v>
      </c>
      <c r="K2546" s="11">
        <v>1339158569</v>
      </c>
      <c r="L2546" s="9">
        <f t="shared" si="118"/>
        <v>41068.520474537036</v>
      </c>
      <c r="M2546" t="b">
        <v>0</v>
      </c>
      <c r="N2546">
        <v>57</v>
      </c>
      <c r="O2546" t="b">
        <v>1</v>
      </c>
      <c r="P2546" t="s">
        <v>8279</v>
      </c>
      <c r="Q2546" t="s">
        <v>8308</v>
      </c>
      <c r="R2546">
        <f t="shared" si="119"/>
        <v>2012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 s="9">
        <f t="shared" si="117"/>
        <v>42062.020833333328</v>
      </c>
      <c r="K2547" s="11">
        <v>1421983138</v>
      </c>
      <c r="L2547" s="9">
        <f t="shared" si="118"/>
        <v>42027.138171296298</v>
      </c>
      <c r="M2547" t="b">
        <v>0</v>
      </c>
      <c r="N2547">
        <v>61</v>
      </c>
      <c r="O2547" t="b">
        <v>1</v>
      </c>
      <c r="P2547" t="s">
        <v>8279</v>
      </c>
      <c r="Q2547" t="s">
        <v>8308</v>
      </c>
      <c r="R2547">
        <f t="shared" si="119"/>
        <v>2015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 s="9">
        <f t="shared" si="117"/>
        <v>41552.208333333336</v>
      </c>
      <c r="K2548" s="11">
        <v>1378586179</v>
      </c>
      <c r="L2548" s="9">
        <f t="shared" si="118"/>
        <v>41524.858553240745</v>
      </c>
      <c r="M2548" t="b">
        <v>0</v>
      </c>
      <c r="N2548">
        <v>65</v>
      </c>
      <c r="O2548" t="b">
        <v>1</v>
      </c>
      <c r="P2548" t="s">
        <v>8279</v>
      </c>
      <c r="Q2548" t="s">
        <v>8308</v>
      </c>
      <c r="R2548">
        <f t="shared" si="119"/>
        <v>2013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 s="9">
        <f t="shared" si="117"/>
        <v>41003.731516203705</v>
      </c>
      <c r="K2549" s="11">
        <v>1330972403</v>
      </c>
      <c r="L2549" s="9">
        <f t="shared" si="118"/>
        <v>40973.773182870369</v>
      </c>
      <c r="M2549" t="b">
        <v>0</v>
      </c>
      <c r="N2549">
        <v>134</v>
      </c>
      <c r="O2549" t="b">
        <v>1</v>
      </c>
      <c r="P2549" t="s">
        <v>8279</v>
      </c>
      <c r="Q2549" t="s">
        <v>8308</v>
      </c>
      <c r="R2549">
        <f t="shared" si="119"/>
        <v>2012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 s="9">
        <f t="shared" si="117"/>
        <v>42643.185416666667</v>
      </c>
      <c r="K2550" s="11">
        <v>1473087637</v>
      </c>
      <c r="L2550" s="9">
        <f t="shared" si="118"/>
        <v>42618.625428240739</v>
      </c>
      <c r="M2550" t="b">
        <v>0</v>
      </c>
      <c r="N2550">
        <v>37</v>
      </c>
      <c r="O2550" t="b">
        <v>1</v>
      </c>
      <c r="P2550" t="s">
        <v>8279</v>
      </c>
      <c r="Q2550" t="s">
        <v>8308</v>
      </c>
      <c r="R2550">
        <f t="shared" si="119"/>
        <v>2016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 s="9">
        <f t="shared" si="117"/>
        <v>41425.708333333336</v>
      </c>
      <c r="K2551" s="11">
        <v>1366999870</v>
      </c>
      <c r="L2551" s="9">
        <f t="shared" si="118"/>
        <v>41390.757754629631</v>
      </c>
      <c r="M2551" t="b">
        <v>0</v>
      </c>
      <c r="N2551">
        <v>37</v>
      </c>
      <c r="O2551" t="b">
        <v>1</v>
      </c>
      <c r="P2551" t="s">
        <v>8279</v>
      </c>
      <c r="Q2551" t="s">
        <v>8308</v>
      </c>
      <c r="R2551">
        <f t="shared" si="119"/>
        <v>2013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 s="9">
        <f t="shared" si="117"/>
        <v>42285.165972222225</v>
      </c>
      <c r="K2552" s="11">
        <v>1439392406</v>
      </c>
      <c r="L2552" s="9">
        <f t="shared" si="118"/>
        <v>42228.634328703702</v>
      </c>
      <c r="M2552" t="b">
        <v>0</v>
      </c>
      <c r="N2552">
        <v>150</v>
      </c>
      <c r="O2552" t="b">
        <v>1</v>
      </c>
      <c r="P2552" t="s">
        <v>8279</v>
      </c>
      <c r="Q2552" t="s">
        <v>8308</v>
      </c>
      <c r="R2552">
        <f t="shared" si="119"/>
        <v>2015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 s="9">
        <f t="shared" si="117"/>
        <v>40989.866666666669</v>
      </c>
      <c r="K2553" s="11">
        <v>1329890585</v>
      </c>
      <c r="L2553" s="9">
        <f t="shared" si="118"/>
        <v>40961.252141203702</v>
      </c>
      <c r="M2553" t="b">
        <v>0</v>
      </c>
      <c r="N2553">
        <v>56</v>
      </c>
      <c r="O2553" t="b">
        <v>1</v>
      </c>
      <c r="P2553" t="s">
        <v>8279</v>
      </c>
      <c r="Q2553" t="s">
        <v>8308</v>
      </c>
      <c r="R2553">
        <f t="shared" si="119"/>
        <v>2012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 s="9">
        <f t="shared" si="117"/>
        <v>42799.809965277775</v>
      </c>
      <c r="K2554" s="11">
        <v>1486149981</v>
      </c>
      <c r="L2554" s="9">
        <f t="shared" si="118"/>
        <v>42769.809965277775</v>
      </c>
      <c r="M2554" t="b">
        <v>0</v>
      </c>
      <c r="N2554">
        <v>18</v>
      </c>
      <c r="O2554" t="b">
        <v>1</v>
      </c>
      <c r="P2554" t="s">
        <v>8279</v>
      </c>
      <c r="Q2554" t="s">
        <v>8308</v>
      </c>
      <c r="R2554">
        <f t="shared" si="119"/>
        <v>2017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 s="9">
        <f t="shared" si="117"/>
        <v>41173.199155092589</v>
      </c>
      <c r="K2555" s="11">
        <v>1343018807</v>
      </c>
      <c r="L2555" s="9">
        <f t="shared" si="118"/>
        <v>41113.199155092589</v>
      </c>
      <c r="M2555" t="b">
        <v>0</v>
      </c>
      <c r="N2555">
        <v>60</v>
      </c>
      <c r="O2555" t="b">
        <v>1</v>
      </c>
      <c r="P2555" t="s">
        <v>8279</v>
      </c>
      <c r="Q2555" t="s">
        <v>8308</v>
      </c>
      <c r="R2555">
        <f t="shared" si="119"/>
        <v>2012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 s="9">
        <f t="shared" si="117"/>
        <v>42156.165972222225</v>
      </c>
      <c r="K2556" s="11">
        <v>1430445163</v>
      </c>
      <c r="L2556" s="9">
        <f t="shared" si="118"/>
        <v>42125.078275462962</v>
      </c>
      <c r="M2556" t="b">
        <v>0</v>
      </c>
      <c r="N2556">
        <v>67</v>
      </c>
      <c r="O2556" t="b">
        <v>1</v>
      </c>
      <c r="P2556" t="s">
        <v>8279</v>
      </c>
      <c r="Q2556" t="s">
        <v>8308</v>
      </c>
      <c r="R2556">
        <f t="shared" si="119"/>
        <v>2015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 s="9">
        <f t="shared" si="117"/>
        <v>41057.655011574076</v>
      </c>
      <c r="K2557" s="11">
        <v>1335541393</v>
      </c>
      <c r="L2557" s="9">
        <f t="shared" si="118"/>
        <v>41026.655011574076</v>
      </c>
      <c r="M2557" t="b">
        <v>0</v>
      </c>
      <c r="N2557">
        <v>35</v>
      </c>
      <c r="O2557" t="b">
        <v>1</v>
      </c>
      <c r="P2557" t="s">
        <v>8279</v>
      </c>
      <c r="Q2557" t="s">
        <v>8308</v>
      </c>
      <c r="R2557">
        <f t="shared" si="119"/>
        <v>2012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 s="9">
        <f t="shared" si="117"/>
        <v>41267.991400462961</v>
      </c>
      <c r="K2558" s="11">
        <v>1352504857</v>
      </c>
      <c r="L2558" s="9">
        <f t="shared" si="118"/>
        <v>41222.991400462961</v>
      </c>
      <c r="M2558" t="b">
        <v>0</v>
      </c>
      <c r="N2558">
        <v>34</v>
      </c>
      <c r="O2558" t="b">
        <v>1</v>
      </c>
      <c r="P2558" t="s">
        <v>8279</v>
      </c>
      <c r="Q2558" t="s">
        <v>8308</v>
      </c>
      <c r="R2558">
        <f t="shared" si="119"/>
        <v>2012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 s="9">
        <f t="shared" si="117"/>
        <v>41774.745208333334</v>
      </c>
      <c r="K2559" s="11">
        <v>1397584386</v>
      </c>
      <c r="L2559" s="9">
        <f t="shared" si="118"/>
        <v>41744.745208333334</v>
      </c>
      <c r="M2559" t="b">
        <v>0</v>
      </c>
      <c r="N2559">
        <v>36</v>
      </c>
      <c r="O2559" t="b">
        <v>1</v>
      </c>
      <c r="P2559" t="s">
        <v>8279</v>
      </c>
      <c r="Q2559" t="s">
        <v>8308</v>
      </c>
      <c r="R2559">
        <f t="shared" si="119"/>
        <v>2014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 s="9">
        <f t="shared" si="117"/>
        <v>42125.582638888889</v>
      </c>
      <c r="K2560" s="11">
        <v>1427747906</v>
      </c>
      <c r="L2560" s="9">
        <f t="shared" si="118"/>
        <v>42093.860023148147</v>
      </c>
      <c r="M2560" t="b">
        <v>0</v>
      </c>
      <c r="N2560">
        <v>18</v>
      </c>
      <c r="O2560" t="b">
        <v>1</v>
      </c>
      <c r="P2560" t="s">
        <v>8279</v>
      </c>
      <c r="Q2560" t="s">
        <v>8308</v>
      </c>
      <c r="R2560">
        <f t="shared" si="119"/>
        <v>2015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 s="9">
        <f t="shared" si="117"/>
        <v>40862.817361111112</v>
      </c>
      <c r="K2561" s="11">
        <v>1318539484</v>
      </c>
      <c r="L2561" s="9">
        <f t="shared" si="118"/>
        <v>40829.873657407406</v>
      </c>
      <c r="M2561" t="b">
        <v>0</v>
      </c>
      <c r="N2561">
        <v>25</v>
      </c>
      <c r="O2561" t="b">
        <v>1</v>
      </c>
      <c r="P2561" t="s">
        <v>8279</v>
      </c>
      <c r="Q2561" t="s">
        <v>8308</v>
      </c>
      <c r="R2561">
        <f t="shared" si="119"/>
        <v>2011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 s="9">
        <f t="shared" si="117"/>
        <v>42069.951087962967</v>
      </c>
      <c r="K2562" s="11">
        <v>1423090174</v>
      </c>
      <c r="L2562" s="9">
        <f t="shared" si="118"/>
        <v>42039.951087962967</v>
      </c>
      <c r="M2562" t="b">
        <v>0</v>
      </c>
      <c r="N2562">
        <v>21</v>
      </c>
      <c r="O2562" t="b">
        <v>1</v>
      </c>
      <c r="P2562" t="s">
        <v>8279</v>
      </c>
      <c r="Q2562" t="s">
        <v>8308</v>
      </c>
      <c r="R2562">
        <f t="shared" si="119"/>
        <v>2015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 s="9">
        <f t="shared" ref="J2563:J2626" si="120">(I2563/86400)+DATE(1970,1,1)</f>
        <v>42290.528807870374</v>
      </c>
      <c r="K2563" s="11">
        <v>1442148089</v>
      </c>
      <c r="L2563" s="9">
        <f t="shared" ref="L2563:L2626" si="121">(K2563/86400)+DATE(1970,1,1)</f>
        <v>42260.528807870374</v>
      </c>
      <c r="M2563" t="b">
        <v>0</v>
      </c>
      <c r="N2563">
        <v>0</v>
      </c>
      <c r="O2563" t="b">
        <v>0</v>
      </c>
      <c r="P2563" t="s">
        <v>8290</v>
      </c>
      <c r="Q2563" t="s">
        <v>8291</v>
      </c>
      <c r="R2563">
        <f t="shared" ref="R2563:R2626" si="122">YEAR(L2563)</f>
        <v>2015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 s="9">
        <f t="shared" si="120"/>
        <v>42654.524756944447</v>
      </c>
      <c r="K2564" s="11">
        <v>1471005339</v>
      </c>
      <c r="L2564" s="9">
        <f t="shared" si="121"/>
        <v>42594.524756944447</v>
      </c>
      <c r="M2564" t="b">
        <v>0</v>
      </c>
      <c r="N2564">
        <v>3</v>
      </c>
      <c r="O2564" t="b">
        <v>0</v>
      </c>
      <c r="P2564" t="s">
        <v>8290</v>
      </c>
      <c r="Q2564" t="s">
        <v>8291</v>
      </c>
      <c r="R2564">
        <f t="shared" si="122"/>
        <v>2016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 s="9">
        <f t="shared" si="120"/>
        <v>42215.139479166668</v>
      </c>
      <c r="K2565" s="11">
        <v>1433042451</v>
      </c>
      <c r="L2565" s="9">
        <f t="shared" si="121"/>
        <v>42155.139479166668</v>
      </c>
      <c r="M2565" t="b">
        <v>0</v>
      </c>
      <c r="N2565">
        <v>0</v>
      </c>
      <c r="O2565" t="b">
        <v>0</v>
      </c>
      <c r="P2565" t="s">
        <v>8290</v>
      </c>
      <c r="Q2565" t="s">
        <v>8291</v>
      </c>
      <c r="R2565">
        <f t="shared" si="122"/>
        <v>2015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 s="9">
        <f t="shared" si="120"/>
        <v>41852.040497685186</v>
      </c>
      <c r="K2566" s="11">
        <v>1404262699</v>
      </c>
      <c r="L2566" s="9">
        <f t="shared" si="121"/>
        <v>41822.040497685186</v>
      </c>
      <c r="M2566" t="b">
        <v>0</v>
      </c>
      <c r="N2566">
        <v>0</v>
      </c>
      <c r="O2566" t="b">
        <v>0</v>
      </c>
      <c r="P2566" t="s">
        <v>8290</v>
      </c>
      <c r="Q2566" t="s">
        <v>8291</v>
      </c>
      <c r="R2566">
        <f t="shared" si="122"/>
        <v>2014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 s="9">
        <f t="shared" si="120"/>
        <v>42499.868055555555</v>
      </c>
      <c r="K2567" s="11">
        <v>1457710589</v>
      </c>
      <c r="L2567" s="9">
        <f t="shared" si="121"/>
        <v>42440.650335648148</v>
      </c>
      <c r="M2567" t="b">
        <v>0</v>
      </c>
      <c r="N2567">
        <v>1</v>
      </c>
      <c r="O2567" t="b">
        <v>0</v>
      </c>
      <c r="P2567" t="s">
        <v>8290</v>
      </c>
      <c r="Q2567" t="s">
        <v>8291</v>
      </c>
      <c r="R2567">
        <f t="shared" si="122"/>
        <v>2016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 s="9">
        <f t="shared" si="120"/>
        <v>41872.980879629627</v>
      </c>
      <c r="K2568" s="11">
        <v>1406071948</v>
      </c>
      <c r="L2568" s="9">
        <f t="shared" si="121"/>
        <v>41842.980879629627</v>
      </c>
      <c r="M2568" t="b">
        <v>0</v>
      </c>
      <c r="N2568">
        <v>0</v>
      </c>
      <c r="O2568" t="b">
        <v>0</v>
      </c>
      <c r="P2568" t="s">
        <v>8290</v>
      </c>
      <c r="Q2568" t="s">
        <v>8291</v>
      </c>
      <c r="R2568">
        <f t="shared" si="122"/>
        <v>2014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 s="9">
        <f t="shared" si="120"/>
        <v>42117.878912037035</v>
      </c>
      <c r="K2569" s="11">
        <v>1427231138</v>
      </c>
      <c r="L2569" s="9">
        <f t="shared" si="121"/>
        <v>42087.878912037035</v>
      </c>
      <c r="M2569" t="b">
        <v>0</v>
      </c>
      <c r="N2569">
        <v>2</v>
      </c>
      <c r="O2569" t="b">
        <v>0</v>
      </c>
      <c r="P2569" t="s">
        <v>8290</v>
      </c>
      <c r="Q2569" t="s">
        <v>8291</v>
      </c>
      <c r="R2569">
        <f t="shared" si="122"/>
        <v>2015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 s="9">
        <f t="shared" si="120"/>
        <v>42614.666597222225</v>
      </c>
      <c r="K2570" s="11">
        <v>1470153594</v>
      </c>
      <c r="L2570" s="9">
        <f t="shared" si="121"/>
        <v>42584.666597222225</v>
      </c>
      <c r="M2570" t="b">
        <v>0</v>
      </c>
      <c r="N2570">
        <v>1</v>
      </c>
      <c r="O2570" t="b">
        <v>0</v>
      </c>
      <c r="P2570" t="s">
        <v>8290</v>
      </c>
      <c r="Q2570" t="s">
        <v>8291</v>
      </c>
      <c r="R2570">
        <f t="shared" si="122"/>
        <v>2016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 s="9">
        <f t="shared" si="120"/>
        <v>42264.105462962965</v>
      </c>
      <c r="K2571" s="11">
        <v>1439865112</v>
      </c>
      <c r="L2571" s="9">
        <f t="shared" si="121"/>
        <v>42234.105462962965</v>
      </c>
      <c r="M2571" t="b">
        <v>0</v>
      </c>
      <c r="N2571">
        <v>2</v>
      </c>
      <c r="O2571" t="b">
        <v>0</v>
      </c>
      <c r="P2571" t="s">
        <v>8290</v>
      </c>
      <c r="Q2571" t="s">
        <v>8291</v>
      </c>
      <c r="R2571">
        <f t="shared" si="122"/>
        <v>2015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 s="9">
        <f t="shared" si="120"/>
        <v>42774.903182870374</v>
      </c>
      <c r="K2572" s="11">
        <v>1483998035</v>
      </c>
      <c r="L2572" s="9">
        <f t="shared" si="121"/>
        <v>42744.903182870374</v>
      </c>
      <c r="M2572" t="b">
        <v>0</v>
      </c>
      <c r="N2572">
        <v>2</v>
      </c>
      <c r="O2572" t="b">
        <v>0</v>
      </c>
      <c r="P2572" t="s">
        <v>8290</v>
      </c>
      <c r="Q2572" t="s">
        <v>8291</v>
      </c>
      <c r="R2572">
        <f t="shared" si="122"/>
        <v>2017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 s="9">
        <f t="shared" si="120"/>
        <v>42509.341678240744</v>
      </c>
      <c r="K2573" s="11">
        <v>1458461521</v>
      </c>
      <c r="L2573" s="9">
        <f t="shared" si="121"/>
        <v>42449.341678240744</v>
      </c>
      <c r="M2573" t="b">
        <v>0</v>
      </c>
      <c r="N2573">
        <v>4</v>
      </c>
      <c r="O2573" t="b">
        <v>0</v>
      </c>
      <c r="P2573" t="s">
        <v>8290</v>
      </c>
      <c r="Q2573" t="s">
        <v>8291</v>
      </c>
      <c r="R2573">
        <f t="shared" si="122"/>
        <v>2016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 s="9">
        <f t="shared" si="120"/>
        <v>42107.119409722218</v>
      </c>
      <c r="K2574" s="11">
        <v>1426301517</v>
      </c>
      <c r="L2574" s="9">
        <f t="shared" si="121"/>
        <v>42077.119409722218</v>
      </c>
      <c r="M2574" t="b">
        <v>0</v>
      </c>
      <c r="N2574">
        <v>0</v>
      </c>
      <c r="O2574" t="b">
        <v>0</v>
      </c>
      <c r="P2574" t="s">
        <v>8290</v>
      </c>
      <c r="Q2574" t="s">
        <v>8291</v>
      </c>
      <c r="R2574">
        <f t="shared" si="122"/>
        <v>2015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 s="9">
        <f t="shared" si="120"/>
        <v>41874.592002314814</v>
      </c>
      <c r="K2575" s="11">
        <v>1404915149</v>
      </c>
      <c r="L2575" s="9">
        <f t="shared" si="121"/>
        <v>41829.592002314814</v>
      </c>
      <c r="M2575" t="b">
        <v>0</v>
      </c>
      <c r="N2575">
        <v>0</v>
      </c>
      <c r="O2575" t="b">
        <v>0</v>
      </c>
      <c r="P2575" t="s">
        <v>8290</v>
      </c>
      <c r="Q2575" t="s">
        <v>8291</v>
      </c>
      <c r="R2575">
        <f t="shared" si="122"/>
        <v>2014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 s="9">
        <f t="shared" si="120"/>
        <v>42508.825752314813</v>
      </c>
      <c r="K2576" s="11">
        <v>1461786545</v>
      </c>
      <c r="L2576" s="9">
        <f t="shared" si="121"/>
        <v>42487.825752314813</v>
      </c>
      <c r="M2576" t="b">
        <v>0</v>
      </c>
      <c r="N2576">
        <v>0</v>
      </c>
      <c r="O2576" t="b">
        <v>0</v>
      </c>
      <c r="P2576" t="s">
        <v>8290</v>
      </c>
      <c r="Q2576" t="s">
        <v>8291</v>
      </c>
      <c r="R2576">
        <f t="shared" si="122"/>
        <v>2016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 s="9">
        <f t="shared" si="120"/>
        <v>42016.108726851853</v>
      </c>
      <c r="K2577" s="11">
        <v>1418438194</v>
      </c>
      <c r="L2577" s="9">
        <f t="shared" si="121"/>
        <v>41986.108726851853</v>
      </c>
      <c r="M2577" t="b">
        <v>0</v>
      </c>
      <c r="N2577">
        <v>0</v>
      </c>
      <c r="O2577" t="b">
        <v>0</v>
      </c>
      <c r="P2577" t="s">
        <v>8290</v>
      </c>
      <c r="Q2577" t="s">
        <v>8291</v>
      </c>
      <c r="R2577">
        <f t="shared" si="122"/>
        <v>2014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 s="9">
        <f t="shared" si="120"/>
        <v>42104.968136574069</v>
      </c>
      <c r="K2578" s="11">
        <v>1424823247</v>
      </c>
      <c r="L2578" s="9">
        <f t="shared" si="121"/>
        <v>42060.00980324074</v>
      </c>
      <c r="M2578" t="b">
        <v>0</v>
      </c>
      <c r="N2578">
        <v>0</v>
      </c>
      <c r="O2578" t="b">
        <v>0</v>
      </c>
      <c r="P2578" t="s">
        <v>8290</v>
      </c>
      <c r="Q2578" t="s">
        <v>8291</v>
      </c>
      <c r="R2578">
        <f t="shared" si="122"/>
        <v>2015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 s="9">
        <f t="shared" si="120"/>
        <v>41855.820567129631</v>
      </c>
      <c r="K2579" s="11">
        <v>1405021297</v>
      </c>
      <c r="L2579" s="9">
        <f t="shared" si="121"/>
        <v>41830.820567129631</v>
      </c>
      <c r="M2579" t="b">
        <v>0</v>
      </c>
      <c r="N2579">
        <v>0</v>
      </c>
      <c r="O2579" t="b">
        <v>0</v>
      </c>
      <c r="P2579" t="s">
        <v>8290</v>
      </c>
      <c r="Q2579" t="s">
        <v>8291</v>
      </c>
      <c r="R2579">
        <f t="shared" si="122"/>
        <v>2014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 s="9">
        <f t="shared" si="120"/>
        <v>42286.708333333328</v>
      </c>
      <c r="K2580" s="11">
        <v>1440203579</v>
      </c>
      <c r="L2580" s="9">
        <f t="shared" si="121"/>
        <v>42238.022905092592</v>
      </c>
      <c r="M2580" t="b">
        <v>0</v>
      </c>
      <c r="N2580">
        <v>0</v>
      </c>
      <c r="O2580" t="b">
        <v>0</v>
      </c>
      <c r="P2580" t="s">
        <v>8290</v>
      </c>
      <c r="Q2580" t="s">
        <v>8291</v>
      </c>
      <c r="R2580">
        <f t="shared" si="122"/>
        <v>2015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 s="9">
        <f t="shared" si="120"/>
        <v>41897.829895833333</v>
      </c>
      <c r="K2581" s="11">
        <v>1405626903</v>
      </c>
      <c r="L2581" s="9">
        <f t="shared" si="121"/>
        <v>41837.829895833333</v>
      </c>
      <c r="M2581" t="b">
        <v>0</v>
      </c>
      <c r="N2581">
        <v>12</v>
      </c>
      <c r="O2581" t="b">
        <v>0</v>
      </c>
      <c r="P2581" t="s">
        <v>8290</v>
      </c>
      <c r="Q2581" t="s">
        <v>8291</v>
      </c>
      <c r="R2581">
        <f t="shared" si="122"/>
        <v>2014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 s="9">
        <f t="shared" si="120"/>
        <v>42140.125</v>
      </c>
      <c r="K2582" s="11">
        <v>1429170603</v>
      </c>
      <c r="L2582" s="9">
        <f t="shared" si="121"/>
        <v>42110.326423611114</v>
      </c>
      <c r="M2582" t="b">
        <v>0</v>
      </c>
      <c r="N2582">
        <v>2</v>
      </c>
      <c r="O2582" t="b">
        <v>0</v>
      </c>
      <c r="P2582" t="s">
        <v>8290</v>
      </c>
      <c r="Q2582" t="s">
        <v>8291</v>
      </c>
      <c r="R2582">
        <f t="shared" si="122"/>
        <v>2015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 s="9">
        <f t="shared" si="120"/>
        <v>42324.670115740737</v>
      </c>
      <c r="K2583" s="11">
        <v>1445094298</v>
      </c>
      <c r="L2583" s="9">
        <f t="shared" si="121"/>
        <v>42294.628449074073</v>
      </c>
      <c r="M2583" t="b">
        <v>0</v>
      </c>
      <c r="N2583">
        <v>11</v>
      </c>
      <c r="O2583" t="b">
        <v>0</v>
      </c>
      <c r="P2583" t="s">
        <v>8290</v>
      </c>
      <c r="Q2583" t="s">
        <v>8291</v>
      </c>
      <c r="R2583">
        <f t="shared" si="122"/>
        <v>2015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 s="9">
        <f t="shared" si="120"/>
        <v>42672.988819444443</v>
      </c>
      <c r="K2584" s="11">
        <v>1475192634</v>
      </c>
      <c r="L2584" s="9">
        <f t="shared" si="121"/>
        <v>42642.988819444443</v>
      </c>
      <c r="M2584" t="b">
        <v>0</v>
      </c>
      <c r="N2584">
        <v>1</v>
      </c>
      <c r="O2584" t="b">
        <v>0</v>
      </c>
      <c r="P2584" t="s">
        <v>8290</v>
      </c>
      <c r="Q2584" t="s">
        <v>8291</v>
      </c>
      <c r="R2584">
        <f t="shared" si="122"/>
        <v>2016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 s="9">
        <f t="shared" si="120"/>
        <v>42079.727777777778</v>
      </c>
      <c r="K2585" s="11">
        <v>1421346480</v>
      </c>
      <c r="L2585" s="9">
        <f t="shared" si="121"/>
        <v>42019.76944444445</v>
      </c>
      <c r="M2585" t="b">
        <v>0</v>
      </c>
      <c r="N2585">
        <v>5</v>
      </c>
      <c r="O2585" t="b">
        <v>0</v>
      </c>
      <c r="P2585" t="s">
        <v>8290</v>
      </c>
      <c r="Q2585" t="s">
        <v>8291</v>
      </c>
      <c r="R2585">
        <f t="shared" si="122"/>
        <v>2015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 s="9">
        <f t="shared" si="120"/>
        <v>42170.173252314809</v>
      </c>
      <c r="K2586" s="11">
        <v>1431749369</v>
      </c>
      <c r="L2586" s="9">
        <f t="shared" si="121"/>
        <v>42140.173252314809</v>
      </c>
      <c r="M2586" t="b">
        <v>0</v>
      </c>
      <c r="N2586">
        <v>0</v>
      </c>
      <c r="O2586" t="b">
        <v>0</v>
      </c>
      <c r="P2586" t="s">
        <v>8290</v>
      </c>
      <c r="Q2586" t="s">
        <v>8291</v>
      </c>
      <c r="R2586">
        <f t="shared" si="122"/>
        <v>2015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 s="9">
        <f t="shared" si="120"/>
        <v>41825.963333333333</v>
      </c>
      <c r="K2587" s="11">
        <v>1402009632</v>
      </c>
      <c r="L2587" s="9">
        <f t="shared" si="121"/>
        <v>41795.963333333333</v>
      </c>
      <c r="M2587" t="b">
        <v>0</v>
      </c>
      <c r="N2587">
        <v>1</v>
      </c>
      <c r="O2587" t="b">
        <v>0</v>
      </c>
      <c r="P2587" t="s">
        <v>8290</v>
      </c>
      <c r="Q2587" t="s">
        <v>8291</v>
      </c>
      <c r="R2587">
        <f t="shared" si="122"/>
        <v>2014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 s="9">
        <f t="shared" si="120"/>
        <v>42363.330277777779</v>
      </c>
      <c r="K2588" s="11">
        <v>1448438136</v>
      </c>
      <c r="L2588" s="9">
        <f t="shared" si="121"/>
        <v>42333.330277777779</v>
      </c>
      <c r="M2588" t="b">
        <v>0</v>
      </c>
      <c r="N2588">
        <v>1</v>
      </c>
      <c r="O2588" t="b">
        <v>0</v>
      </c>
      <c r="P2588" t="s">
        <v>8290</v>
      </c>
      <c r="Q2588" t="s">
        <v>8291</v>
      </c>
      <c r="R2588">
        <f t="shared" si="122"/>
        <v>2015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 s="9">
        <f t="shared" si="120"/>
        <v>42368.675381944442</v>
      </c>
      <c r="K2589" s="11">
        <v>1448899953</v>
      </c>
      <c r="L2589" s="9">
        <f t="shared" si="121"/>
        <v>42338.675381944442</v>
      </c>
      <c r="M2589" t="b">
        <v>0</v>
      </c>
      <c r="N2589">
        <v>6</v>
      </c>
      <c r="O2589" t="b">
        <v>0</v>
      </c>
      <c r="P2589" t="s">
        <v>8290</v>
      </c>
      <c r="Q2589" t="s">
        <v>8291</v>
      </c>
      <c r="R2589">
        <f t="shared" si="122"/>
        <v>2015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 s="9">
        <f t="shared" si="120"/>
        <v>42094.551388888889</v>
      </c>
      <c r="K2590" s="11">
        <v>1423325626</v>
      </c>
      <c r="L2590" s="9">
        <f t="shared" si="121"/>
        <v>42042.676226851851</v>
      </c>
      <c r="M2590" t="b">
        <v>0</v>
      </c>
      <c r="N2590">
        <v>8</v>
      </c>
      <c r="O2590" t="b">
        <v>0</v>
      </c>
      <c r="P2590" t="s">
        <v>8290</v>
      </c>
      <c r="Q2590" t="s">
        <v>8291</v>
      </c>
      <c r="R2590">
        <f t="shared" si="122"/>
        <v>2015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 s="9">
        <f t="shared" si="120"/>
        <v>42452.494525462964</v>
      </c>
      <c r="K2591" s="11">
        <v>1456145527</v>
      </c>
      <c r="L2591" s="9">
        <f t="shared" si="121"/>
        <v>42422.536192129628</v>
      </c>
      <c r="M2591" t="b">
        <v>0</v>
      </c>
      <c r="N2591">
        <v>1</v>
      </c>
      <c r="O2591" t="b">
        <v>0</v>
      </c>
      <c r="P2591" t="s">
        <v>8290</v>
      </c>
      <c r="Q2591" t="s">
        <v>8291</v>
      </c>
      <c r="R2591">
        <f t="shared" si="122"/>
        <v>2016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 s="9">
        <f t="shared" si="120"/>
        <v>42395.589085648149</v>
      </c>
      <c r="K2592" s="11">
        <v>1453212497</v>
      </c>
      <c r="L2592" s="9">
        <f t="shared" si="121"/>
        <v>42388.589085648149</v>
      </c>
      <c r="M2592" t="b">
        <v>0</v>
      </c>
      <c r="N2592">
        <v>0</v>
      </c>
      <c r="O2592" t="b">
        <v>0</v>
      </c>
      <c r="P2592" t="s">
        <v>8290</v>
      </c>
      <c r="Q2592" t="s">
        <v>8291</v>
      </c>
      <c r="R2592">
        <f t="shared" si="122"/>
        <v>2016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 s="9">
        <f t="shared" si="120"/>
        <v>42442.864861111113</v>
      </c>
      <c r="K2593" s="11">
        <v>1452721524</v>
      </c>
      <c r="L2593" s="9">
        <f t="shared" si="121"/>
        <v>42382.906527777777</v>
      </c>
      <c r="M2593" t="b">
        <v>0</v>
      </c>
      <c r="N2593">
        <v>2</v>
      </c>
      <c r="O2593" t="b">
        <v>0</v>
      </c>
      <c r="P2593" t="s">
        <v>8290</v>
      </c>
      <c r="Q2593" t="s">
        <v>8291</v>
      </c>
      <c r="R2593">
        <f t="shared" si="122"/>
        <v>2016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 s="9">
        <f t="shared" si="120"/>
        <v>41917.801168981481</v>
      </c>
      <c r="K2594" s="11">
        <v>1409944421</v>
      </c>
      <c r="L2594" s="9">
        <f t="shared" si="121"/>
        <v>41887.801168981481</v>
      </c>
      <c r="M2594" t="b">
        <v>0</v>
      </c>
      <c r="N2594">
        <v>1</v>
      </c>
      <c r="O2594" t="b">
        <v>0</v>
      </c>
      <c r="P2594" t="s">
        <v>8290</v>
      </c>
      <c r="Q2594" t="s">
        <v>8291</v>
      </c>
      <c r="R2594">
        <f t="shared" si="122"/>
        <v>2014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 s="9">
        <f t="shared" si="120"/>
        <v>42119.845208333332</v>
      </c>
      <c r="K2595" s="11">
        <v>1427401026</v>
      </c>
      <c r="L2595" s="9">
        <f t="shared" si="121"/>
        <v>42089.845208333332</v>
      </c>
      <c r="M2595" t="b">
        <v>0</v>
      </c>
      <c r="N2595">
        <v>0</v>
      </c>
      <c r="O2595" t="b">
        <v>0</v>
      </c>
      <c r="P2595" t="s">
        <v>8290</v>
      </c>
      <c r="Q2595" t="s">
        <v>8291</v>
      </c>
      <c r="R2595">
        <f t="shared" si="122"/>
        <v>2015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 s="9">
        <f t="shared" si="120"/>
        <v>41858.967916666668</v>
      </c>
      <c r="K2596" s="11">
        <v>1404861228</v>
      </c>
      <c r="L2596" s="9">
        <f t="shared" si="121"/>
        <v>41828.967916666668</v>
      </c>
      <c r="M2596" t="b">
        <v>0</v>
      </c>
      <c r="N2596">
        <v>1</v>
      </c>
      <c r="O2596" t="b">
        <v>0</v>
      </c>
      <c r="P2596" t="s">
        <v>8290</v>
      </c>
      <c r="Q2596" t="s">
        <v>8291</v>
      </c>
      <c r="R2596">
        <f t="shared" si="122"/>
        <v>2014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 s="9">
        <f t="shared" si="120"/>
        <v>42790.244212962964</v>
      </c>
      <c r="K2597" s="11">
        <v>1485323500</v>
      </c>
      <c r="L2597" s="9">
        <f t="shared" si="121"/>
        <v>42760.244212962964</v>
      </c>
      <c r="M2597" t="b">
        <v>0</v>
      </c>
      <c r="N2597">
        <v>19</v>
      </c>
      <c r="O2597" t="b">
        <v>0</v>
      </c>
      <c r="P2597" t="s">
        <v>8290</v>
      </c>
      <c r="Q2597" t="s">
        <v>8291</v>
      </c>
      <c r="R2597">
        <f t="shared" si="122"/>
        <v>2017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 s="9">
        <f t="shared" si="120"/>
        <v>41858.664456018516</v>
      </c>
      <c r="K2598" s="11">
        <v>1404835009</v>
      </c>
      <c r="L2598" s="9">
        <f t="shared" si="121"/>
        <v>41828.664456018516</v>
      </c>
      <c r="M2598" t="b">
        <v>0</v>
      </c>
      <c r="N2598">
        <v>27</v>
      </c>
      <c r="O2598" t="b">
        <v>0</v>
      </c>
      <c r="P2598" t="s">
        <v>8290</v>
      </c>
      <c r="Q2598" t="s">
        <v>8291</v>
      </c>
      <c r="R2598">
        <f t="shared" si="122"/>
        <v>2014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 s="9">
        <f t="shared" si="120"/>
        <v>42540.341631944444</v>
      </c>
      <c r="K2599" s="11">
        <v>1463731917</v>
      </c>
      <c r="L2599" s="9">
        <f t="shared" si="121"/>
        <v>42510.341631944444</v>
      </c>
      <c r="M2599" t="b">
        <v>0</v>
      </c>
      <c r="N2599">
        <v>7</v>
      </c>
      <c r="O2599" t="b">
        <v>0</v>
      </c>
      <c r="P2599" t="s">
        <v>8290</v>
      </c>
      <c r="Q2599" t="s">
        <v>8291</v>
      </c>
      <c r="R2599">
        <f t="shared" si="122"/>
        <v>2016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 s="9">
        <f t="shared" si="120"/>
        <v>42270.840289351851</v>
      </c>
      <c r="K2600" s="11">
        <v>1440447001</v>
      </c>
      <c r="L2600" s="9">
        <f t="shared" si="121"/>
        <v>42240.840289351851</v>
      </c>
      <c r="M2600" t="b">
        <v>0</v>
      </c>
      <c r="N2600">
        <v>14</v>
      </c>
      <c r="O2600" t="b">
        <v>0</v>
      </c>
      <c r="P2600" t="s">
        <v>8290</v>
      </c>
      <c r="Q2600" t="s">
        <v>8291</v>
      </c>
      <c r="R2600">
        <f t="shared" si="122"/>
        <v>2015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 s="9">
        <f t="shared" si="120"/>
        <v>41854.754016203704</v>
      </c>
      <c r="K2601" s="11">
        <v>1403201147</v>
      </c>
      <c r="L2601" s="9">
        <f t="shared" si="121"/>
        <v>41809.754016203704</v>
      </c>
      <c r="M2601" t="b">
        <v>0</v>
      </c>
      <c r="N2601">
        <v>5</v>
      </c>
      <c r="O2601" t="b">
        <v>0</v>
      </c>
      <c r="P2601" t="s">
        <v>8290</v>
      </c>
      <c r="Q2601" t="s">
        <v>8291</v>
      </c>
      <c r="R2601">
        <f t="shared" si="122"/>
        <v>2014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 s="9">
        <f t="shared" si="120"/>
        <v>42454.858796296292</v>
      </c>
      <c r="K2602" s="11">
        <v>1453757800</v>
      </c>
      <c r="L2602" s="9">
        <f t="shared" si="121"/>
        <v>42394.900462962964</v>
      </c>
      <c r="M2602" t="b">
        <v>0</v>
      </c>
      <c r="N2602">
        <v>30</v>
      </c>
      <c r="O2602" t="b">
        <v>0</v>
      </c>
      <c r="P2602" t="s">
        <v>8290</v>
      </c>
      <c r="Q2602" t="s">
        <v>8291</v>
      </c>
      <c r="R2602">
        <f t="shared" si="122"/>
        <v>2016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 s="9">
        <f t="shared" si="120"/>
        <v>41165.165972222225</v>
      </c>
      <c r="K2603" s="11">
        <v>1346276349</v>
      </c>
      <c r="L2603" s="9">
        <f t="shared" si="121"/>
        <v>41150.902187500003</v>
      </c>
      <c r="M2603" t="b">
        <v>1</v>
      </c>
      <c r="N2603">
        <v>151</v>
      </c>
      <c r="O2603" t="b">
        <v>1</v>
      </c>
      <c r="P2603" t="s">
        <v>8273</v>
      </c>
      <c r="Q2603" t="s">
        <v>8309</v>
      </c>
      <c r="R2603">
        <f t="shared" si="122"/>
        <v>2012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 s="9">
        <f t="shared" si="120"/>
        <v>41955.888888888891</v>
      </c>
      <c r="K2604" s="11">
        <v>1412358968</v>
      </c>
      <c r="L2604" s="9">
        <f t="shared" si="121"/>
        <v>41915.747314814813</v>
      </c>
      <c r="M2604" t="b">
        <v>1</v>
      </c>
      <c r="N2604">
        <v>489</v>
      </c>
      <c r="O2604" t="b">
        <v>1</v>
      </c>
      <c r="P2604" t="s">
        <v>8273</v>
      </c>
      <c r="Q2604" t="s">
        <v>8309</v>
      </c>
      <c r="R2604">
        <f t="shared" si="122"/>
        <v>2014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 s="9">
        <f t="shared" si="120"/>
        <v>41631.912662037037</v>
      </c>
      <c r="K2605" s="11">
        <v>1386626054</v>
      </c>
      <c r="L2605" s="9">
        <f t="shared" si="121"/>
        <v>41617.912662037037</v>
      </c>
      <c r="M2605" t="b">
        <v>1</v>
      </c>
      <c r="N2605">
        <v>50</v>
      </c>
      <c r="O2605" t="b">
        <v>1</v>
      </c>
      <c r="P2605" t="s">
        <v>8273</v>
      </c>
      <c r="Q2605" t="s">
        <v>8309</v>
      </c>
      <c r="R2605">
        <f t="shared" si="122"/>
        <v>2013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 s="9">
        <f t="shared" si="120"/>
        <v>41028.051192129627</v>
      </c>
      <c r="K2606" s="11">
        <v>1333070023</v>
      </c>
      <c r="L2606" s="9">
        <f t="shared" si="121"/>
        <v>40998.051192129627</v>
      </c>
      <c r="M2606" t="b">
        <v>1</v>
      </c>
      <c r="N2606">
        <v>321</v>
      </c>
      <c r="O2606" t="b">
        <v>1</v>
      </c>
      <c r="P2606" t="s">
        <v>8273</v>
      </c>
      <c r="Q2606" t="s">
        <v>8309</v>
      </c>
      <c r="R2606">
        <f t="shared" si="122"/>
        <v>2012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 s="9">
        <f t="shared" si="120"/>
        <v>42538.541550925926</v>
      </c>
      <c r="K2607" s="11">
        <v>1463576390</v>
      </c>
      <c r="L2607" s="9">
        <f t="shared" si="121"/>
        <v>42508.541550925926</v>
      </c>
      <c r="M2607" t="b">
        <v>1</v>
      </c>
      <c r="N2607">
        <v>1762</v>
      </c>
      <c r="O2607" t="b">
        <v>1</v>
      </c>
      <c r="P2607" t="s">
        <v>8273</v>
      </c>
      <c r="Q2607" t="s">
        <v>8309</v>
      </c>
      <c r="R2607">
        <f t="shared" si="122"/>
        <v>2016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 s="9">
        <f t="shared" si="120"/>
        <v>41758.712754629625</v>
      </c>
      <c r="K2608" s="11">
        <v>1396026382</v>
      </c>
      <c r="L2608" s="9">
        <f t="shared" si="121"/>
        <v>41726.712754629625</v>
      </c>
      <c r="M2608" t="b">
        <v>1</v>
      </c>
      <c r="N2608">
        <v>385</v>
      </c>
      <c r="O2608" t="b">
        <v>1</v>
      </c>
      <c r="P2608" t="s">
        <v>8273</v>
      </c>
      <c r="Q2608" t="s">
        <v>8309</v>
      </c>
      <c r="R2608">
        <f t="shared" si="122"/>
        <v>2014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 s="9">
        <f t="shared" si="120"/>
        <v>42228.083333333328</v>
      </c>
      <c r="K2609" s="11">
        <v>1435611572</v>
      </c>
      <c r="L2609" s="9">
        <f t="shared" si="121"/>
        <v>42184.874675925923</v>
      </c>
      <c r="M2609" t="b">
        <v>1</v>
      </c>
      <c r="N2609">
        <v>398</v>
      </c>
      <c r="O2609" t="b">
        <v>1</v>
      </c>
      <c r="P2609" t="s">
        <v>8273</v>
      </c>
      <c r="Q2609" t="s">
        <v>8309</v>
      </c>
      <c r="R2609">
        <f t="shared" si="122"/>
        <v>2015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 s="9">
        <f t="shared" si="120"/>
        <v>42809</v>
      </c>
      <c r="K2610" s="11">
        <v>1485976468</v>
      </c>
      <c r="L2610" s="9">
        <f t="shared" si="121"/>
        <v>42767.801712962959</v>
      </c>
      <c r="M2610" t="b">
        <v>1</v>
      </c>
      <c r="N2610">
        <v>304</v>
      </c>
      <c r="O2610" t="b">
        <v>1</v>
      </c>
      <c r="P2610" t="s">
        <v>8273</v>
      </c>
      <c r="Q2610" t="s">
        <v>8309</v>
      </c>
      <c r="R2610">
        <f t="shared" si="122"/>
        <v>2017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 s="9">
        <f t="shared" si="120"/>
        <v>41105.237858796296</v>
      </c>
      <c r="K2611" s="11">
        <v>1339738951</v>
      </c>
      <c r="L2611" s="9">
        <f t="shared" si="121"/>
        <v>41075.237858796296</v>
      </c>
      <c r="M2611" t="b">
        <v>1</v>
      </c>
      <c r="N2611">
        <v>676</v>
      </c>
      <c r="O2611" t="b">
        <v>1</v>
      </c>
      <c r="P2611" t="s">
        <v>8273</v>
      </c>
      <c r="Q2611" t="s">
        <v>8309</v>
      </c>
      <c r="R2611">
        <f t="shared" si="122"/>
        <v>2012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 s="9">
        <f t="shared" si="120"/>
        <v>42604.290972222225</v>
      </c>
      <c r="K2612" s="11">
        <v>1468444125</v>
      </c>
      <c r="L2612" s="9">
        <f t="shared" si="121"/>
        <v>42564.881076388891</v>
      </c>
      <c r="M2612" t="b">
        <v>1</v>
      </c>
      <c r="N2612">
        <v>577</v>
      </c>
      <c r="O2612" t="b">
        <v>1</v>
      </c>
      <c r="P2612" t="s">
        <v>8273</v>
      </c>
      <c r="Q2612" t="s">
        <v>8309</v>
      </c>
      <c r="R2612">
        <f t="shared" si="122"/>
        <v>2016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 s="9">
        <f t="shared" si="120"/>
        <v>42737.957638888889</v>
      </c>
      <c r="K2613" s="11">
        <v>1480493014</v>
      </c>
      <c r="L2613" s="9">
        <f t="shared" si="121"/>
        <v>42704.335810185185</v>
      </c>
      <c r="M2613" t="b">
        <v>1</v>
      </c>
      <c r="N2613">
        <v>3663</v>
      </c>
      <c r="O2613" t="b">
        <v>1</v>
      </c>
      <c r="P2613" t="s">
        <v>8273</v>
      </c>
      <c r="Q2613" t="s">
        <v>8309</v>
      </c>
      <c r="R2613">
        <f t="shared" si="122"/>
        <v>2016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 s="9">
        <f t="shared" si="120"/>
        <v>42013.143171296295</v>
      </c>
      <c r="K2614" s="11">
        <v>1418095570</v>
      </c>
      <c r="L2614" s="9">
        <f t="shared" si="121"/>
        <v>41982.143171296295</v>
      </c>
      <c r="M2614" t="b">
        <v>1</v>
      </c>
      <c r="N2614">
        <v>294</v>
      </c>
      <c r="O2614" t="b">
        <v>1</v>
      </c>
      <c r="P2614" t="s">
        <v>8273</v>
      </c>
      <c r="Q2614" t="s">
        <v>8309</v>
      </c>
      <c r="R2614">
        <f t="shared" si="122"/>
        <v>2014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 s="9">
        <f t="shared" si="120"/>
        <v>41173.81821759259</v>
      </c>
      <c r="K2615" s="11">
        <v>1345664294</v>
      </c>
      <c r="L2615" s="9">
        <f t="shared" si="121"/>
        <v>41143.81821759259</v>
      </c>
      <c r="M2615" t="b">
        <v>1</v>
      </c>
      <c r="N2615">
        <v>28</v>
      </c>
      <c r="O2615" t="b">
        <v>1</v>
      </c>
      <c r="P2615" t="s">
        <v>8273</v>
      </c>
      <c r="Q2615" t="s">
        <v>8309</v>
      </c>
      <c r="R2615">
        <f t="shared" si="122"/>
        <v>2012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 s="9">
        <f t="shared" si="120"/>
        <v>41759.208333333336</v>
      </c>
      <c r="K2616" s="11">
        <v>1396371612</v>
      </c>
      <c r="L2616" s="9">
        <f t="shared" si="121"/>
        <v>41730.708472222221</v>
      </c>
      <c r="M2616" t="b">
        <v>1</v>
      </c>
      <c r="N2616">
        <v>100</v>
      </c>
      <c r="O2616" t="b">
        <v>1</v>
      </c>
      <c r="P2616" t="s">
        <v>8273</v>
      </c>
      <c r="Q2616" t="s">
        <v>8309</v>
      </c>
      <c r="R2616">
        <f t="shared" si="122"/>
        <v>2014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 s="9">
        <f t="shared" si="120"/>
        <v>42490.5</v>
      </c>
      <c r="K2617" s="11">
        <v>1458820564</v>
      </c>
      <c r="L2617" s="9">
        <f t="shared" si="121"/>
        <v>42453.49726851852</v>
      </c>
      <c r="M2617" t="b">
        <v>0</v>
      </c>
      <c r="N2617">
        <v>72</v>
      </c>
      <c r="O2617" t="b">
        <v>1</v>
      </c>
      <c r="P2617" t="s">
        <v>8273</v>
      </c>
      <c r="Q2617" t="s">
        <v>8309</v>
      </c>
      <c r="R2617">
        <f t="shared" si="122"/>
        <v>2016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 s="9">
        <f t="shared" si="120"/>
        <v>42241.99454861111</v>
      </c>
      <c r="K2618" s="11">
        <v>1437954729</v>
      </c>
      <c r="L2618" s="9">
        <f t="shared" si="121"/>
        <v>42211.99454861111</v>
      </c>
      <c r="M2618" t="b">
        <v>1</v>
      </c>
      <c r="N2618">
        <v>238</v>
      </c>
      <c r="O2618" t="b">
        <v>1</v>
      </c>
      <c r="P2618" t="s">
        <v>8273</v>
      </c>
      <c r="Q2618" t="s">
        <v>8309</v>
      </c>
      <c r="R2618">
        <f t="shared" si="122"/>
        <v>2015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 s="9">
        <f t="shared" si="120"/>
        <v>41932.874432870369</v>
      </c>
      <c r="K2619" s="11">
        <v>1411246751</v>
      </c>
      <c r="L2619" s="9">
        <f t="shared" si="121"/>
        <v>41902.874432870369</v>
      </c>
      <c r="M2619" t="b">
        <v>1</v>
      </c>
      <c r="N2619">
        <v>159</v>
      </c>
      <c r="O2619" t="b">
        <v>1</v>
      </c>
      <c r="P2619" t="s">
        <v>8273</v>
      </c>
      <c r="Q2619" t="s">
        <v>8309</v>
      </c>
      <c r="R2619">
        <f t="shared" si="122"/>
        <v>2014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 s="9">
        <f t="shared" si="120"/>
        <v>42339.834039351852</v>
      </c>
      <c r="K2620" s="11">
        <v>1443812461</v>
      </c>
      <c r="L2620" s="9">
        <f t="shared" si="121"/>
        <v>42279.792372685188</v>
      </c>
      <c r="M2620" t="b">
        <v>1</v>
      </c>
      <c r="N2620">
        <v>77</v>
      </c>
      <c r="O2620" t="b">
        <v>1</v>
      </c>
      <c r="P2620" t="s">
        <v>8273</v>
      </c>
      <c r="Q2620" t="s">
        <v>8309</v>
      </c>
      <c r="R2620">
        <f t="shared" si="122"/>
        <v>2015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 s="9">
        <f t="shared" si="120"/>
        <v>42300.458333333328</v>
      </c>
      <c r="K2621" s="11">
        <v>1443302004</v>
      </c>
      <c r="L2621" s="9">
        <f t="shared" si="121"/>
        <v>42273.884305555555</v>
      </c>
      <c r="M2621" t="b">
        <v>1</v>
      </c>
      <c r="N2621">
        <v>53</v>
      </c>
      <c r="O2621" t="b">
        <v>1</v>
      </c>
      <c r="P2621" t="s">
        <v>8273</v>
      </c>
      <c r="Q2621" t="s">
        <v>8309</v>
      </c>
      <c r="R2621">
        <f t="shared" si="122"/>
        <v>2015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 s="9">
        <f t="shared" si="120"/>
        <v>42288.041666666672</v>
      </c>
      <c r="K2622" s="11">
        <v>1441339242</v>
      </c>
      <c r="L2622" s="9">
        <f t="shared" si="121"/>
        <v>42251.16715277778</v>
      </c>
      <c r="M2622" t="b">
        <v>1</v>
      </c>
      <c r="N2622">
        <v>1251</v>
      </c>
      <c r="O2622" t="b">
        <v>1</v>
      </c>
      <c r="P2622" t="s">
        <v>8273</v>
      </c>
      <c r="Q2622" t="s">
        <v>8309</v>
      </c>
      <c r="R2622">
        <f t="shared" si="122"/>
        <v>2015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 s="9">
        <f t="shared" si="120"/>
        <v>42145.747546296298</v>
      </c>
      <c r="K2623" s="11">
        <v>1429638988</v>
      </c>
      <c r="L2623" s="9">
        <f t="shared" si="121"/>
        <v>42115.747546296298</v>
      </c>
      <c r="M2623" t="b">
        <v>1</v>
      </c>
      <c r="N2623">
        <v>465</v>
      </c>
      <c r="O2623" t="b">
        <v>1</v>
      </c>
      <c r="P2623" t="s">
        <v>8273</v>
      </c>
      <c r="Q2623" t="s">
        <v>8309</v>
      </c>
      <c r="R2623">
        <f t="shared" si="122"/>
        <v>2015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 s="9">
        <f t="shared" si="120"/>
        <v>42734.74324074074</v>
      </c>
      <c r="K2624" s="11">
        <v>1479232216</v>
      </c>
      <c r="L2624" s="9">
        <f t="shared" si="121"/>
        <v>42689.74324074074</v>
      </c>
      <c r="M2624" t="b">
        <v>0</v>
      </c>
      <c r="N2624">
        <v>74</v>
      </c>
      <c r="O2624" t="b">
        <v>1</v>
      </c>
      <c r="P2624" t="s">
        <v>8273</v>
      </c>
      <c r="Q2624" t="s">
        <v>8309</v>
      </c>
      <c r="R2624">
        <f t="shared" si="122"/>
        <v>2016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 s="9">
        <f t="shared" si="120"/>
        <v>42706.256550925929</v>
      </c>
      <c r="K2625" s="11">
        <v>1479449366</v>
      </c>
      <c r="L2625" s="9">
        <f t="shared" si="121"/>
        <v>42692.256550925929</v>
      </c>
      <c r="M2625" t="b">
        <v>0</v>
      </c>
      <c r="N2625">
        <v>62</v>
      </c>
      <c r="O2625" t="b">
        <v>1</v>
      </c>
      <c r="P2625" t="s">
        <v>8273</v>
      </c>
      <c r="Q2625" t="s">
        <v>8309</v>
      </c>
      <c r="R2625">
        <f t="shared" si="122"/>
        <v>2016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 s="9">
        <f t="shared" si="120"/>
        <v>41165.421550925923</v>
      </c>
      <c r="K2626" s="11">
        <v>1345716422</v>
      </c>
      <c r="L2626" s="9">
        <f t="shared" si="121"/>
        <v>41144.421550925923</v>
      </c>
      <c r="M2626" t="b">
        <v>0</v>
      </c>
      <c r="N2626">
        <v>3468</v>
      </c>
      <c r="O2626" t="b">
        <v>1</v>
      </c>
      <c r="P2626" t="s">
        <v>8273</v>
      </c>
      <c r="Q2626" t="s">
        <v>8309</v>
      </c>
      <c r="R2626">
        <f t="shared" si="122"/>
        <v>2012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 s="9">
        <f t="shared" ref="J2627:J2690" si="123">(I2627/86400)+DATE(1970,1,1)</f>
        <v>42683.851944444439</v>
      </c>
      <c r="K2627" s="11">
        <v>1476559608</v>
      </c>
      <c r="L2627" s="9">
        <f t="shared" ref="L2627:L2690" si="124">(K2627/86400)+DATE(1970,1,1)</f>
        <v>42658.810277777782</v>
      </c>
      <c r="M2627" t="b">
        <v>0</v>
      </c>
      <c r="N2627">
        <v>52</v>
      </c>
      <c r="O2627" t="b">
        <v>1</v>
      </c>
      <c r="P2627" t="s">
        <v>8273</v>
      </c>
      <c r="Q2627" t="s">
        <v>8309</v>
      </c>
      <c r="R2627">
        <f t="shared" ref="R2627:R2690" si="125">YEAR(L2627)</f>
        <v>2016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 s="9">
        <f t="shared" si="123"/>
        <v>42158.628113425926</v>
      </c>
      <c r="K2628" s="11">
        <v>1430751869</v>
      </c>
      <c r="L2628" s="9">
        <f t="shared" si="124"/>
        <v>42128.628113425926</v>
      </c>
      <c r="M2628" t="b">
        <v>0</v>
      </c>
      <c r="N2628">
        <v>50</v>
      </c>
      <c r="O2628" t="b">
        <v>1</v>
      </c>
      <c r="P2628" t="s">
        <v>8273</v>
      </c>
      <c r="Q2628" t="s">
        <v>8309</v>
      </c>
      <c r="R2628">
        <f t="shared" si="125"/>
        <v>2015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 s="9">
        <f t="shared" si="123"/>
        <v>42334.871076388888</v>
      </c>
      <c r="K2629" s="11">
        <v>1445975661</v>
      </c>
      <c r="L2629" s="9">
        <f t="shared" si="124"/>
        <v>42304.829409722224</v>
      </c>
      <c r="M2629" t="b">
        <v>0</v>
      </c>
      <c r="N2629">
        <v>45</v>
      </c>
      <c r="O2629" t="b">
        <v>1</v>
      </c>
      <c r="P2629" t="s">
        <v>8273</v>
      </c>
      <c r="Q2629" t="s">
        <v>8309</v>
      </c>
      <c r="R2629">
        <f t="shared" si="125"/>
        <v>2015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 s="9">
        <f t="shared" si="123"/>
        <v>41973.966053240743</v>
      </c>
      <c r="K2630" s="11">
        <v>1415661067</v>
      </c>
      <c r="L2630" s="9">
        <f t="shared" si="124"/>
        <v>41953.966053240743</v>
      </c>
      <c r="M2630" t="b">
        <v>0</v>
      </c>
      <c r="N2630">
        <v>21</v>
      </c>
      <c r="O2630" t="b">
        <v>1</v>
      </c>
      <c r="P2630" t="s">
        <v>8273</v>
      </c>
      <c r="Q2630" t="s">
        <v>8309</v>
      </c>
      <c r="R2630">
        <f t="shared" si="125"/>
        <v>2014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 s="9">
        <f t="shared" si="123"/>
        <v>42138.538449074069</v>
      </c>
      <c r="K2631" s="11">
        <v>1429016122</v>
      </c>
      <c r="L2631" s="9">
        <f t="shared" si="124"/>
        <v>42108.538449074069</v>
      </c>
      <c r="M2631" t="b">
        <v>0</v>
      </c>
      <c r="N2631">
        <v>100</v>
      </c>
      <c r="O2631" t="b">
        <v>1</v>
      </c>
      <c r="P2631" t="s">
        <v>8273</v>
      </c>
      <c r="Q2631" t="s">
        <v>8309</v>
      </c>
      <c r="R2631">
        <f t="shared" si="125"/>
        <v>2015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 s="9">
        <f t="shared" si="123"/>
        <v>42551.416666666672</v>
      </c>
      <c r="K2632" s="11">
        <v>1464921112</v>
      </c>
      <c r="L2632" s="9">
        <f t="shared" si="124"/>
        <v>42524.105462962965</v>
      </c>
      <c r="M2632" t="b">
        <v>0</v>
      </c>
      <c r="N2632">
        <v>81</v>
      </c>
      <c r="O2632" t="b">
        <v>1</v>
      </c>
      <c r="P2632" t="s">
        <v>8273</v>
      </c>
      <c r="Q2632" t="s">
        <v>8309</v>
      </c>
      <c r="R2632">
        <f t="shared" si="125"/>
        <v>2016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 s="9">
        <f t="shared" si="123"/>
        <v>42246.169293981482</v>
      </c>
      <c r="K2633" s="11">
        <v>1438488227</v>
      </c>
      <c r="L2633" s="9">
        <f t="shared" si="124"/>
        <v>42218.169293981482</v>
      </c>
      <c r="M2633" t="b">
        <v>0</v>
      </c>
      <c r="N2633">
        <v>286</v>
      </c>
      <c r="O2633" t="b">
        <v>1</v>
      </c>
      <c r="P2633" t="s">
        <v>8273</v>
      </c>
      <c r="Q2633" t="s">
        <v>8309</v>
      </c>
      <c r="R2633">
        <f t="shared" si="125"/>
        <v>2015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 s="9">
        <f t="shared" si="123"/>
        <v>42519.061793981484</v>
      </c>
      <c r="K2634" s="11">
        <v>1462325339</v>
      </c>
      <c r="L2634" s="9">
        <f t="shared" si="124"/>
        <v>42494.061793981484</v>
      </c>
      <c r="M2634" t="b">
        <v>0</v>
      </c>
      <c r="N2634">
        <v>42</v>
      </c>
      <c r="O2634" t="b">
        <v>1</v>
      </c>
      <c r="P2634" t="s">
        <v>8273</v>
      </c>
      <c r="Q2634" t="s">
        <v>8309</v>
      </c>
      <c r="R2634">
        <f t="shared" si="125"/>
        <v>2016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 s="9">
        <f t="shared" si="123"/>
        <v>41697.958333333336</v>
      </c>
      <c r="K2635" s="11">
        <v>1390938332</v>
      </c>
      <c r="L2635" s="9">
        <f t="shared" si="124"/>
        <v>41667.823287037041</v>
      </c>
      <c r="M2635" t="b">
        <v>0</v>
      </c>
      <c r="N2635">
        <v>199</v>
      </c>
      <c r="O2635" t="b">
        <v>1</v>
      </c>
      <c r="P2635" t="s">
        <v>8273</v>
      </c>
      <c r="Q2635" t="s">
        <v>8309</v>
      </c>
      <c r="R2635">
        <f t="shared" si="125"/>
        <v>2014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 s="9">
        <f t="shared" si="123"/>
        <v>42642.656493055554</v>
      </c>
      <c r="K2636" s="11">
        <v>1472571921</v>
      </c>
      <c r="L2636" s="9">
        <f t="shared" si="124"/>
        <v>42612.656493055554</v>
      </c>
      <c r="M2636" t="b">
        <v>0</v>
      </c>
      <c r="N2636">
        <v>25</v>
      </c>
      <c r="O2636" t="b">
        <v>1</v>
      </c>
      <c r="P2636" t="s">
        <v>8273</v>
      </c>
      <c r="Q2636" t="s">
        <v>8309</v>
      </c>
      <c r="R2636">
        <f t="shared" si="125"/>
        <v>2016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 s="9">
        <f t="shared" si="123"/>
        <v>42072.909270833334</v>
      </c>
      <c r="K2637" s="11">
        <v>1422917361</v>
      </c>
      <c r="L2637" s="9">
        <f t="shared" si="124"/>
        <v>42037.950937500005</v>
      </c>
      <c r="M2637" t="b">
        <v>0</v>
      </c>
      <c r="N2637">
        <v>84</v>
      </c>
      <c r="O2637" t="b">
        <v>1</v>
      </c>
      <c r="P2637" t="s">
        <v>8273</v>
      </c>
      <c r="Q2637" t="s">
        <v>8309</v>
      </c>
      <c r="R2637">
        <f t="shared" si="125"/>
        <v>2015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 s="9">
        <f t="shared" si="123"/>
        <v>42659.041666666672</v>
      </c>
      <c r="K2638" s="11">
        <v>1474641914</v>
      </c>
      <c r="L2638" s="9">
        <f t="shared" si="124"/>
        <v>42636.614745370374</v>
      </c>
      <c r="M2638" t="b">
        <v>0</v>
      </c>
      <c r="N2638">
        <v>50</v>
      </c>
      <c r="O2638" t="b">
        <v>1</v>
      </c>
      <c r="P2638" t="s">
        <v>8273</v>
      </c>
      <c r="Q2638" t="s">
        <v>8309</v>
      </c>
      <c r="R2638">
        <f t="shared" si="125"/>
        <v>2016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 s="9">
        <f t="shared" si="123"/>
        <v>42655.549479166672</v>
      </c>
      <c r="K2639" s="11">
        <v>1474895475</v>
      </c>
      <c r="L2639" s="9">
        <f t="shared" si="124"/>
        <v>42639.549479166672</v>
      </c>
      <c r="M2639" t="b">
        <v>0</v>
      </c>
      <c r="N2639">
        <v>26</v>
      </c>
      <c r="O2639" t="b">
        <v>1</v>
      </c>
      <c r="P2639" t="s">
        <v>8273</v>
      </c>
      <c r="Q2639" t="s">
        <v>8309</v>
      </c>
      <c r="R2639">
        <f t="shared" si="125"/>
        <v>2016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 s="9">
        <f t="shared" si="123"/>
        <v>42019.913136574076</v>
      </c>
      <c r="K2640" s="11">
        <v>1418766895</v>
      </c>
      <c r="L2640" s="9">
        <f t="shared" si="124"/>
        <v>41989.913136574076</v>
      </c>
      <c r="M2640" t="b">
        <v>0</v>
      </c>
      <c r="N2640">
        <v>14</v>
      </c>
      <c r="O2640" t="b">
        <v>1</v>
      </c>
      <c r="P2640" t="s">
        <v>8273</v>
      </c>
      <c r="Q2640" t="s">
        <v>8309</v>
      </c>
      <c r="R2640">
        <f t="shared" si="125"/>
        <v>2014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 s="9">
        <f t="shared" si="123"/>
        <v>42054.86513888889</v>
      </c>
      <c r="K2641" s="11">
        <v>1421786748</v>
      </c>
      <c r="L2641" s="9">
        <f t="shared" si="124"/>
        <v>42024.86513888889</v>
      </c>
      <c r="M2641" t="b">
        <v>0</v>
      </c>
      <c r="N2641">
        <v>49</v>
      </c>
      <c r="O2641" t="b">
        <v>1</v>
      </c>
      <c r="P2641" t="s">
        <v>8273</v>
      </c>
      <c r="Q2641" t="s">
        <v>8309</v>
      </c>
      <c r="R2641">
        <f t="shared" si="125"/>
        <v>2015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 s="9">
        <f t="shared" si="123"/>
        <v>42163.160578703704</v>
      </c>
      <c r="K2642" s="11">
        <v>1428551474</v>
      </c>
      <c r="L2642" s="9">
        <f t="shared" si="124"/>
        <v>42103.160578703704</v>
      </c>
      <c r="M2642" t="b">
        <v>0</v>
      </c>
      <c r="N2642">
        <v>69</v>
      </c>
      <c r="O2642" t="b">
        <v>1</v>
      </c>
      <c r="P2642" t="s">
        <v>8273</v>
      </c>
      <c r="Q2642" t="s">
        <v>8309</v>
      </c>
      <c r="R2642">
        <f t="shared" si="125"/>
        <v>2015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 s="9">
        <f t="shared" si="123"/>
        <v>41897.839583333334</v>
      </c>
      <c r="K2643" s="11">
        <v>1409341863</v>
      </c>
      <c r="L2643" s="9">
        <f t="shared" si="124"/>
        <v>41880.827118055553</v>
      </c>
      <c r="M2643" t="b">
        <v>0</v>
      </c>
      <c r="N2643">
        <v>1</v>
      </c>
      <c r="O2643" t="b">
        <v>0</v>
      </c>
      <c r="P2643" t="s">
        <v>8273</v>
      </c>
      <c r="Q2643" t="s">
        <v>8309</v>
      </c>
      <c r="R2643">
        <f t="shared" si="125"/>
        <v>2014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 s="9">
        <f t="shared" si="123"/>
        <v>42566.289583333331</v>
      </c>
      <c r="K2644" s="11">
        <v>1465970108</v>
      </c>
      <c r="L2644" s="9">
        <f t="shared" si="124"/>
        <v>42536.246620370366</v>
      </c>
      <c r="M2644" t="b">
        <v>0</v>
      </c>
      <c r="N2644">
        <v>0</v>
      </c>
      <c r="O2644" t="b">
        <v>0</v>
      </c>
      <c r="P2644" t="s">
        <v>8273</v>
      </c>
      <c r="Q2644" t="s">
        <v>8309</v>
      </c>
      <c r="R2644">
        <f t="shared" si="125"/>
        <v>2016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 s="9">
        <f t="shared" si="123"/>
        <v>42725.332638888889</v>
      </c>
      <c r="K2645" s="11">
        <v>1479218315</v>
      </c>
      <c r="L2645" s="9">
        <f t="shared" si="124"/>
        <v>42689.582349537042</v>
      </c>
      <c r="M2645" t="b">
        <v>1</v>
      </c>
      <c r="N2645">
        <v>1501</v>
      </c>
      <c r="O2645" t="b">
        <v>0</v>
      </c>
      <c r="P2645" t="s">
        <v>8273</v>
      </c>
      <c r="Q2645" t="s">
        <v>8309</v>
      </c>
      <c r="R2645">
        <f t="shared" si="125"/>
        <v>2016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 s="9">
        <f t="shared" si="123"/>
        <v>42804.792071759264</v>
      </c>
      <c r="K2646" s="11">
        <v>1486580435</v>
      </c>
      <c r="L2646" s="9">
        <f t="shared" si="124"/>
        <v>42774.792071759264</v>
      </c>
      <c r="M2646" t="b">
        <v>1</v>
      </c>
      <c r="N2646">
        <v>52</v>
      </c>
      <c r="O2646" t="b">
        <v>0</v>
      </c>
      <c r="P2646" t="s">
        <v>8273</v>
      </c>
      <c r="Q2646" t="s">
        <v>8309</v>
      </c>
      <c r="R2646">
        <f t="shared" si="125"/>
        <v>2017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 s="9">
        <f t="shared" si="123"/>
        <v>41951.884293981479</v>
      </c>
      <c r="K2647" s="11">
        <v>1412885603</v>
      </c>
      <c r="L2647" s="9">
        <f t="shared" si="124"/>
        <v>41921.842627314814</v>
      </c>
      <c r="M2647" t="b">
        <v>1</v>
      </c>
      <c r="N2647">
        <v>23</v>
      </c>
      <c r="O2647" t="b">
        <v>0</v>
      </c>
      <c r="P2647" t="s">
        <v>8273</v>
      </c>
      <c r="Q2647" t="s">
        <v>8309</v>
      </c>
      <c r="R2647">
        <f t="shared" si="125"/>
        <v>2014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 s="9">
        <f t="shared" si="123"/>
        <v>42256.313298611116</v>
      </c>
      <c r="K2648" s="11">
        <v>1439191869</v>
      </c>
      <c r="L2648" s="9">
        <f t="shared" si="124"/>
        <v>42226.313298611116</v>
      </c>
      <c r="M2648" t="b">
        <v>1</v>
      </c>
      <c r="N2648">
        <v>535</v>
      </c>
      <c r="O2648" t="b">
        <v>0</v>
      </c>
      <c r="P2648" t="s">
        <v>8273</v>
      </c>
      <c r="Q2648" t="s">
        <v>8309</v>
      </c>
      <c r="R2648">
        <f t="shared" si="125"/>
        <v>2015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 s="9">
        <f t="shared" si="123"/>
        <v>42230.261793981481</v>
      </c>
      <c r="K2649" s="11">
        <v>1436941019</v>
      </c>
      <c r="L2649" s="9">
        <f t="shared" si="124"/>
        <v>42200.261793981481</v>
      </c>
      <c r="M2649" t="b">
        <v>0</v>
      </c>
      <c r="N2649">
        <v>3</v>
      </c>
      <c r="O2649" t="b">
        <v>0</v>
      </c>
      <c r="P2649" t="s">
        <v>8273</v>
      </c>
      <c r="Q2649" t="s">
        <v>8309</v>
      </c>
      <c r="R2649">
        <f t="shared" si="125"/>
        <v>2015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 s="9">
        <f t="shared" si="123"/>
        <v>42438.714814814812</v>
      </c>
      <c r="K2650" s="11">
        <v>1454951360</v>
      </c>
      <c r="L2650" s="9">
        <f t="shared" si="124"/>
        <v>42408.714814814812</v>
      </c>
      <c r="M2650" t="b">
        <v>0</v>
      </c>
      <c r="N2650">
        <v>6</v>
      </c>
      <c r="O2650" t="b">
        <v>0</v>
      </c>
      <c r="P2650" t="s">
        <v>8273</v>
      </c>
      <c r="Q2650" t="s">
        <v>8309</v>
      </c>
      <c r="R2650">
        <f t="shared" si="125"/>
        <v>2016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 s="9">
        <f t="shared" si="123"/>
        <v>42401.99700231482</v>
      </c>
      <c r="K2651" s="11">
        <v>1449186941</v>
      </c>
      <c r="L2651" s="9">
        <f t="shared" si="124"/>
        <v>42341.99700231482</v>
      </c>
      <c r="M2651" t="b">
        <v>0</v>
      </c>
      <c r="N2651">
        <v>3</v>
      </c>
      <c r="O2651" t="b">
        <v>0</v>
      </c>
      <c r="P2651" t="s">
        <v>8273</v>
      </c>
      <c r="Q2651" t="s">
        <v>8309</v>
      </c>
      <c r="R2651">
        <f t="shared" si="125"/>
        <v>2015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 s="9">
        <f t="shared" si="123"/>
        <v>42725.624340277776</v>
      </c>
      <c r="K2652" s="11">
        <v>1479740343</v>
      </c>
      <c r="L2652" s="9">
        <f t="shared" si="124"/>
        <v>42695.624340277776</v>
      </c>
      <c r="M2652" t="b">
        <v>0</v>
      </c>
      <c r="N2652">
        <v>5</v>
      </c>
      <c r="O2652" t="b">
        <v>0</v>
      </c>
      <c r="P2652" t="s">
        <v>8273</v>
      </c>
      <c r="Q2652" t="s">
        <v>8309</v>
      </c>
      <c r="R2652">
        <f t="shared" si="125"/>
        <v>2016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 s="9">
        <f t="shared" si="123"/>
        <v>42355.805659722224</v>
      </c>
      <c r="K2653" s="11">
        <v>1447960809</v>
      </c>
      <c r="L2653" s="9">
        <f t="shared" si="124"/>
        <v>42327.805659722224</v>
      </c>
      <c r="M2653" t="b">
        <v>0</v>
      </c>
      <c r="N2653">
        <v>17</v>
      </c>
      <c r="O2653" t="b">
        <v>0</v>
      </c>
      <c r="P2653" t="s">
        <v>8273</v>
      </c>
      <c r="Q2653" t="s">
        <v>8309</v>
      </c>
      <c r="R2653">
        <f t="shared" si="125"/>
        <v>2015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 s="9">
        <f t="shared" si="123"/>
        <v>41983.158854166672</v>
      </c>
      <c r="K2654" s="11">
        <v>1415591325</v>
      </c>
      <c r="L2654" s="9">
        <f t="shared" si="124"/>
        <v>41953.158854166672</v>
      </c>
      <c r="M2654" t="b">
        <v>0</v>
      </c>
      <c r="N2654">
        <v>11</v>
      </c>
      <c r="O2654" t="b">
        <v>0</v>
      </c>
      <c r="P2654" t="s">
        <v>8273</v>
      </c>
      <c r="Q2654" t="s">
        <v>8309</v>
      </c>
      <c r="R2654">
        <f t="shared" si="125"/>
        <v>2014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 s="9">
        <f t="shared" si="123"/>
        <v>41803.166666666664</v>
      </c>
      <c r="K2655" s="11">
        <v>1399909127</v>
      </c>
      <c r="L2655" s="9">
        <f t="shared" si="124"/>
        <v>41771.651932870373</v>
      </c>
      <c r="M2655" t="b">
        <v>0</v>
      </c>
      <c r="N2655">
        <v>70</v>
      </c>
      <c r="O2655" t="b">
        <v>0</v>
      </c>
      <c r="P2655" t="s">
        <v>8273</v>
      </c>
      <c r="Q2655" t="s">
        <v>8309</v>
      </c>
      <c r="R2655">
        <f t="shared" si="125"/>
        <v>2014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 s="9">
        <f t="shared" si="123"/>
        <v>42115.559328703705</v>
      </c>
      <c r="K2656" s="11">
        <v>1424442326</v>
      </c>
      <c r="L2656" s="9">
        <f t="shared" si="124"/>
        <v>42055.600995370369</v>
      </c>
      <c r="M2656" t="b">
        <v>0</v>
      </c>
      <c r="N2656">
        <v>6</v>
      </c>
      <c r="O2656" t="b">
        <v>0</v>
      </c>
      <c r="P2656" t="s">
        <v>8273</v>
      </c>
      <c r="Q2656" t="s">
        <v>8309</v>
      </c>
      <c r="R2656">
        <f t="shared" si="125"/>
        <v>2015</v>
      </c>
    </row>
    <row r="2657" spans="1:18" x14ac:dyDescent="0.3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 s="9">
        <f t="shared" si="123"/>
        <v>42409.833333333328</v>
      </c>
      <c r="K2657" s="11">
        <v>1452631647</v>
      </c>
      <c r="L2657" s="9">
        <f t="shared" si="124"/>
        <v>42381.866284722222</v>
      </c>
      <c r="M2657" t="b">
        <v>0</v>
      </c>
      <c r="N2657">
        <v>43</v>
      </c>
      <c r="O2657" t="b">
        <v>0</v>
      </c>
      <c r="P2657" t="s">
        <v>8273</v>
      </c>
      <c r="Q2657" t="s">
        <v>8309</v>
      </c>
      <c r="R2657">
        <f t="shared" si="125"/>
        <v>2016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 s="9">
        <f t="shared" si="123"/>
        <v>42806.791666666672</v>
      </c>
      <c r="K2658" s="11">
        <v>1485966688</v>
      </c>
      <c r="L2658" s="9">
        <f t="shared" si="124"/>
        <v>42767.688518518524</v>
      </c>
      <c r="M2658" t="b">
        <v>0</v>
      </c>
      <c r="N2658">
        <v>152</v>
      </c>
      <c r="O2658" t="b">
        <v>0</v>
      </c>
      <c r="P2658" t="s">
        <v>8273</v>
      </c>
      <c r="Q2658" t="s">
        <v>8309</v>
      </c>
      <c r="R2658">
        <f t="shared" si="125"/>
        <v>2017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 s="9">
        <f t="shared" si="123"/>
        <v>42585.0625</v>
      </c>
      <c r="K2659" s="11">
        <v>1467325053</v>
      </c>
      <c r="L2659" s="9">
        <f t="shared" si="124"/>
        <v>42551.928854166668</v>
      </c>
      <c r="M2659" t="b">
        <v>0</v>
      </c>
      <c r="N2659">
        <v>59</v>
      </c>
      <c r="O2659" t="b">
        <v>0</v>
      </c>
      <c r="P2659" t="s">
        <v>8273</v>
      </c>
      <c r="Q2659" t="s">
        <v>8309</v>
      </c>
      <c r="R2659">
        <f t="shared" si="125"/>
        <v>2016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 s="9">
        <f t="shared" si="123"/>
        <v>42581.884189814809</v>
      </c>
      <c r="K2660" s="11">
        <v>1467321194</v>
      </c>
      <c r="L2660" s="9">
        <f t="shared" si="124"/>
        <v>42551.884189814809</v>
      </c>
      <c r="M2660" t="b">
        <v>0</v>
      </c>
      <c r="N2660">
        <v>4</v>
      </c>
      <c r="O2660" t="b">
        <v>0</v>
      </c>
      <c r="P2660" t="s">
        <v>8273</v>
      </c>
      <c r="Q2660" t="s">
        <v>8309</v>
      </c>
      <c r="R2660">
        <f t="shared" si="125"/>
        <v>2016</v>
      </c>
    </row>
    <row r="2661" spans="1:18" x14ac:dyDescent="0.3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 s="9">
        <f t="shared" si="123"/>
        <v>42112.069560185184</v>
      </c>
      <c r="K2661" s="11">
        <v>1426729210</v>
      </c>
      <c r="L2661" s="9">
        <f t="shared" si="124"/>
        <v>42082.069560185184</v>
      </c>
      <c r="M2661" t="b">
        <v>0</v>
      </c>
      <c r="N2661">
        <v>10</v>
      </c>
      <c r="O2661" t="b">
        <v>0</v>
      </c>
      <c r="P2661" t="s">
        <v>8273</v>
      </c>
      <c r="Q2661" t="s">
        <v>8309</v>
      </c>
      <c r="R2661">
        <f t="shared" si="125"/>
        <v>2015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 s="9">
        <f t="shared" si="123"/>
        <v>42332.754837962959</v>
      </c>
      <c r="K2662" s="11">
        <v>1443200818</v>
      </c>
      <c r="L2662" s="9">
        <f t="shared" si="124"/>
        <v>42272.713171296295</v>
      </c>
      <c r="M2662" t="b">
        <v>0</v>
      </c>
      <c r="N2662">
        <v>5</v>
      </c>
      <c r="O2662" t="b">
        <v>0</v>
      </c>
      <c r="P2662" t="s">
        <v>8273</v>
      </c>
      <c r="Q2662" t="s">
        <v>8309</v>
      </c>
      <c r="R2662">
        <f t="shared" si="125"/>
        <v>2015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 s="9">
        <f t="shared" si="123"/>
        <v>41572.958449074074</v>
      </c>
      <c r="K2663" s="11">
        <v>1380150010</v>
      </c>
      <c r="L2663" s="9">
        <f t="shared" si="124"/>
        <v>41542.958449074074</v>
      </c>
      <c r="M2663" t="b">
        <v>0</v>
      </c>
      <c r="N2663">
        <v>60</v>
      </c>
      <c r="O2663" t="b">
        <v>1</v>
      </c>
      <c r="P2663" t="s">
        <v>8273</v>
      </c>
      <c r="Q2663" t="s">
        <v>8310</v>
      </c>
      <c r="R2663">
        <f t="shared" si="125"/>
        <v>2013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 s="9">
        <f t="shared" si="123"/>
        <v>42237.746678240743</v>
      </c>
      <c r="K2664" s="11">
        <v>1437587713</v>
      </c>
      <c r="L2664" s="9">
        <f t="shared" si="124"/>
        <v>42207.746678240743</v>
      </c>
      <c r="M2664" t="b">
        <v>0</v>
      </c>
      <c r="N2664">
        <v>80</v>
      </c>
      <c r="O2664" t="b">
        <v>1</v>
      </c>
      <c r="P2664" t="s">
        <v>8273</v>
      </c>
      <c r="Q2664" t="s">
        <v>8310</v>
      </c>
      <c r="R2664">
        <f t="shared" si="125"/>
        <v>2015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 s="9">
        <f t="shared" si="123"/>
        <v>42251.625</v>
      </c>
      <c r="K2665" s="11">
        <v>1438873007</v>
      </c>
      <c r="L2665" s="9">
        <f t="shared" si="124"/>
        <v>42222.622766203705</v>
      </c>
      <c r="M2665" t="b">
        <v>0</v>
      </c>
      <c r="N2665">
        <v>56</v>
      </c>
      <c r="O2665" t="b">
        <v>1</v>
      </c>
      <c r="P2665" t="s">
        <v>8273</v>
      </c>
      <c r="Q2665" t="s">
        <v>8310</v>
      </c>
      <c r="R2665">
        <f t="shared" si="125"/>
        <v>2015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 s="9">
        <f t="shared" si="123"/>
        <v>42347.290972222225</v>
      </c>
      <c r="K2666" s="11">
        <v>1446683797</v>
      </c>
      <c r="L2666" s="9">
        <f t="shared" si="124"/>
        <v>42313.02542824074</v>
      </c>
      <c r="M2666" t="b">
        <v>0</v>
      </c>
      <c r="N2666">
        <v>104</v>
      </c>
      <c r="O2666" t="b">
        <v>1</v>
      </c>
      <c r="P2666" t="s">
        <v>8273</v>
      </c>
      <c r="Q2666" t="s">
        <v>8310</v>
      </c>
      <c r="R2666">
        <f t="shared" si="125"/>
        <v>2015</v>
      </c>
    </row>
    <row r="2667" spans="1:18" ht="43.5" x14ac:dyDescent="0.3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 s="9">
        <f t="shared" si="123"/>
        <v>42128.895532407405</v>
      </c>
      <c r="K2667" s="11">
        <v>1426886974</v>
      </c>
      <c r="L2667" s="9">
        <f t="shared" si="124"/>
        <v>42083.895532407405</v>
      </c>
      <c r="M2667" t="b">
        <v>0</v>
      </c>
      <c r="N2667">
        <v>46</v>
      </c>
      <c r="O2667" t="b">
        <v>1</v>
      </c>
      <c r="P2667" t="s">
        <v>8273</v>
      </c>
      <c r="Q2667" t="s">
        <v>8310</v>
      </c>
      <c r="R2667">
        <f t="shared" si="125"/>
        <v>2015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 s="9">
        <f t="shared" si="123"/>
        <v>42272.875</v>
      </c>
      <c r="K2668" s="11">
        <v>1440008439</v>
      </c>
      <c r="L2668" s="9">
        <f t="shared" si="124"/>
        <v>42235.764340277776</v>
      </c>
      <c r="M2668" t="b">
        <v>0</v>
      </c>
      <c r="N2668">
        <v>206</v>
      </c>
      <c r="O2668" t="b">
        <v>1</v>
      </c>
      <c r="P2668" t="s">
        <v>8273</v>
      </c>
      <c r="Q2668" t="s">
        <v>8310</v>
      </c>
      <c r="R2668">
        <f t="shared" si="125"/>
        <v>2015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 s="9">
        <f t="shared" si="123"/>
        <v>42410.926111111112</v>
      </c>
      <c r="K2669" s="11">
        <v>1452550416</v>
      </c>
      <c r="L2669" s="9">
        <f t="shared" si="124"/>
        <v>42380.926111111112</v>
      </c>
      <c r="M2669" t="b">
        <v>0</v>
      </c>
      <c r="N2669">
        <v>18</v>
      </c>
      <c r="O2669" t="b">
        <v>1</v>
      </c>
      <c r="P2669" t="s">
        <v>8273</v>
      </c>
      <c r="Q2669" t="s">
        <v>8310</v>
      </c>
      <c r="R2669">
        <f t="shared" si="125"/>
        <v>2016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 s="9">
        <f t="shared" si="123"/>
        <v>42317.60555555555</v>
      </c>
      <c r="K2670" s="11">
        <v>1443449265</v>
      </c>
      <c r="L2670" s="9">
        <f t="shared" si="124"/>
        <v>42275.58871527778</v>
      </c>
      <c r="M2670" t="b">
        <v>0</v>
      </c>
      <c r="N2670">
        <v>28</v>
      </c>
      <c r="O2670" t="b">
        <v>1</v>
      </c>
      <c r="P2670" t="s">
        <v>8273</v>
      </c>
      <c r="Q2670" t="s">
        <v>8310</v>
      </c>
      <c r="R2670">
        <f t="shared" si="125"/>
        <v>2015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 s="9">
        <f t="shared" si="123"/>
        <v>42379.035833333328</v>
      </c>
      <c r="K2671" s="11">
        <v>1447203096</v>
      </c>
      <c r="L2671" s="9">
        <f t="shared" si="124"/>
        <v>42319.035833333328</v>
      </c>
      <c r="M2671" t="b">
        <v>0</v>
      </c>
      <c r="N2671">
        <v>11</v>
      </c>
      <c r="O2671" t="b">
        <v>1</v>
      </c>
      <c r="P2671" t="s">
        <v>8273</v>
      </c>
      <c r="Q2671" t="s">
        <v>8310</v>
      </c>
      <c r="R2671">
        <f t="shared" si="125"/>
        <v>2015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 s="9">
        <f t="shared" si="123"/>
        <v>41849.020601851851</v>
      </c>
      <c r="K2672" s="11">
        <v>1404174580</v>
      </c>
      <c r="L2672" s="9">
        <f t="shared" si="124"/>
        <v>41821.020601851851</v>
      </c>
      <c r="M2672" t="b">
        <v>1</v>
      </c>
      <c r="N2672">
        <v>60</v>
      </c>
      <c r="O2672" t="b">
        <v>0</v>
      </c>
      <c r="P2672" t="s">
        <v>8273</v>
      </c>
      <c r="Q2672" t="s">
        <v>8310</v>
      </c>
      <c r="R2672">
        <f t="shared" si="125"/>
        <v>2014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 s="9">
        <f t="shared" si="123"/>
        <v>41992.818055555559</v>
      </c>
      <c r="K2673" s="11">
        <v>1416419916</v>
      </c>
      <c r="L2673" s="9">
        <f t="shared" si="124"/>
        <v>41962.749027777776</v>
      </c>
      <c r="M2673" t="b">
        <v>1</v>
      </c>
      <c r="N2673">
        <v>84</v>
      </c>
      <c r="O2673" t="b">
        <v>0</v>
      </c>
      <c r="P2673" t="s">
        <v>8273</v>
      </c>
      <c r="Q2673" t="s">
        <v>8310</v>
      </c>
      <c r="R2673">
        <f t="shared" si="125"/>
        <v>2014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 s="9">
        <f t="shared" si="123"/>
        <v>42366.25</v>
      </c>
      <c r="K2674" s="11">
        <v>1449436390</v>
      </c>
      <c r="L2674" s="9">
        <f t="shared" si="124"/>
        <v>42344.884143518517</v>
      </c>
      <c r="M2674" t="b">
        <v>1</v>
      </c>
      <c r="N2674">
        <v>47</v>
      </c>
      <c r="O2674" t="b">
        <v>0</v>
      </c>
      <c r="P2674" t="s">
        <v>8273</v>
      </c>
      <c r="Q2674" t="s">
        <v>8310</v>
      </c>
      <c r="R2674">
        <f t="shared" si="125"/>
        <v>2015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 s="9">
        <f t="shared" si="123"/>
        <v>41941.947916666664</v>
      </c>
      <c r="K2675" s="11">
        <v>1412081999</v>
      </c>
      <c r="L2675" s="9">
        <f t="shared" si="124"/>
        <v>41912.541655092595</v>
      </c>
      <c r="M2675" t="b">
        <v>1</v>
      </c>
      <c r="N2675">
        <v>66</v>
      </c>
      <c r="O2675" t="b">
        <v>0</v>
      </c>
      <c r="P2675" t="s">
        <v>8273</v>
      </c>
      <c r="Q2675" t="s">
        <v>8310</v>
      </c>
      <c r="R2675">
        <f t="shared" si="125"/>
        <v>2014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 s="9">
        <f t="shared" si="123"/>
        <v>42556.207638888889</v>
      </c>
      <c r="K2676" s="11">
        <v>1465398670</v>
      </c>
      <c r="L2676" s="9">
        <f t="shared" si="124"/>
        <v>42529.632754629631</v>
      </c>
      <c r="M2676" t="b">
        <v>1</v>
      </c>
      <c r="N2676">
        <v>171</v>
      </c>
      <c r="O2676" t="b">
        <v>0</v>
      </c>
      <c r="P2676" t="s">
        <v>8273</v>
      </c>
      <c r="Q2676" t="s">
        <v>8310</v>
      </c>
      <c r="R2676">
        <f t="shared" si="125"/>
        <v>2016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 s="9">
        <f t="shared" si="123"/>
        <v>41953.899178240739</v>
      </c>
      <c r="K2677" s="11">
        <v>1413059689</v>
      </c>
      <c r="L2677" s="9">
        <f t="shared" si="124"/>
        <v>41923.857511574075</v>
      </c>
      <c r="M2677" t="b">
        <v>1</v>
      </c>
      <c r="N2677">
        <v>29</v>
      </c>
      <c r="O2677" t="b">
        <v>0</v>
      </c>
      <c r="P2677" t="s">
        <v>8273</v>
      </c>
      <c r="Q2677" t="s">
        <v>8310</v>
      </c>
      <c r="R2677">
        <f t="shared" si="125"/>
        <v>2014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 s="9">
        <f t="shared" si="123"/>
        <v>42512.624699074076</v>
      </c>
      <c r="K2678" s="11">
        <v>1461337174</v>
      </c>
      <c r="L2678" s="9">
        <f t="shared" si="124"/>
        <v>42482.624699074076</v>
      </c>
      <c r="M2678" t="b">
        <v>0</v>
      </c>
      <c r="N2678">
        <v>9</v>
      </c>
      <c r="O2678" t="b">
        <v>0</v>
      </c>
      <c r="P2678" t="s">
        <v>8273</v>
      </c>
      <c r="Q2678" t="s">
        <v>8310</v>
      </c>
      <c r="R2678">
        <f t="shared" si="125"/>
        <v>2016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 s="9">
        <f t="shared" si="123"/>
        <v>41823.029432870375</v>
      </c>
      <c r="K2679" s="11">
        <v>1401756143</v>
      </c>
      <c r="L2679" s="9">
        <f t="shared" si="124"/>
        <v>41793.029432870375</v>
      </c>
      <c r="M2679" t="b">
        <v>0</v>
      </c>
      <c r="N2679">
        <v>27</v>
      </c>
      <c r="O2679" t="b">
        <v>0</v>
      </c>
      <c r="P2679" t="s">
        <v>8273</v>
      </c>
      <c r="Q2679" t="s">
        <v>8310</v>
      </c>
      <c r="R2679">
        <f t="shared" si="125"/>
        <v>2014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 s="9">
        <f t="shared" si="123"/>
        <v>42271.798206018517</v>
      </c>
      <c r="K2680" s="11">
        <v>1440529765</v>
      </c>
      <c r="L2680" s="9">
        <f t="shared" si="124"/>
        <v>42241.798206018517</v>
      </c>
      <c r="M2680" t="b">
        <v>0</v>
      </c>
      <c r="N2680">
        <v>2</v>
      </c>
      <c r="O2680" t="b">
        <v>0</v>
      </c>
      <c r="P2680" t="s">
        <v>8273</v>
      </c>
      <c r="Q2680" t="s">
        <v>8310</v>
      </c>
      <c r="R2680">
        <f t="shared" si="125"/>
        <v>2015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 s="9">
        <f t="shared" si="123"/>
        <v>42063.001087962963</v>
      </c>
      <c r="K2681" s="11">
        <v>1422489694</v>
      </c>
      <c r="L2681" s="9">
        <f t="shared" si="124"/>
        <v>42033.001087962963</v>
      </c>
      <c r="M2681" t="b">
        <v>0</v>
      </c>
      <c r="N2681">
        <v>3</v>
      </c>
      <c r="O2681" t="b">
        <v>0</v>
      </c>
      <c r="P2681" t="s">
        <v>8273</v>
      </c>
      <c r="Q2681" t="s">
        <v>8310</v>
      </c>
      <c r="R2681">
        <f t="shared" si="125"/>
        <v>2015</v>
      </c>
    </row>
    <row r="2682" spans="1:18" x14ac:dyDescent="0.3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 s="9">
        <f t="shared" si="123"/>
        <v>42466.170034722221</v>
      </c>
      <c r="K2682" s="11">
        <v>1457327091</v>
      </c>
      <c r="L2682" s="9">
        <f t="shared" si="124"/>
        <v>42436.211701388893</v>
      </c>
      <c r="M2682" t="b">
        <v>0</v>
      </c>
      <c r="N2682">
        <v>4</v>
      </c>
      <c r="O2682" t="b">
        <v>0</v>
      </c>
      <c r="P2682" t="s">
        <v>8273</v>
      </c>
      <c r="Q2682" t="s">
        <v>8310</v>
      </c>
      <c r="R2682">
        <f t="shared" si="125"/>
        <v>2016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 s="9">
        <f t="shared" si="123"/>
        <v>41830.895254629628</v>
      </c>
      <c r="K2683" s="11">
        <v>1402867750</v>
      </c>
      <c r="L2683" s="9">
        <f t="shared" si="124"/>
        <v>41805.895254629628</v>
      </c>
      <c r="M2683" t="b">
        <v>0</v>
      </c>
      <c r="N2683">
        <v>2</v>
      </c>
      <c r="O2683" t="b">
        <v>0</v>
      </c>
      <c r="P2683" t="s">
        <v>8290</v>
      </c>
      <c r="Q2683" t="s">
        <v>8291</v>
      </c>
      <c r="R2683">
        <f t="shared" si="125"/>
        <v>2014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 s="9">
        <f t="shared" si="123"/>
        <v>41965.249305555553</v>
      </c>
      <c r="K2684" s="11">
        <v>1413838540</v>
      </c>
      <c r="L2684" s="9">
        <f t="shared" si="124"/>
        <v>41932.871990740743</v>
      </c>
      <c r="M2684" t="b">
        <v>0</v>
      </c>
      <c r="N2684">
        <v>20</v>
      </c>
      <c r="O2684" t="b">
        <v>0</v>
      </c>
      <c r="P2684" t="s">
        <v>8290</v>
      </c>
      <c r="Q2684" t="s">
        <v>8291</v>
      </c>
      <c r="R2684">
        <f t="shared" si="125"/>
        <v>2014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 s="9">
        <f t="shared" si="123"/>
        <v>42064.75509259259</v>
      </c>
      <c r="K2685" s="11">
        <v>1422641240</v>
      </c>
      <c r="L2685" s="9">
        <f t="shared" si="124"/>
        <v>42034.75509259259</v>
      </c>
      <c r="M2685" t="b">
        <v>0</v>
      </c>
      <c r="N2685">
        <v>3</v>
      </c>
      <c r="O2685" t="b">
        <v>0</v>
      </c>
      <c r="P2685" t="s">
        <v>8290</v>
      </c>
      <c r="Q2685" t="s">
        <v>8291</v>
      </c>
      <c r="R2685">
        <f t="shared" si="125"/>
        <v>2015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 s="9">
        <f t="shared" si="123"/>
        <v>41860.914641203708</v>
      </c>
      <c r="K2686" s="11">
        <v>1404165425</v>
      </c>
      <c r="L2686" s="9">
        <f t="shared" si="124"/>
        <v>41820.914641203708</v>
      </c>
      <c r="M2686" t="b">
        <v>0</v>
      </c>
      <c r="N2686">
        <v>4</v>
      </c>
      <c r="O2686" t="b">
        <v>0</v>
      </c>
      <c r="P2686" t="s">
        <v>8290</v>
      </c>
      <c r="Q2686" t="s">
        <v>8291</v>
      </c>
      <c r="R2686">
        <f t="shared" si="125"/>
        <v>2014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 s="9">
        <f t="shared" si="123"/>
        <v>42121.654282407406</v>
      </c>
      <c r="K2687" s="11">
        <v>1424968930</v>
      </c>
      <c r="L2687" s="9">
        <f t="shared" si="124"/>
        <v>42061.69594907407</v>
      </c>
      <c r="M2687" t="b">
        <v>0</v>
      </c>
      <c r="N2687">
        <v>1</v>
      </c>
      <c r="O2687" t="b">
        <v>0</v>
      </c>
      <c r="P2687" t="s">
        <v>8290</v>
      </c>
      <c r="Q2687" t="s">
        <v>8291</v>
      </c>
      <c r="R2687">
        <f t="shared" si="125"/>
        <v>2015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 s="9">
        <f t="shared" si="123"/>
        <v>41912.974803240737</v>
      </c>
      <c r="K2688" s="11">
        <v>1410391423</v>
      </c>
      <c r="L2688" s="9">
        <f t="shared" si="124"/>
        <v>41892.974803240737</v>
      </c>
      <c r="M2688" t="b">
        <v>0</v>
      </c>
      <c r="N2688">
        <v>0</v>
      </c>
      <c r="O2688" t="b">
        <v>0</v>
      </c>
      <c r="P2688" t="s">
        <v>8290</v>
      </c>
      <c r="Q2688" t="s">
        <v>8291</v>
      </c>
      <c r="R2688">
        <f t="shared" si="125"/>
        <v>2014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 s="9">
        <f t="shared" si="123"/>
        <v>42184.64025462963</v>
      </c>
      <c r="K2689" s="11">
        <v>1432999318</v>
      </c>
      <c r="L2689" s="9">
        <f t="shared" si="124"/>
        <v>42154.64025462963</v>
      </c>
      <c r="M2689" t="b">
        <v>0</v>
      </c>
      <c r="N2689">
        <v>0</v>
      </c>
      <c r="O2689" t="b">
        <v>0</v>
      </c>
      <c r="P2689" t="s">
        <v>8290</v>
      </c>
      <c r="Q2689" t="s">
        <v>8291</v>
      </c>
      <c r="R2689">
        <f t="shared" si="125"/>
        <v>2015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 s="9">
        <f t="shared" si="123"/>
        <v>42059.125</v>
      </c>
      <c r="K2690" s="11">
        <v>1422067870</v>
      </c>
      <c r="L2690" s="9">
        <f t="shared" si="124"/>
        <v>42028.11886574074</v>
      </c>
      <c r="M2690" t="b">
        <v>0</v>
      </c>
      <c r="N2690">
        <v>14</v>
      </c>
      <c r="O2690" t="b">
        <v>0</v>
      </c>
      <c r="P2690" t="s">
        <v>8290</v>
      </c>
      <c r="Q2690" t="s">
        <v>8291</v>
      </c>
      <c r="R2690">
        <f t="shared" si="125"/>
        <v>2015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 s="9">
        <f t="shared" ref="J2691:J2754" si="126">(I2691/86400)+DATE(1970,1,1)</f>
        <v>42581.961689814816</v>
      </c>
      <c r="K2691" s="11">
        <v>1467327890</v>
      </c>
      <c r="L2691" s="9">
        <f t="shared" ref="L2691:L2754" si="127">(K2691/86400)+DATE(1970,1,1)</f>
        <v>42551.961689814816</v>
      </c>
      <c r="M2691" t="b">
        <v>0</v>
      </c>
      <c r="N2691">
        <v>1</v>
      </c>
      <c r="O2691" t="b">
        <v>0</v>
      </c>
      <c r="P2691" t="s">
        <v>8290</v>
      </c>
      <c r="Q2691" t="s">
        <v>8291</v>
      </c>
      <c r="R2691">
        <f t="shared" ref="R2691:R2754" si="128">YEAR(L2691)</f>
        <v>2016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 s="9">
        <f t="shared" si="126"/>
        <v>42158.105046296296</v>
      </c>
      <c r="K2692" s="11">
        <v>1429410676</v>
      </c>
      <c r="L2692" s="9">
        <f t="shared" si="127"/>
        <v>42113.105046296296</v>
      </c>
      <c r="M2692" t="b">
        <v>0</v>
      </c>
      <c r="N2692">
        <v>118</v>
      </c>
      <c r="O2692" t="b">
        <v>0</v>
      </c>
      <c r="P2692" t="s">
        <v>8290</v>
      </c>
      <c r="Q2692" t="s">
        <v>8291</v>
      </c>
      <c r="R2692">
        <f t="shared" si="128"/>
        <v>2015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 s="9">
        <f t="shared" si="126"/>
        <v>42134.724039351851</v>
      </c>
      <c r="K2693" s="11">
        <v>1427390557</v>
      </c>
      <c r="L2693" s="9">
        <f t="shared" si="127"/>
        <v>42089.724039351851</v>
      </c>
      <c r="M2693" t="b">
        <v>0</v>
      </c>
      <c r="N2693">
        <v>2</v>
      </c>
      <c r="O2693" t="b">
        <v>0</v>
      </c>
      <c r="P2693" t="s">
        <v>8290</v>
      </c>
      <c r="Q2693" t="s">
        <v>8291</v>
      </c>
      <c r="R2693">
        <f t="shared" si="128"/>
        <v>2015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 s="9">
        <f t="shared" si="126"/>
        <v>42088.292361111111</v>
      </c>
      <c r="K2694" s="11">
        <v>1424678460</v>
      </c>
      <c r="L2694" s="9">
        <f t="shared" si="127"/>
        <v>42058.334027777775</v>
      </c>
      <c r="M2694" t="b">
        <v>0</v>
      </c>
      <c r="N2694">
        <v>1</v>
      </c>
      <c r="O2694" t="b">
        <v>0</v>
      </c>
      <c r="P2694" t="s">
        <v>8290</v>
      </c>
      <c r="Q2694" t="s">
        <v>8291</v>
      </c>
      <c r="R2694">
        <f t="shared" si="128"/>
        <v>2015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 s="9">
        <f t="shared" si="126"/>
        <v>41864.138495370367</v>
      </c>
      <c r="K2695" s="11">
        <v>1405307966</v>
      </c>
      <c r="L2695" s="9">
        <f t="shared" si="127"/>
        <v>41834.138495370367</v>
      </c>
      <c r="M2695" t="b">
        <v>0</v>
      </c>
      <c r="N2695">
        <v>3</v>
      </c>
      <c r="O2695" t="b">
        <v>0</v>
      </c>
      <c r="P2695" t="s">
        <v>8290</v>
      </c>
      <c r="Q2695" t="s">
        <v>8291</v>
      </c>
      <c r="R2695">
        <f t="shared" si="128"/>
        <v>2014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 s="9">
        <f t="shared" si="126"/>
        <v>41908.140497685185</v>
      </c>
      <c r="K2696" s="11">
        <v>1409109739</v>
      </c>
      <c r="L2696" s="9">
        <f t="shared" si="127"/>
        <v>41878.140497685185</v>
      </c>
      <c r="M2696" t="b">
        <v>0</v>
      </c>
      <c r="N2696">
        <v>1</v>
      </c>
      <c r="O2696" t="b">
        <v>0</v>
      </c>
      <c r="P2696" t="s">
        <v>8290</v>
      </c>
      <c r="Q2696" t="s">
        <v>8291</v>
      </c>
      <c r="R2696">
        <f t="shared" si="128"/>
        <v>2014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 s="9">
        <f t="shared" si="126"/>
        <v>42108.14025462963</v>
      </c>
      <c r="K2697" s="11">
        <v>1423801318</v>
      </c>
      <c r="L2697" s="9">
        <f t="shared" si="127"/>
        <v>42048.181921296295</v>
      </c>
      <c r="M2697" t="b">
        <v>0</v>
      </c>
      <c r="N2697">
        <v>3</v>
      </c>
      <c r="O2697" t="b">
        <v>0</v>
      </c>
      <c r="P2697" t="s">
        <v>8290</v>
      </c>
      <c r="Q2697" t="s">
        <v>8291</v>
      </c>
      <c r="R2697">
        <f t="shared" si="128"/>
        <v>2015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 s="9">
        <f t="shared" si="126"/>
        <v>41998.844444444447</v>
      </c>
      <c r="K2698" s="11">
        <v>1416600960</v>
      </c>
      <c r="L2698" s="9">
        <f t="shared" si="127"/>
        <v>41964.844444444447</v>
      </c>
      <c r="M2698" t="b">
        <v>0</v>
      </c>
      <c r="N2698">
        <v>38</v>
      </c>
      <c r="O2698" t="b">
        <v>0</v>
      </c>
      <c r="P2698" t="s">
        <v>8290</v>
      </c>
      <c r="Q2698" t="s">
        <v>8291</v>
      </c>
      <c r="R2698">
        <f t="shared" si="128"/>
        <v>2014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 s="9">
        <f t="shared" si="126"/>
        <v>42218.916666666672</v>
      </c>
      <c r="K2699" s="11">
        <v>1435876423</v>
      </c>
      <c r="L2699" s="9">
        <f t="shared" si="127"/>
        <v>42187.940081018518</v>
      </c>
      <c r="M2699" t="b">
        <v>0</v>
      </c>
      <c r="N2699">
        <v>52</v>
      </c>
      <c r="O2699" t="b">
        <v>0</v>
      </c>
      <c r="P2699" t="s">
        <v>8290</v>
      </c>
      <c r="Q2699" t="s">
        <v>8291</v>
      </c>
      <c r="R2699">
        <f t="shared" si="128"/>
        <v>2015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 s="9">
        <f t="shared" si="126"/>
        <v>41817.898240740738</v>
      </c>
      <c r="K2700" s="11">
        <v>1401312808</v>
      </c>
      <c r="L2700" s="9">
        <f t="shared" si="127"/>
        <v>41787.898240740738</v>
      </c>
      <c r="M2700" t="b">
        <v>0</v>
      </c>
      <c r="N2700">
        <v>2</v>
      </c>
      <c r="O2700" t="b">
        <v>0</v>
      </c>
      <c r="P2700" t="s">
        <v>8290</v>
      </c>
      <c r="Q2700" t="s">
        <v>8291</v>
      </c>
      <c r="R2700">
        <f t="shared" si="128"/>
        <v>2014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 s="9">
        <f t="shared" si="126"/>
        <v>41859.896562499998</v>
      </c>
      <c r="K2701" s="11">
        <v>1404941463</v>
      </c>
      <c r="L2701" s="9">
        <f t="shared" si="127"/>
        <v>41829.896562499998</v>
      </c>
      <c r="M2701" t="b">
        <v>0</v>
      </c>
      <c r="N2701">
        <v>0</v>
      </c>
      <c r="O2701" t="b">
        <v>0</v>
      </c>
      <c r="P2701" t="s">
        <v>8290</v>
      </c>
      <c r="Q2701" t="s">
        <v>8291</v>
      </c>
      <c r="R2701">
        <f t="shared" si="128"/>
        <v>2014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 s="9">
        <f t="shared" si="126"/>
        <v>41900.874675925923</v>
      </c>
      <c r="K2702" s="11">
        <v>1408481972</v>
      </c>
      <c r="L2702" s="9">
        <f t="shared" si="127"/>
        <v>41870.874675925923</v>
      </c>
      <c r="M2702" t="b">
        <v>0</v>
      </c>
      <c r="N2702">
        <v>4</v>
      </c>
      <c r="O2702" t="b">
        <v>0</v>
      </c>
      <c r="P2702" t="s">
        <v>8290</v>
      </c>
      <c r="Q2702" t="s">
        <v>8291</v>
      </c>
      <c r="R2702">
        <f t="shared" si="128"/>
        <v>2014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9">
        <f t="shared" si="126"/>
        <v>42832.733032407406</v>
      </c>
      <c r="K2703" s="11">
        <v>1488911734</v>
      </c>
      <c r="L2703" s="9">
        <f t="shared" si="127"/>
        <v>42801.774699074071</v>
      </c>
      <c r="M2703" t="b">
        <v>0</v>
      </c>
      <c r="N2703">
        <v>46</v>
      </c>
      <c r="O2703" t="b">
        <v>0</v>
      </c>
      <c r="P2703" t="s">
        <v>8271</v>
      </c>
      <c r="Q2703" t="s">
        <v>8311</v>
      </c>
      <c r="R2703">
        <f t="shared" si="128"/>
        <v>2017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9">
        <f t="shared" si="126"/>
        <v>42830.760150462964</v>
      </c>
      <c r="K2704" s="11">
        <v>1488827677</v>
      </c>
      <c r="L2704" s="9">
        <f t="shared" si="127"/>
        <v>42800.801817129628</v>
      </c>
      <c r="M2704" t="b">
        <v>1</v>
      </c>
      <c r="N2704">
        <v>26</v>
      </c>
      <c r="O2704" t="b">
        <v>0</v>
      </c>
      <c r="P2704" t="s">
        <v>8271</v>
      </c>
      <c r="Q2704" t="s">
        <v>8311</v>
      </c>
      <c r="R2704">
        <f t="shared" si="128"/>
        <v>2017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9">
        <f t="shared" si="126"/>
        <v>42816.648495370369</v>
      </c>
      <c r="K2705" s="11">
        <v>1485016430</v>
      </c>
      <c r="L2705" s="9">
        <f t="shared" si="127"/>
        <v>42756.690162037034</v>
      </c>
      <c r="M2705" t="b">
        <v>0</v>
      </c>
      <c r="N2705">
        <v>45</v>
      </c>
      <c r="O2705" t="b">
        <v>0</v>
      </c>
      <c r="P2705" t="s">
        <v>8271</v>
      </c>
      <c r="Q2705" t="s">
        <v>8311</v>
      </c>
      <c r="R2705">
        <f t="shared" si="128"/>
        <v>2017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9">
        <f t="shared" si="126"/>
        <v>42830.820763888885</v>
      </c>
      <c r="K2706" s="11">
        <v>1487709714</v>
      </c>
      <c r="L2706" s="9">
        <f t="shared" si="127"/>
        <v>42787.862430555557</v>
      </c>
      <c r="M2706" t="b">
        <v>0</v>
      </c>
      <c r="N2706">
        <v>7</v>
      </c>
      <c r="O2706" t="b">
        <v>0</v>
      </c>
      <c r="P2706" t="s">
        <v>8271</v>
      </c>
      <c r="Q2706" t="s">
        <v>8311</v>
      </c>
      <c r="R2706">
        <f t="shared" si="128"/>
        <v>2017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9">
        <f t="shared" si="126"/>
        <v>42818.874513888892</v>
      </c>
      <c r="K2707" s="11">
        <v>1486504758</v>
      </c>
      <c r="L2707" s="9">
        <f t="shared" si="127"/>
        <v>42773.916180555556</v>
      </c>
      <c r="M2707" t="b">
        <v>0</v>
      </c>
      <c r="N2707">
        <v>8</v>
      </c>
      <c r="O2707" t="b">
        <v>0</v>
      </c>
      <c r="P2707" t="s">
        <v>8271</v>
      </c>
      <c r="Q2707" t="s">
        <v>8311</v>
      </c>
      <c r="R2707">
        <f t="shared" si="128"/>
        <v>2017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 s="9">
        <f t="shared" si="126"/>
        <v>41928.290972222225</v>
      </c>
      <c r="K2708" s="11">
        <v>1410937483</v>
      </c>
      <c r="L2708" s="9">
        <f t="shared" si="127"/>
        <v>41899.294942129629</v>
      </c>
      <c r="M2708" t="b">
        <v>1</v>
      </c>
      <c r="N2708">
        <v>263</v>
      </c>
      <c r="O2708" t="b">
        <v>1</v>
      </c>
      <c r="P2708" t="s">
        <v>8271</v>
      </c>
      <c r="Q2708" t="s">
        <v>8311</v>
      </c>
      <c r="R2708">
        <f t="shared" si="128"/>
        <v>2014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 s="9">
        <f t="shared" si="126"/>
        <v>41421.290972222225</v>
      </c>
      <c r="K2709" s="11">
        <v>1367088443</v>
      </c>
      <c r="L2709" s="9">
        <f t="shared" si="127"/>
        <v>41391.782905092594</v>
      </c>
      <c r="M2709" t="b">
        <v>1</v>
      </c>
      <c r="N2709">
        <v>394</v>
      </c>
      <c r="O2709" t="b">
        <v>1</v>
      </c>
      <c r="P2709" t="s">
        <v>8271</v>
      </c>
      <c r="Q2709" t="s">
        <v>8311</v>
      </c>
      <c r="R2709">
        <f t="shared" si="128"/>
        <v>2013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 s="9">
        <f t="shared" si="126"/>
        <v>42572.698217592595</v>
      </c>
      <c r="K2710" s="11">
        <v>1463935526</v>
      </c>
      <c r="L2710" s="9">
        <f t="shared" si="127"/>
        <v>42512.698217592595</v>
      </c>
      <c r="M2710" t="b">
        <v>1</v>
      </c>
      <c r="N2710">
        <v>1049</v>
      </c>
      <c r="O2710" t="b">
        <v>1</v>
      </c>
      <c r="P2710" t="s">
        <v>8271</v>
      </c>
      <c r="Q2710" t="s">
        <v>8311</v>
      </c>
      <c r="R2710">
        <f t="shared" si="128"/>
        <v>2016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 s="9">
        <f t="shared" si="126"/>
        <v>42647.165972222225</v>
      </c>
      <c r="K2711" s="11">
        <v>1472528141</v>
      </c>
      <c r="L2711" s="9">
        <f t="shared" si="127"/>
        <v>42612.149780092594</v>
      </c>
      <c r="M2711" t="b">
        <v>1</v>
      </c>
      <c r="N2711">
        <v>308</v>
      </c>
      <c r="O2711" t="b">
        <v>1</v>
      </c>
      <c r="P2711" t="s">
        <v>8271</v>
      </c>
      <c r="Q2711" t="s">
        <v>8311</v>
      </c>
      <c r="R2711">
        <f t="shared" si="128"/>
        <v>2016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 s="9">
        <f t="shared" si="126"/>
        <v>41860.083333333336</v>
      </c>
      <c r="K2712" s="11">
        <v>1404797428</v>
      </c>
      <c r="L2712" s="9">
        <f t="shared" si="127"/>
        <v>41828.229490740741</v>
      </c>
      <c r="M2712" t="b">
        <v>1</v>
      </c>
      <c r="N2712">
        <v>1088</v>
      </c>
      <c r="O2712" t="b">
        <v>1</v>
      </c>
      <c r="P2712" t="s">
        <v>8271</v>
      </c>
      <c r="Q2712" t="s">
        <v>8311</v>
      </c>
      <c r="R2712">
        <f t="shared" si="128"/>
        <v>2014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 s="9">
        <f t="shared" si="126"/>
        <v>41810.917361111111</v>
      </c>
      <c r="K2713" s="11">
        <v>1400694790</v>
      </c>
      <c r="L2713" s="9">
        <f t="shared" si="127"/>
        <v>41780.745254629626</v>
      </c>
      <c r="M2713" t="b">
        <v>1</v>
      </c>
      <c r="N2713">
        <v>73</v>
      </c>
      <c r="O2713" t="b">
        <v>1</v>
      </c>
      <c r="P2713" t="s">
        <v>8271</v>
      </c>
      <c r="Q2713" t="s">
        <v>8311</v>
      </c>
      <c r="R2713">
        <f t="shared" si="128"/>
        <v>2014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 s="9">
        <f t="shared" si="126"/>
        <v>41468.75</v>
      </c>
      <c r="K2714" s="11">
        <v>1370568560</v>
      </c>
      <c r="L2714" s="9">
        <f t="shared" si="127"/>
        <v>41432.062037037038</v>
      </c>
      <c r="M2714" t="b">
        <v>1</v>
      </c>
      <c r="N2714">
        <v>143</v>
      </c>
      <c r="O2714" t="b">
        <v>1</v>
      </c>
      <c r="P2714" t="s">
        <v>8271</v>
      </c>
      <c r="Q2714" t="s">
        <v>8311</v>
      </c>
      <c r="R2714">
        <f t="shared" si="128"/>
        <v>2013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 s="9">
        <f t="shared" si="126"/>
        <v>42362.653749999998</v>
      </c>
      <c r="K2715" s="11">
        <v>1447515684</v>
      </c>
      <c r="L2715" s="9">
        <f t="shared" si="127"/>
        <v>42322.653749999998</v>
      </c>
      <c r="M2715" t="b">
        <v>1</v>
      </c>
      <c r="N2715">
        <v>1420</v>
      </c>
      <c r="O2715" t="b">
        <v>1</v>
      </c>
      <c r="P2715" t="s">
        <v>8271</v>
      </c>
      <c r="Q2715" t="s">
        <v>8311</v>
      </c>
      <c r="R2715">
        <f t="shared" si="128"/>
        <v>2015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 s="9">
        <f t="shared" si="126"/>
        <v>42657.958333333328</v>
      </c>
      <c r="K2716" s="11">
        <v>1474040596</v>
      </c>
      <c r="L2716" s="9">
        <f t="shared" si="127"/>
        <v>42629.655046296291</v>
      </c>
      <c r="M2716" t="b">
        <v>1</v>
      </c>
      <c r="N2716">
        <v>305</v>
      </c>
      <c r="O2716" t="b">
        <v>1</v>
      </c>
      <c r="P2716" t="s">
        <v>8271</v>
      </c>
      <c r="Q2716" t="s">
        <v>8311</v>
      </c>
      <c r="R2716">
        <f t="shared" si="128"/>
        <v>2016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 s="9">
        <f t="shared" si="126"/>
        <v>42421.398472222223</v>
      </c>
      <c r="K2717" s="11">
        <v>1453109628</v>
      </c>
      <c r="L2717" s="9">
        <f t="shared" si="127"/>
        <v>42387.398472222223</v>
      </c>
      <c r="M2717" t="b">
        <v>1</v>
      </c>
      <c r="N2717">
        <v>551</v>
      </c>
      <c r="O2717" t="b">
        <v>1</v>
      </c>
      <c r="P2717" t="s">
        <v>8271</v>
      </c>
      <c r="Q2717" t="s">
        <v>8311</v>
      </c>
      <c r="R2717">
        <f t="shared" si="128"/>
        <v>2016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 s="9">
        <f t="shared" si="126"/>
        <v>42285.333252314813</v>
      </c>
      <c r="K2718" s="11">
        <v>1441699193</v>
      </c>
      <c r="L2718" s="9">
        <f t="shared" si="127"/>
        <v>42255.333252314813</v>
      </c>
      <c r="M2718" t="b">
        <v>1</v>
      </c>
      <c r="N2718">
        <v>187</v>
      </c>
      <c r="O2718" t="b">
        <v>1</v>
      </c>
      <c r="P2718" t="s">
        <v>8271</v>
      </c>
      <c r="Q2718" t="s">
        <v>8311</v>
      </c>
      <c r="R2718">
        <f t="shared" si="128"/>
        <v>2015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 s="9">
        <f t="shared" si="126"/>
        <v>41979.956585648149</v>
      </c>
      <c r="K2719" s="11">
        <v>1414015049</v>
      </c>
      <c r="L2719" s="9">
        <f t="shared" si="127"/>
        <v>41934.914918981478</v>
      </c>
      <c r="M2719" t="b">
        <v>1</v>
      </c>
      <c r="N2719">
        <v>325</v>
      </c>
      <c r="O2719" t="b">
        <v>1</v>
      </c>
      <c r="P2719" t="s">
        <v>8271</v>
      </c>
      <c r="Q2719" t="s">
        <v>8311</v>
      </c>
      <c r="R2719">
        <f t="shared" si="128"/>
        <v>2014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 s="9">
        <f t="shared" si="126"/>
        <v>42493.958333333328</v>
      </c>
      <c r="K2720" s="11">
        <v>1459865945</v>
      </c>
      <c r="L2720" s="9">
        <f t="shared" si="127"/>
        <v>42465.596585648149</v>
      </c>
      <c r="M2720" t="b">
        <v>1</v>
      </c>
      <c r="N2720">
        <v>148</v>
      </c>
      <c r="O2720" t="b">
        <v>1</v>
      </c>
      <c r="P2720" t="s">
        <v>8271</v>
      </c>
      <c r="Q2720" t="s">
        <v>8311</v>
      </c>
      <c r="R2720">
        <f t="shared" si="128"/>
        <v>2016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 s="9">
        <f t="shared" si="126"/>
        <v>42477.98951388889</v>
      </c>
      <c r="K2721" s="11">
        <v>1455756294</v>
      </c>
      <c r="L2721" s="9">
        <f t="shared" si="127"/>
        <v>42418.031180555554</v>
      </c>
      <c r="M2721" t="b">
        <v>0</v>
      </c>
      <c r="N2721">
        <v>69</v>
      </c>
      <c r="O2721" t="b">
        <v>1</v>
      </c>
      <c r="P2721" t="s">
        <v>8271</v>
      </c>
      <c r="Q2721" t="s">
        <v>8311</v>
      </c>
      <c r="R2721">
        <f t="shared" si="128"/>
        <v>2016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 s="9">
        <f t="shared" si="126"/>
        <v>42685.507557870369</v>
      </c>
      <c r="K2722" s="11">
        <v>1476270653</v>
      </c>
      <c r="L2722" s="9">
        <f t="shared" si="127"/>
        <v>42655.465891203705</v>
      </c>
      <c r="M2722" t="b">
        <v>0</v>
      </c>
      <c r="N2722">
        <v>173</v>
      </c>
      <c r="O2722" t="b">
        <v>1</v>
      </c>
      <c r="P2722" t="s">
        <v>8271</v>
      </c>
      <c r="Q2722" t="s">
        <v>8311</v>
      </c>
      <c r="R2722">
        <f t="shared" si="128"/>
        <v>2016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 s="9">
        <f t="shared" si="126"/>
        <v>41523.791666666664</v>
      </c>
      <c r="K2723" s="11">
        <v>1375880598</v>
      </c>
      <c r="L2723" s="9">
        <f t="shared" si="127"/>
        <v>41493.543958333335</v>
      </c>
      <c r="M2723" t="b">
        <v>0</v>
      </c>
      <c r="N2723">
        <v>269</v>
      </c>
      <c r="O2723" t="b">
        <v>1</v>
      </c>
      <c r="P2723" t="s">
        <v>8273</v>
      </c>
      <c r="Q2723" t="s">
        <v>8303</v>
      </c>
      <c r="R2723">
        <f t="shared" si="128"/>
        <v>2013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 s="9">
        <f t="shared" si="126"/>
        <v>42764.857094907406</v>
      </c>
      <c r="K2724" s="11">
        <v>1480538053</v>
      </c>
      <c r="L2724" s="9">
        <f t="shared" si="127"/>
        <v>42704.857094907406</v>
      </c>
      <c r="M2724" t="b">
        <v>0</v>
      </c>
      <c r="N2724">
        <v>185</v>
      </c>
      <c r="O2724" t="b">
        <v>1</v>
      </c>
      <c r="P2724" t="s">
        <v>8273</v>
      </c>
      <c r="Q2724" t="s">
        <v>8303</v>
      </c>
      <c r="R2724">
        <f t="shared" si="128"/>
        <v>2016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 s="9">
        <f t="shared" si="126"/>
        <v>42004.880648148144</v>
      </c>
      <c r="K2725" s="11">
        <v>1414872488</v>
      </c>
      <c r="L2725" s="9">
        <f t="shared" si="127"/>
        <v>41944.83898148148</v>
      </c>
      <c r="M2725" t="b">
        <v>0</v>
      </c>
      <c r="N2725">
        <v>176</v>
      </c>
      <c r="O2725" t="b">
        <v>1</v>
      </c>
      <c r="P2725" t="s">
        <v>8273</v>
      </c>
      <c r="Q2725" t="s">
        <v>8303</v>
      </c>
      <c r="R2725">
        <f t="shared" si="128"/>
        <v>2014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 s="9">
        <f t="shared" si="126"/>
        <v>42231.32707175926</v>
      </c>
      <c r="K2726" s="11">
        <v>1436860259</v>
      </c>
      <c r="L2726" s="9">
        <f t="shared" si="127"/>
        <v>42199.32707175926</v>
      </c>
      <c r="M2726" t="b">
        <v>0</v>
      </c>
      <c r="N2726">
        <v>1019</v>
      </c>
      <c r="O2726" t="b">
        <v>1</v>
      </c>
      <c r="P2726" t="s">
        <v>8273</v>
      </c>
      <c r="Q2726" t="s">
        <v>8303</v>
      </c>
      <c r="R2726">
        <f t="shared" si="128"/>
        <v>2015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 s="9">
        <f t="shared" si="126"/>
        <v>42795.744618055556</v>
      </c>
      <c r="K2727" s="11">
        <v>1484070735</v>
      </c>
      <c r="L2727" s="9">
        <f t="shared" si="127"/>
        <v>42745.744618055556</v>
      </c>
      <c r="M2727" t="b">
        <v>0</v>
      </c>
      <c r="N2727">
        <v>113</v>
      </c>
      <c r="O2727" t="b">
        <v>1</v>
      </c>
      <c r="P2727" t="s">
        <v>8273</v>
      </c>
      <c r="Q2727" t="s">
        <v>8303</v>
      </c>
      <c r="R2727">
        <f t="shared" si="128"/>
        <v>2017</v>
      </c>
    </row>
    <row r="2728" spans="1:18" x14ac:dyDescent="0.3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 s="9">
        <f t="shared" si="126"/>
        <v>42482.579988425925</v>
      </c>
      <c r="K2728" s="11">
        <v>1458741311</v>
      </c>
      <c r="L2728" s="9">
        <f t="shared" si="127"/>
        <v>42452.579988425925</v>
      </c>
      <c r="M2728" t="b">
        <v>0</v>
      </c>
      <c r="N2728">
        <v>404</v>
      </c>
      <c r="O2728" t="b">
        <v>1</v>
      </c>
      <c r="P2728" t="s">
        <v>8273</v>
      </c>
      <c r="Q2728" t="s">
        <v>8303</v>
      </c>
      <c r="R2728">
        <f t="shared" si="128"/>
        <v>2016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 s="9">
        <f t="shared" si="126"/>
        <v>42223.676655092597</v>
      </c>
      <c r="K2729" s="11">
        <v>1436804063</v>
      </c>
      <c r="L2729" s="9">
        <f t="shared" si="127"/>
        <v>42198.676655092597</v>
      </c>
      <c r="M2729" t="b">
        <v>0</v>
      </c>
      <c r="N2729">
        <v>707</v>
      </c>
      <c r="O2729" t="b">
        <v>1</v>
      </c>
      <c r="P2729" t="s">
        <v>8273</v>
      </c>
      <c r="Q2729" t="s">
        <v>8303</v>
      </c>
      <c r="R2729">
        <f t="shared" si="128"/>
        <v>2015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 s="9">
        <f t="shared" si="126"/>
        <v>42368.59993055556</v>
      </c>
      <c r="K2730" s="11">
        <v>1448461434</v>
      </c>
      <c r="L2730" s="9">
        <f t="shared" si="127"/>
        <v>42333.59993055556</v>
      </c>
      <c r="M2730" t="b">
        <v>0</v>
      </c>
      <c r="N2730">
        <v>392</v>
      </c>
      <c r="O2730" t="b">
        <v>1</v>
      </c>
      <c r="P2730" t="s">
        <v>8273</v>
      </c>
      <c r="Q2730" t="s">
        <v>8303</v>
      </c>
      <c r="R2730">
        <f t="shared" si="128"/>
        <v>2015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 s="9">
        <f t="shared" si="126"/>
        <v>42125.240706018521</v>
      </c>
      <c r="K2731" s="11">
        <v>1427867197</v>
      </c>
      <c r="L2731" s="9">
        <f t="shared" si="127"/>
        <v>42095.240706018521</v>
      </c>
      <c r="M2731" t="b">
        <v>0</v>
      </c>
      <c r="N2731">
        <v>23</v>
      </c>
      <c r="O2731" t="b">
        <v>1</v>
      </c>
      <c r="P2731" t="s">
        <v>8273</v>
      </c>
      <c r="Q2731" t="s">
        <v>8303</v>
      </c>
      <c r="R2731">
        <f t="shared" si="128"/>
        <v>2015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 s="9">
        <f t="shared" si="126"/>
        <v>41386.541377314818</v>
      </c>
      <c r="K2732" s="11">
        <v>1363611575</v>
      </c>
      <c r="L2732" s="9">
        <f t="shared" si="127"/>
        <v>41351.541377314818</v>
      </c>
      <c r="M2732" t="b">
        <v>0</v>
      </c>
      <c r="N2732">
        <v>682</v>
      </c>
      <c r="O2732" t="b">
        <v>1</v>
      </c>
      <c r="P2732" t="s">
        <v>8273</v>
      </c>
      <c r="Q2732" t="s">
        <v>8303</v>
      </c>
      <c r="R2732">
        <f t="shared" si="128"/>
        <v>2013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 s="9">
        <f t="shared" si="126"/>
        <v>41930.166666666664</v>
      </c>
      <c r="K2733" s="11">
        <v>1408624622</v>
      </c>
      <c r="L2733" s="9">
        <f t="shared" si="127"/>
        <v>41872.525717592594</v>
      </c>
      <c r="M2733" t="b">
        <v>0</v>
      </c>
      <c r="N2733">
        <v>37</v>
      </c>
      <c r="O2733" t="b">
        <v>1</v>
      </c>
      <c r="P2733" t="s">
        <v>8273</v>
      </c>
      <c r="Q2733" t="s">
        <v>8303</v>
      </c>
      <c r="R2733">
        <f t="shared" si="128"/>
        <v>2014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 s="9">
        <f t="shared" si="126"/>
        <v>41422</v>
      </c>
      <c r="K2734" s="11">
        <v>1366917828</v>
      </c>
      <c r="L2734" s="9">
        <f t="shared" si="127"/>
        <v>41389.808194444442</v>
      </c>
      <c r="M2734" t="b">
        <v>0</v>
      </c>
      <c r="N2734">
        <v>146</v>
      </c>
      <c r="O2734" t="b">
        <v>1</v>
      </c>
      <c r="P2734" t="s">
        <v>8273</v>
      </c>
      <c r="Q2734" t="s">
        <v>8303</v>
      </c>
      <c r="R2734">
        <f t="shared" si="128"/>
        <v>2013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 s="9">
        <f t="shared" si="126"/>
        <v>42104.231180555551</v>
      </c>
      <c r="K2735" s="11">
        <v>1423463574</v>
      </c>
      <c r="L2735" s="9">
        <f t="shared" si="127"/>
        <v>42044.272847222222</v>
      </c>
      <c r="M2735" t="b">
        <v>0</v>
      </c>
      <c r="N2735">
        <v>119</v>
      </c>
      <c r="O2735" t="b">
        <v>1</v>
      </c>
      <c r="P2735" t="s">
        <v>8273</v>
      </c>
      <c r="Q2735" t="s">
        <v>8303</v>
      </c>
      <c r="R2735">
        <f t="shared" si="128"/>
        <v>2015</v>
      </c>
    </row>
    <row r="2736" spans="1:18" ht="43.5" x14ac:dyDescent="0.3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 s="9">
        <f t="shared" si="126"/>
        <v>42656.915972222225</v>
      </c>
      <c r="K2736" s="11">
        <v>1473782592</v>
      </c>
      <c r="L2736" s="9">
        <f t="shared" si="127"/>
        <v>42626.668888888889</v>
      </c>
      <c r="M2736" t="b">
        <v>0</v>
      </c>
      <c r="N2736">
        <v>163</v>
      </c>
      <c r="O2736" t="b">
        <v>1</v>
      </c>
      <c r="P2736" t="s">
        <v>8273</v>
      </c>
      <c r="Q2736" t="s">
        <v>8303</v>
      </c>
      <c r="R2736">
        <f t="shared" si="128"/>
        <v>2016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 s="9">
        <f t="shared" si="126"/>
        <v>41346.833333333336</v>
      </c>
      <c r="K2737" s="11">
        <v>1360551250</v>
      </c>
      <c r="L2737" s="9">
        <f t="shared" si="127"/>
        <v>41316.120949074073</v>
      </c>
      <c r="M2737" t="b">
        <v>0</v>
      </c>
      <c r="N2737">
        <v>339</v>
      </c>
      <c r="O2737" t="b">
        <v>1</v>
      </c>
      <c r="P2737" t="s">
        <v>8273</v>
      </c>
      <c r="Q2737" t="s">
        <v>8303</v>
      </c>
      <c r="R2737">
        <f t="shared" si="128"/>
        <v>2013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 s="9">
        <f t="shared" si="126"/>
        <v>41752.666354166664</v>
      </c>
      <c r="K2738" s="11">
        <v>1395676773</v>
      </c>
      <c r="L2738" s="9">
        <f t="shared" si="127"/>
        <v>41722.666354166664</v>
      </c>
      <c r="M2738" t="b">
        <v>0</v>
      </c>
      <c r="N2738">
        <v>58</v>
      </c>
      <c r="O2738" t="b">
        <v>1</v>
      </c>
      <c r="P2738" t="s">
        <v>8273</v>
      </c>
      <c r="Q2738" t="s">
        <v>8303</v>
      </c>
      <c r="R2738">
        <f t="shared" si="128"/>
        <v>2014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 s="9">
        <f t="shared" si="126"/>
        <v>41654.791666666664</v>
      </c>
      <c r="K2739" s="11">
        <v>1386108087</v>
      </c>
      <c r="L2739" s="9">
        <f t="shared" si="127"/>
        <v>41611.917673611111</v>
      </c>
      <c r="M2739" t="b">
        <v>0</v>
      </c>
      <c r="N2739">
        <v>456</v>
      </c>
      <c r="O2739" t="b">
        <v>1</v>
      </c>
      <c r="P2739" t="s">
        <v>8273</v>
      </c>
      <c r="Q2739" t="s">
        <v>8303</v>
      </c>
      <c r="R2739">
        <f t="shared" si="128"/>
        <v>2013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 s="9">
        <f t="shared" si="126"/>
        <v>42680.143564814818</v>
      </c>
      <c r="K2740" s="11">
        <v>1473218804</v>
      </c>
      <c r="L2740" s="9">
        <f t="shared" si="127"/>
        <v>42620.143564814818</v>
      </c>
      <c r="M2740" t="b">
        <v>0</v>
      </c>
      <c r="N2740">
        <v>15</v>
      </c>
      <c r="O2740" t="b">
        <v>1</v>
      </c>
      <c r="P2740" t="s">
        <v>8273</v>
      </c>
      <c r="Q2740" t="s">
        <v>8303</v>
      </c>
      <c r="R2740">
        <f t="shared" si="128"/>
        <v>2016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 s="9">
        <f t="shared" si="126"/>
        <v>41764.887928240743</v>
      </c>
      <c r="K2741" s="11">
        <v>1395436717</v>
      </c>
      <c r="L2741" s="9">
        <f t="shared" si="127"/>
        <v>41719.887928240743</v>
      </c>
      <c r="M2741" t="b">
        <v>0</v>
      </c>
      <c r="N2741">
        <v>191</v>
      </c>
      <c r="O2741" t="b">
        <v>1</v>
      </c>
      <c r="P2741" t="s">
        <v>8273</v>
      </c>
      <c r="Q2741" t="s">
        <v>8303</v>
      </c>
      <c r="R2741">
        <f t="shared" si="128"/>
        <v>2014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 s="9">
        <f t="shared" si="126"/>
        <v>42074.99018518519</v>
      </c>
      <c r="K2742" s="11">
        <v>1423529152</v>
      </c>
      <c r="L2742" s="9">
        <f t="shared" si="127"/>
        <v>42045.031851851847</v>
      </c>
      <c r="M2742" t="b">
        <v>0</v>
      </c>
      <c r="N2742">
        <v>17</v>
      </c>
      <c r="O2742" t="b">
        <v>1</v>
      </c>
      <c r="P2742" t="s">
        <v>8273</v>
      </c>
      <c r="Q2742" t="s">
        <v>8303</v>
      </c>
      <c r="R2742">
        <f t="shared" si="128"/>
        <v>2015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 s="9">
        <f t="shared" si="126"/>
        <v>41932.088194444441</v>
      </c>
      <c r="K2743" s="11">
        <v>1412005602</v>
      </c>
      <c r="L2743" s="9">
        <f t="shared" si="127"/>
        <v>41911.657430555555</v>
      </c>
      <c r="M2743" t="b">
        <v>0</v>
      </c>
      <c r="N2743">
        <v>4</v>
      </c>
      <c r="O2743" t="b">
        <v>0</v>
      </c>
      <c r="P2743" t="s">
        <v>8276</v>
      </c>
      <c r="Q2743" t="s">
        <v>8312</v>
      </c>
      <c r="R2743">
        <f t="shared" si="128"/>
        <v>2014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 s="9">
        <f t="shared" si="126"/>
        <v>41044.719756944447</v>
      </c>
      <c r="K2744" s="11">
        <v>1335892587</v>
      </c>
      <c r="L2744" s="9">
        <f t="shared" si="127"/>
        <v>41030.719756944447</v>
      </c>
      <c r="M2744" t="b">
        <v>0</v>
      </c>
      <c r="N2744">
        <v>18</v>
      </c>
      <c r="O2744" t="b">
        <v>0</v>
      </c>
      <c r="P2744" t="s">
        <v>8276</v>
      </c>
      <c r="Q2744" t="s">
        <v>8312</v>
      </c>
      <c r="R2744">
        <f t="shared" si="128"/>
        <v>2012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 s="9">
        <f t="shared" si="126"/>
        <v>42662.328784722224</v>
      </c>
      <c r="K2745" s="11">
        <v>1474271607</v>
      </c>
      <c r="L2745" s="9">
        <f t="shared" si="127"/>
        <v>42632.328784722224</v>
      </c>
      <c r="M2745" t="b">
        <v>0</v>
      </c>
      <c r="N2745">
        <v>0</v>
      </c>
      <c r="O2745" t="b">
        <v>0</v>
      </c>
      <c r="P2745" t="s">
        <v>8276</v>
      </c>
      <c r="Q2745" t="s">
        <v>8312</v>
      </c>
      <c r="R2745">
        <f t="shared" si="128"/>
        <v>2016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 s="9">
        <f t="shared" si="126"/>
        <v>40968.062476851854</v>
      </c>
      <c r="K2746" s="11">
        <v>1327886998</v>
      </c>
      <c r="L2746" s="9">
        <f t="shared" si="127"/>
        <v>40938.062476851854</v>
      </c>
      <c r="M2746" t="b">
        <v>0</v>
      </c>
      <c r="N2746">
        <v>22</v>
      </c>
      <c r="O2746" t="b">
        <v>0</v>
      </c>
      <c r="P2746" t="s">
        <v>8276</v>
      </c>
      <c r="Q2746" t="s">
        <v>8312</v>
      </c>
      <c r="R2746">
        <f t="shared" si="128"/>
        <v>2012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 s="9">
        <f t="shared" si="126"/>
        <v>41104.988055555557</v>
      </c>
      <c r="K2747" s="11">
        <v>1337125368</v>
      </c>
      <c r="L2747" s="9">
        <f t="shared" si="127"/>
        <v>41044.988055555557</v>
      </c>
      <c r="M2747" t="b">
        <v>0</v>
      </c>
      <c r="N2747">
        <v>49</v>
      </c>
      <c r="O2747" t="b">
        <v>0</v>
      </c>
      <c r="P2747" t="s">
        <v>8276</v>
      </c>
      <c r="Q2747" t="s">
        <v>8312</v>
      </c>
      <c r="R2747">
        <f t="shared" si="128"/>
        <v>2012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 s="9">
        <f t="shared" si="126"/>
        <v>41880.781377314815</v>
      </c>
      <c r="K2748" s="11">
        <v>1406745911</v>
      </c>
      <c r="L2748" s="9">
        <f t="shared" si="127"/>
        <v>41850.781377314815</v>
      </c>
      <c r="M2748" t="b">
        <v>0</v>
      </c>
      <c r="N2748">
        <v>19</v>
      </c>
      <c r="O2748" t="b">
        <v>0</v>
      </c>
      <c r="P2748" t="s">
        <v>8276</v>
      </c>
      <c r="Q2748" t="s">
        <v>8312</v>
      </c>
      <c r="R2748">
        <f t="shared" si="128"/>
        <v>2014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 s="9">
        <f t="shared" si="126"/>
        <v>41076.131944444445</v>
      </c>
      <c r="K2749" s="11">
        <v>1337095997</v>
      </c>
      <c r="L2749" s="9">
        <f t="shared" si="127"/>
        <v>41044.648113425923</v>
      </c>
      <c r="M2749" t="b">
        <v>0</v>
      </c>
      <c r="N2749">
        <v>4</v>
      </c>
      <c r="O2749" t="b">
        <v>0</v>
      </c>
      <c r="P2749" t="s">
        <v>8276</v>
      </c>
      <c r="Q2749" t="s">
        <v>8312</v>
      </c>
      <c r="R2749">
        <f t="shared" si="128"/>
        <v>2012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 s="9">
        <f t="shared" si="126"/>
        <v>42615.7106712963</v>
      </c>
      <c r="K2750" s="11">
        <v>1470243802</v>
      </c>
      <c r="L2750" s="9">
        <f t="shared" si="127"/>
        <v>42585.7106712963</v>
      </c>
      <c r="M2750" t="b">
        <v>0</v>
      </c>
      <c r="N2750">
        <v>4</v>
      </c>
      <c r="O2750" t="b">
        <v>0</v>
      </c>
      <c r="P2750" t="s">
        <v>8276</v>
      </c>
      <c r="Q2750" t="s">
        <v>8312</v>
      </c>
      <c r="R2750">
        <f t="shared" si="128"/>
        <v>2016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 s="9">
        <f t="shared" si="126"/>
        <v>42098.757372685184</v>
      </c>
      <c r="K2751" s="11">
        <v>1425582637</v>
      </c>
      <c r="L2751" s="9">
        <f t="shared" si="127"/>
        <v>42068.799039351856</v>
      </c>
      <c r="M2751" t="b">
        <v>0</v>
      </c>
      <c r="N2751">
        <v>2</v>
      </c>
      <c r="O2751" t="b">
        <v>0</v>
      </c>
      <c r="P2751" t="s">
        <v>8276</v>
      </c>
      <c r="Q2751" t="s">
        <v>8312</v>
      </c>
      <c r="R2751">
        <f t="shared" si="128"/>
        <v>2015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 s="9">
        <f t="shared" si="126"/>
        <v>41090.833333333336</v>
      </c>
      <c r="K2752" s="11">
        <v>1340055345</v>
      </c>
      <c r="L2752" s="9">
        <f t="shared" si="127"/>
        <v>41078.899826388893</v>
      </c>
      <c r="M2752" t="b">
        <v>0</v>
      </c>
      <c r="N2752">
        <v>0</v>
      </c>
      <c r="O2752" t="b">
        <v>0</v>
      </c>
      <c r="P2752" t="s">
        <v>8276</v>
      </c>
      <c r="Q2752" t="s">
        <v>8312</v>
      </c>
      <c r="R2752">
        <f t="shared" si="128"/>
        <v>2012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 s="9">
        <f t="shared" si="126"/>
        <v>41807.887060185181</v>
      </c>
      <c r="K2753" s="11">
        <v>1397855842</v>
      </c>
      <c r="L2753" s="9">
        <f t="shared" si="127"/>
        <v>41747.887060185181</v>
      </c>
      <c r="M2753" t="b">
        <v>0</v>
      </c>
      <c r="N2753">
        <v>0</v>
      </c>
      <c r="O2753" t="b">
        <v>0</v>
      </c>
      <c r="P2753" t="s">
        <v>8276</v>
      </c>
      <c r="Q2753" t="s">
        <v>8312</v>
      </c>
      <c r="R2753">
        <f t="shared" si="128"/>
        <v>2014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 s="9">
        <f t="shared" si="126"/>
        <v>40895.765092592592</v>
      </c>
      <c r="K2754" s="11">
        <v>1320776504</v>
      </c>
      <c r="L2754" s="9">
        <f t="shared" si="127"/>
        <v>40855.765092592592</v>
      </c>
      <c r="M2754" t="b">
        <v>0</v>
      </c>
      <c r="N2754">
        <v>14</v>
      </c>
      <c r="O2754" t="b">
        <v>0</v>
      </c>
      <c r="P2754" t="s">
        <v>8276</v>
      </c>
      <c r="Q2754" t="s">
        <v>8312</v>
      </c>
      <c r="R2754">
        <f t="shared" si="128"/>
        <v>2011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 s="9">
        <f t="shared" ref="J2755:J2818" si="129">(I2755/86400)+DATE(1970,1,1)</f>
        <v>41147.900729166664</v>
      </c>
      <c r="K2755" s="11">
        <v>1343425023</v>
      </c>
      <c r="L2755" s="9">
        <f t="shared" ref="L2755:L2818" si="130">(K2755/86400)+DATE(1970,1,1)</f>
        <v>41117.900729166664</v>
      </c>
      <c r="M2755" t="b">
        <v>0</v>
      </c>
      <c r="N2755">
        <v>8</v>
      </c>
      <c r="O2755" t="b">
        <v>0</v>
      </c>
      <c r="P2755" t="s">
        <v>8276</v>
      </c>
      <c r="Q2755" t="s">
        <v>8312</v>
      </c>
      <c r="R2755">
        <f t="shared" ref="R2755:R2818" si="131">YEAR(L2755)</f>
        <v>2012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 s="9">
        <f t="shared" si="129"/>
        <v>41893.636006944442</v>
      </c>
      <c r="K2756" s="11">
        <v>1407856551</v>
      </c>
      <c r="L2756" s="9">
        <f t="shared" si="130"/>
        <v>41863.636006944442</v>
      </c>
      <c r="M2756" t="b">
        <v>0</v>
      </c>
      <c r="N2756">
        <v>0</v>
      </c>
      <c r="O2756" t="b">
        <v>0</v>
      </c>
      <c r="P2756" t="s">
        <v>8276</v>
      </c>
      <c r="Q2756" t="s">
        <v>8312</v>
      </c>
      <c r="R2756">
        <f t="shared" si="131"/>
        <v>2014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 s="9">
        <f t="shared" si="129"/>
        <v>42102.790821759263</v>
      </c>
      <c r="K2757" s="11">
        <v>1425927527</v>
      </c>
      <c r="L2757" s="9">
        <f t="shared" si="130"/>
        <v>42072.790821759263</v>
      </c>
      <c r="M2757" t="b">
        <v>0</v>
      </c>
      <c r="N2757">
        <v>15</v>
      </c>
      <c r="O2757" t="b">
        <v>0</v>
      </c>
      <c r="P2757" t="s">
        <v>8276</v>
      </c>
      <c r="Q2757" t="s">
        <v>8312</v>
      </c>
      <c r="R2757">
        <f t="shared" si="131"/>
        <v>2015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 s="9">
        <f t="shared" si="129"/>
        <v>41650.900474537033</v>
      </c>
      <c r="K2758" s="11">
        <v>1386884201</v>
      </c>
      <c r="L2758" s="9">
        <f t="shared" si="130"/>
        <v>41620.900474537033</v>
      </c>
      <c r="M2758" t="b">
        <v>0</v>
      </c>
      <c r="N2758">
        <v>33</v>
      </c>
      <c r="O2758" t="b">
        <v>0</v>
      </c>
      <c r="P2758" t="s">
        <v>8276</v>
      </c>
      <c r="Q2758" t="s">
        <v>8312</v>
      </c>
      <c r="R2758">
        <f t="shared" si="131"/>
        <v>2013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 s="9">
        <f t="shared" si="129"/>
        <v>42588.65662037037</v>
      </c>
      <c r="K2759" s="11">
        <v>1469202332</v>
      </c>
      <c r="L2759" s="9">
        <f t="shared" si="130"/>
        <v>42573.65662037037</v>
      </c>
      <c r="M2759" t="b">
        <v>0</v>
      </c>
      <c r="N2759">
        <v>2</v>
      </c>
      <c r="O2759" t="b">
        <v>0</v>
      </c>
      <c r="P2759" t="s">
        <v>8276</v>
      </c>
      <c r="Q2759" t="s">
        <v>8312</v>
      </c>
      <c r="R2759">
        <f t="shared" si="131"/>
        <v>2016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 s="9">
        <f t="shared" si="129"/>
        <v>42653.441932870366</v>
      </c>
      <c r="K2760" s="11">
        <v>1474886183</v>
      </c>
      <c r="L2760" s="9">
        <f t="shared" si="130"/>
        <v>42639.441932870366</v>
      </c>
      <c r="M2760" t="b">
        <v>0</v>
      </c>
      <c r="N2760">
        <v>6</v>
      </c>
      <c r="O2760" t="b">
        <v>0</v>
      </c>
      <c r="P2760" t="s">
        <v>8276</v>
      </c>
      <c r="Q2760" t="s">
        <v>8312</v>
      </c>
      <c r="R2760">
        <f t="shared" si="131"/>
        <v>2016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 s="9">
        <f t="shared" si="129"/>
        <v>42567.36650462963</v>
      </c>
      <c r="K2761" s="11">
        <v>1464943666</v>
      </c>
      <c r="L2761" s="9">
        <f t="shared" si="130"/>
        <v>42524.36650462963</v>
      </c>
      <c r="M2761" t="b">
        <v>0</v>
      </c>
      <c r="N2761">
        <v>2</v>
      </c>
      <c r="O2761" t="b">
        <v>0</v>
      </c>
      <c r="P2761" t="s">
        <v>8276</v>
      </c>
      <c r="Q2761" t="s">
        <v>8312</v>
      </c>
      <c r="R2761">
        <f t="shared" si="131"/>
        <v>2016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 s="9">
        <f t="shared" si="129"/>
        <v>41445.461319444446</v>
      </c>
      <c r="K2762" s="11">
        <v>1369134258</v>
      </c>
      <c r="L2762" s="9">
        <f t="shared" si="130"/>
        <v>41415.461319444446</v>
      </c>
      <c r="M2762" t="b">
        <v>0</v>
      </c>
      <c r="N2762">
        <v>0</v>
      </c>
      <c r="O2762" t="b">
        <v>0</v>
      </c>
      <c r="P2762" t="s">
        <v>8276</v>
      </c>
      <c r="Q2762" t="s">
        <v>8312</v>
      </c>
      <c r="R2762">
        <f t="shared" si="131"/>
        <v>2013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 s="9">
        <f t="shared" si="129"/>
        <v>41277.063576388886</v>
      </c>
      <c r="K2763" s="11">
        <v>1354584693</v>
      </c>
      <c r="L2763" s="9">
        <f t="shared" si="130"/>
        <v>41247.063576388886</v>
      </c>
      <c r="M2763" t="b">
        <v>0</v>
      </c>
      <c r="N2763">
        <v>4</v>
      </c>
      <c r="O2763" t="b">
        <v>0</v>
      </c>
      <c r="P2763" t="s">
        <v>8276</v>
      </c>
      <c r="Q2763" t="s">
        <v>8312</v>
      </c>
      <c r="R2763">
        <f t="shared" si="131"/>
        <v>2012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 s="9">
        <f t="shared" si="129"/>
        <v>40986.995312500003</v>
      </c>
      <c r="K2764" s="11">
        <v>1326934395</v>
      </c>
      <c r="L2764" s="9">
        <f t="shared" si="130"/>
        <v>40927.036979166667</v>
      </c>
      <c r="M2764" t="b">
        <v>0</v>
      </c>
      <c r="N2764">
        <v>1</v>
      </c>
      <c r="O2764" t="b">
        <v>0</v>
      </c>
      <c r="P2764" t="s">
        <v>8276</v>
      </c>
      <c r="Q2764" t="s">
        <v>8312</v>
      </c>
      <c r="R2764">
        <f t="shared" si="131"/>
        <v>2012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 s="9">
        <f t="shared" si="129"/>
        <v>41418.579675925925</v>
      </c>
      <c r="K2765" s="11">
        <v>1365515684</v>
      </c>
      <c r="L2765" s="9">
        <f t="shared" si="130"/>
        <v>41373.579675925925</v>
      </c>
      <c r="M2765" t="b">
        <v>0</v>
      </c>
      <c r="N2765">
        <v>3</v>
      </c>
      <c r="O2765" t="b">
        <v>0</v>
      </c>
      <c r="P2765" t="s">
        <v>8276</v>
      </c>
      <c r="Q2765" t="s">
        <v>8312</v>
      </c>
      <c r="R2765">
        <f t="shared" si="131"/>
        <v>2013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 s="9">
        <f t="shared" si="129"/>
        <v>41059.791666666664</v>
      </c>
      <c r="K2766" s="11">
        <v>1335855631</v>
      </c>
      <c r="L2766" s="9">
        <f t="shared" si="130"/>
        <v>41030.292025462964</v>
      </c>
      <c r="M2766" t="b">
        <v>0</v>
      </c>
      <c r="N2766">
        <v>4</v>
      </c>
      <c r="O2766" t="b">
        <v>0</v>
      </c>
      <c r="P2766" t="s">
        <v>8276</v>
      </c>
      <c r="Q2766" t="s">
        <v>8312</v>
      </c>
      <c r="R2766">
        <f t="shared" si="131"/>
        <v>2012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 s="9">
        <f t="shared" si="129"/>
        <v>41210.579027777778</v>
      </c>
      <c r="K2767" s="11">
        <v>1350050028</v>
      </c>
      <c r="L2767" s="9">
        <f t="shared" si="130"/>
        <v>41194.579027777778</v>
      </c>
      <c r="M2767" t="b">
        <v>0</v>
      </c>
      <c r="N2767">
        <v>0</v>
      </c>
      <c r="O2767" t="b">
        <v>0</v>
      </c>
      <c r="P2767" t="s">
        <v>8276</v>
      </c>
      <c r="Q2767" t="s">
        <v>8312</v>
      </c>
      <c r="R2767">
        <f t="shared" si="131"/>
        <v>2012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 s="9">
        <f t="shared" si="129"/>
        <v>40766.668032407411</v>
      </c>
      <c r="K2768" s="11">
        <v>1310486518</v>
      </c>
      <c r="L2768" s="9">
        <f t="shared" si="130"/>
        <v>40736.668032407411</v>
      </c>
      <c r="M2768" t="b">
        <v>0</v>
      </c>
      <c r="N2768">
        <v>4</v>
      </c>
      <c r="O2768" t="b">
        <v>0</v>
      </c>
      <c r="P2768" t="s">
        <v>8276</v>
      </c>
      <c r="Q2768" t="s">
        <v>8312</v>
      </c>
      <c r="R2768">
        <f t="shared" si="131"/>
        <v>2011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 s="9">
        <f t="shared" si="129"/>
        <v>42232.958912037036</v>
      </c>
      <c r="K2769" s="11">
        <v>1434582050</v>
      </c>
      <c r="L2769" s="9">
        <f t="shared" si="130"/>
        <v>42172.958912037036</v>
      </c>
      <c r="M2769" t="b">
        <v>0</v>
      </c>
      <c r="N2769">
        <v>3</v>
      </c>
      <c r="O2769" t="b">
        <v>0</v>
      </c>
      <c r="P2769" t="s">
        <v>8276</v>
      </c>
      <c r="Q2769" t="s">
        <v>8312</v>
      </c>
      <c r="R2769">
        <f t="shared" si="131"/>
        <v>2015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 s="9">
        <f t="shared" si="129"/>
        <v>40997.573182870372</v>
      </c>
      <c r="K2770" s="11">
        <v>1330440323</v>
      </c>
      <c r="L2770" s="9">
        <f t="shared" si="130"/>
        <v>40967.614849537036</v>
      </c>
      <c r="M2770" t="b">
        <v>0</v>
      </c>
      <c r="N2770">
        <v>34</v>
      </c>
      <c r="O2770" t="b">
        <v>0</v>
      </c>
      <c r="P2770" t="s">
        <v>8276</v>
      </c>
      <c r="Q2770" t="s">
        <v>8312</v>
      </c>
      <c r="R2770">
        <f t="shared" si="131"/>
        <v>2012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 s="9">
        <f t="shared" si="129"/>
        <v>41795.826273148152</v>
      </c>
      <c r="K2771" s="11">
        <v>1397677790</v>
      </c>
      <c r="L2771" s="9">
        <f t="shared" si="130"/>
        <v>41745.826273148152</v>
      </c>
      <c r="M2771" t="b">
        <v>0</v>
      </c>
      <c r="N2771">
        <v>2</v>
      </c>
      <c r="O2771" t="b">
        <v>0</v>
      </c>
      <c r="P2771" t="s">
        <v>8276</v>
      </c>
      <c r="Q2771" t="s">
        <v>8312</v>
      </c>
      <c r="R2771">
        <f t="shared" si="131"/>
        <v>2014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 s="9">
        <f t="shared" si="129"/>
        <v>41716.663541666669</v>
      </c>
      <c r="K2772" s="11">
        <v>1392569730</v>
      </c>
      <c r="L2772" s="9">
        <f t="shared" si="130"/>
        <v>41686.705208333333</v>
      </c>
      <c r="M2772" t="b">
        <v>0</v>
      </c>
      <c r="N2772">
        <v>33</v>
      </c>
      <c r="O2772" t="b">
        <v>0</v>
      </c>
      <c r="P2772" t="s">
        <v>8276</v>
      </c>
      <c r="Q2772" t="s">
        <v>8312</v>
      </c>
      <c r="R2772">
        <f t="shared" si="131"/>
        <v>2014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 s="9">
        <f t="shared" si="129"/>
        <v>41306.708333333336</v>
      </c>
      <c r="K2773" s="11">
        <v>1355489140</v>
      </c>
      <c r="L2773" s="9">
        <f t="shared" si="130"/>
        <v>41257.531712962962</v>
      </c>
      <c r="M2773" t="b">
        <v>0</v>
      </c>
      <c r="N2773">
        <v>0</v>
      </c>
      <c r="O2773" t="b">
        <v>0</v>
      </c>
      <c r="P2773" t="s">
        <v>8276</v>
      </c>
      <c r="Q2773" t="s">
        <v>8312</v>
      </c>
      <c r="R2773">
        <f t="shared" si="131"/>
        <v>2012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 s="9">
        <f t="shared" si="129"/>
        <v>41552.869143518517</v>
      </c>
      <c r="K2774" s="11">
        <v>1379710294</v>
      </c>
      <c r="L2774" s="9">
        <f t="shared" si="130"/>
        <v>41537.869143518517</v>
      </c>
      <c r="M2774" t="b">
        <v>0</v>
      </c>
      <c r="N2774">
        <v>0</v>
      </c>
      <c r="O2774" t="b">
        <v>0</v>
      </c>
      <c r="P2774" t="s">
        <v>8276</v>
      </c>
      <c r="Q2774" t="s">
        <v>8312</v>
      </c>
      <c r="R2774">
        <f t="shared" si="131"/>
        <v>2013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 s="9">
        <f t="shared" si="129"/>
        <v>42484.86482638889</v>
      </c>
      <c r="K2775" s="11">
        <v>1460666721</v>
      </c>
      <c r="L2775" s="9">
        <f t="shared" si="130"/>
        <v>42474.86482638889</v>
      </c>
      <c r="M2775" t="b">
        <v>0</v>
      </c>
      <c r="N2775">
        <v>1</v>
      </c>
      <c r="O2775" t="b">
        <v>0</v>
      </c>
      <c r="P2775" t="s">
        <v>8276</v>
      </c>
      <c r="Q2775" t="s">
        <v>8312</v>
      </c>
      <c r="R2775">
        <f t="shared" si="131"/>
        <v>2016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 s="9">
        <f t="shared" si="129"/>
        <v>41341.126481481479</v>
      </c>
      <c r="K2776" s="11">
        <v>1360119728</v>
      </c>
      <c r="L2776" s="9">
        <f t="shared" si="130"/>
        <v>41311.126481481479</v>
      </c>
      <c r="M2776" t="b">
        <v>0</v>
      </c>
      <c r="N2776">
        <v>13</v>
      </c>
      <c r="O2776" t="b">
        <v>0</v>
      </c>
      <c r="P2776" t="s">
        <v>8276</v>
      </c>
      <c r="Q2776" t="s">
        <v>8312</v>
      </c>
      <c r="R2776">
        <f t="shared" si="131"/>
        <v>2013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 s="9">
        <f t="shared" si="129"/>
        <v>40893.013356481482</v>
      </c>
      <c r="K2777" s="11">
        <v>1321402754</v>
      </c>
      <c r="L2777" s="9">
        <f t="shared" si="130"/>
        <v>40863.013356481482</v>
      </c>
      <c r="M2777" t="b">
        <v>0</v>
      </c>
      <c r="N2777">
        <v>2</v>
      </c>
      <c r="O2777" t="b">
        <v>0</v>
      </c>
      <c r="P2777" t="s">
        <v>8276</v>
      </c>
      <c r="Q2777" t="s">
        <v>8312</v>
      </c>
      <c r="R2777">
        <f t="shared" si="131"/>
        <v>2011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 s="9">
        <f t="shared" si="129"/>
        <v>42167.297175925924</v>
      </c>
      <c r="K2778" s="11">
        <v>1431414476</v>
      </c>
      <c r="L2778" s="9">
        <f t="shared" si="130"/>
        <v>42136.297175925924</v>
      </c>
      <c r="M2778" t="b">
        <v>0</v>
      </c>
      <c r="N2778">
        <v>36</v>
      </c>
      <c r="O2778" t="b">
        <v>0</v>
      </c>
      <c r="P2778" t="s">
        <v>8276</v>
      </c>
      <c r="Q2778" t="s">
        <v>8312</v>
      </c>
      <c r="R2778">
        <f t="shared" si="131"/>
        <v>2015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 s="9">
        <f t="shared" si="129"/>
        <v>42202.669027777782</v>
      </c>
      <c r="K2779" s="11">
        <v>1434557004</v>
      </c>
      <c r="L2779" s="9">
        <f t="shared" si="130"/>
        <v>42172.669027777782</v>
      </c>
      <c r="M2779" t="b">
        <v>0</v>
      </c>
      <c r="N2779">
        <v>1</v>
      </c>
      <c r="O2779" t="b">
        <v>0</v>
      </c>
      <c r="P2779" t="s">
        <v>8276</v>
      </c>
      <c r="Q2779" t="s">
        <v>8312</v>
      </c>
      <c r="R2779">
        <f t="shared" si="131"/>
        <v>2015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 s="9">
        <f t="shared" si="129"/>
        <v>41876.978078703702</v>
      </c>
      <c r="K2780" s="11">
        <v>1406417306</v>
      </c>
      <c r="L2780" s="9">
        <f t="shared" si="130"/>
        <v>41846.978078703702</v>
      </c>
      <c r="M2780" t="b">
        <v>0</v>
      </c>
      <c r="N2780">
        <v>15</v>
      </c>
      <c r="O2780" t="b">
        <v>0</v>
      </c>
      <c r="P2780" t="s">
        <v>8276</v>
      </c>
      <c r="Q2780" t="s">
        <v>8312</v>
      </c>
      <c r="R2780">
        <f t="shared" si="131"/>
        <v>2014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 s="9">
        <f t="shared" si="129"/>
        <v>42330.627557870372</v>
      </c>
      <c r="K2781" s="11">
        <v>1445609021</v>
      </c>
      <c r="L2781" s="9">
        <f t="shared" si="130"/>
        <v>42300.585891203707</v>
      </c>
      <c r="M2781" t="b">
        <v>0</v>
      </c>
      <c r="N2781">
        <v>1</v>
      </c>
      <c r="O2781" t="b">
        <v>0</v>
      </c>
      <c r="P2781" t="s">
        <v>8276</v>
      </c>
      <c r="Q2781" t="s">
        <v>8312</v>
      </c>
      <c r="R2781">
        <f t="shared" si="131"/>
        <v>2015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 s="9">
        <f t="shared" si="129"/>
        <v>42804.447777777779</v>
      </c>
      <c r="K2782" s="11">
        <v>1486550688</v>
      </c>
      <c r="L2782" s="9">
        <f t="shared" si="130"/>
        <v>42774.447777777779</v>
      </c>
      <c r="M2782" t="b">
        <v>0</v>
      </c>
      <c r="N2782">
        <v>0</v>
      </c>
      <c r="O2782" t="b">
        <v>0</v>
      </c>
      <c r="P2782" t="s">
        <v>8276</v>
      </c>
      <c r="Q2782" t="s">
        <v>8312</v>
      </c>
      <c r="R2782">
        <f t="shared" si="131"/>
        <v>2017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9">
        <f t="shared" si="129"/>
        <v>42047.291666666672</v>
      </c>
      <c r="K2783" s="11">
        <v>1421274954</v>
      </c>
      <c r="L2783" s="9">
        <f t="shared" si="130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t="s">
        <v>8272</v>
      </c>
      <c r="R2783">
        <f t="shared" si="131"/>
        <v>2015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9">
        <f t="shared" si="129"/>
        <v>42052.207638888889</v>
      </c>
      <c r="K2784" s="11">
        <v>1421964718</v>
      </c>
      <c r="L2784" s="9">
        <f t="shared" si="130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t="s">
        <v>8272</v>
      </c>
      <c r="R2784">
        <f t="shared" si="131"/>
        <v>2015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9">
        <f t="shared" si="129"/>
        <v>42117.535254629634</v>
      </c>
      <c r="K2785" s="11">
        <v>1428583846</v>
      </c>
      <c r="L2785" s="9">
        <f t="shared" si="130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t="s">
        <v>8272</v>
      </c>
      <c r="R2785">
        <f t="shared" si="131"/>
        <v>2015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9">
        <f t="shared" si="129"/>
        <v>41941.787534722222</v>
      </c>
      <c r="K2786" s="11">
        <v>1412794443</v>
      </c>
      <c r="L2786" s="9">
        <f t="shared" si="130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t="s">
        <v>8272</v>
      </c>
      <c r="R2786">
        <f t="shared" si="131"/>
        <v>2014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9">
        <f t="shared" si="129"/>
        <v>42587.875</v>
      </c>
      <c r="K2787" s="11">
        <v>1467865967</v>
      </c>
      <c r="L2787" s="9">
        <f t="shared" si="130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t="s">
        <v>8272</v>
      </c>
      <c r="R2787">
        <f t="shared" si="131"/>
        <v>2016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9">
        <f t="shared" si="129"/>
        <v>41829.569212962961</v>
      </c>
      <c r="K2788" s="11">
        <v>1403703580</v>
      </c>
      <c r="L2788" s="9">
        <f t="shared" si="130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t="s">
        <v>8272</v>
      </c>
      <c r="R2788">
        <f t="shared" si="131"/>
        <v>2014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9">
        <f t="shared" si="129"/>
        <v>41838.198518518519</v>
      </c>
      <c r="K2789" s="11">
        <v>1403066752</v>
      </c>
      <c r="L2789" s="9">
        <f t="shared" si="130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t="s">
        <v>8272</v>
      </c>
      <c r="R2789">
        <f t="shared" si="131"/>
        <v>2014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9">
        <f t="shared" si="129"/>
        <v>42580.701886574076</v>
      </c>
      <c r="K2790" s="11">
        <v>1467219043</v>
      </c>
      <c r="L2790" s="9">
        <f t="shared" si="130"/>
        <v>42550.701886574076</v>
      </c>
      <c r="M2790" t="b">
        <v>0</v>
      </c>
      <c r="N2790">
        <v>20</v>
      </c>
      <c r="O2790" t="b">
        <v>1</v>
      </c>
      <c r="P2790" t="s">
        <v>8271</v>
      </c>
      <c r="Q2790" t="s">
        <v>8272</v>
      </c>
      <c r="R2790">
        <f t="shared" si="131"/>
        <v>2016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9">
        <f t="shared" si="129"/>
        <v>42075.166666666672</v>
      </c>
      <c r="K2791" s="11">
        <v>1424477934</v>
      </c>
      <c r="L2791" s="9">
        <f t="shared" si="130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t="s">
        <v>8272</v>
      </c>
      <c r="R2791">
        <f t="shared" si="131"/>
        <v>2015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9">
        <f t="shared" si="129"/>
        <v>42046.938692129625</v>
      </c>
      <c r="K2792" s="11">
        <v>1421101903</v>
      </c>
      <c r="L2792" s="9">
        <f t="shared" si="130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t="s">
        <v>8272</v>
      </c>
      <c r="R2792">
        <f t="shared" si="131"/>
        <v>2015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9">
        <f t="shared" si="129"/>
        <v>42622.166666666672</v>
      </c>
      <c r="K2793" s="11">
        <v>1470778559</v>
      </c>
      <c r="L2793" s="9">
        <f t="shared" si="130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t="s">
        <v>8272</v>
      </c>
      <c r="R2793">
        <f t="shared" si="131"/>
        <v>2016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9">
        <f t="shared" si="129"/>
        <v>42228.231006944443</v>
      </c>
      <c r="K2794" s="11">
        <v>1435469559</v>
      </c>
      <c r="L2794" s="9">
        <f t="shared" si="130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t="s">
        <v>8272</v>
      </c>
      <c r="R2794">
        <f t="shared" si="131"/>
        <v>2015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9">
        <f t="shared" si="129"/>
        <v>42206.419039351851</v>
      </c>
      <c r="K2795" s="11">
        <v>1434881005</v>
      </c>
      <c r="L2795" s="9">
        <f t="shared" si="130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t="s">
        <v>8272</v>
      </c>
      <c r="R2795">
        <f t="shared" si="131"/>
        <v>2015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9">
        <f t="shared" si="129"/>
        <v>42432.791666666672</v>
      </c>
      <c r="K2796" s="11">
        <v>1455640559</v>
      </c>
      <c r="L2796" s="9">
        <f t="shared" si="130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t="s">
        <v>8272</v>
      </c>
      <c r="R2796">
        <f t="shared" si="131"/>
        <v>2016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9">
        <f t="shared" si="129"/>
        <v>41796.958333333336</v>
      </c>
      <c r="K2797" s="11">
        <v>1400675841</v>
      </c>
      <c r="L2797" s="9">
        <f t="shared" si="130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t="s">
        <v>8272</v>
      </c>
      <c r="R2797">
        <f t="shared" si="131"/>
        <v>2014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9">
        <f t="shared" si="129"/>
        <v>41825.528101851851</v>
      </c>
      <c r="K2798" s="11">
        <v>1401972028</v>
      </c>
      <c r="L2798" s="9">
        <f t="shared" si="130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t="s">
        <v>8272</v>
      </c>
      <c r="R2798">
        <f t="shared" si="131"/>
        <v>2014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9">
        <f t="shared" si="129"/>
        <v>41828.94027777778</v>
      </c>
      <c r="K2799" s="11">
        <v>1402266840</v>
      </c>
      <c r="L2799" s="9">
        <f t="shared" si="130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t="s">
        <v>8272</v>
      </c>
      <c r="R2799">
        <f t="shared" si="131"/>
        <v>2014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9">
        <f t="shared" si="129"/>
        <v>42216.666666666672</v>
      </c>
      <c r="K2800" s="11">
        <v>1437063121</v>
      </c>
      <c r="L2800" s="9">
        <f t="shared" si="130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t="s">
        <v>8272</v>
      </c>
      <c r="R2800">
        <f t="shared" si="131"/>
        <v>2015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9">
        <f t="shared" si="129"/>
        <v>42538.666666666672</v>
      </c>
      <c r="K2801" s="11">
        <v>1463466070</v>
      </c>
      <c r="L2801" s="9">
        <f t="shared" si="130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t="s">
        <v>8272</v>
      </c>
      <c r="R2801">
        <f t="shared" si="131"/>
        <v>2016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9">
        <f t="shared" si="129"/>
        <v>42008.552847222221</v>
      </c>
      <c r="K2802" s="11">
        <v>1415193366</v>
      </c>
      <c r="L2802" s="9">
        <f t="shared" si="130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t="s">
        <v>8272</v>
      </c>
      <c r="R2802">
        <f t="shared" si="131"/>
        <v>2014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9">
        <f t="shared" si="129"/>
        <v>41922.458333333336</v>
      </c>
      <c r="K2803" s="11">
        <v>1411019409</v>
      </c>
      <c r="L2803" s="9">
        <f t="shared" si="130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t="s">
        <v>8272</v>
      </c>
      <c r="R2803">
        <f t="shared" si="131"/>
        <v>2014</v>
      </c>
    </row>
    <row r="2804" spans="1:18" ht="43.5" x14ac:dyDescent="0.3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9">
        <f t="shared" si="129"/>
        <v>42222.64707175926</v>
      </c>
      <c r="K2804" s="11">
        <v>1436283107</v>
      </c>
      <c r="L2804" s="9">
        <f t="shared" si="130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t="s">
        <v>8272</v>
      </c>
      <c r="R2804">
        <f t="shared" si="131"/>
        <v>2015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9">
        <f t="shared" si="129"/>
        <v>42201</v>
      </c>
      <c r="K2805" s="11">
        <v>1433295276</v>
      </c>
      <c r="L2805" s="9">
        <f t="shared" si="130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t="s">
        <v>8272</v>
      </c>
      <c r="R2805">
        <f t="shared" si="131"/>
        <v>2015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9">
        <f t="shared" si="129"/>
        <v>41911.453587962962</v>
      </c>
      <c r="K2806" s="11">
        <v>1409395990</v>
      </c>
      <c r="L2806" s="9">
        <f t="shared" si="130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t="s">
        <v>8272</v>
      </c>
      <c r="R2806">
        <f t="shared" si="131"/>
        <v>2014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9">
        <f t="shared" si="129"/>
        <v>42238.505474537036</v>
      </c>
      <c r="K2807" s="11">
        <v>1438085273</v>
      </c>
      <c r="L2807" s="9">
        <f t="shared" si="130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t="s">
        <v>8272</v>
      </c>
      <c r="R2807">
        <f t="shared" si="131"/>
        <v>2015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9">
        <f t="shared" si="129"/>
        <v>42221.458333333328</v>
      </c>
      <c r="K2808" s="11">
        <v>1435645490</v>
      </c>
      <c r="L2808" s="9">
        <f t="shared" si="130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t="s">
        <v>8272</v>
      </c>
      <c r="R2808">
        <f t="shared" si="131"/>
        <v>2015</v>
      </c>
    </row>
    <row r="2809" spans="1:18" x14ac:dyDescent="0.3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9">
        <f t="shared" si="129"/>
        <v>42184.873124999998</v>
      </c>
      <c r="K2809" s="11">
        <v>1433019438</v>
      </c>
      <c r="L2809" s="9">
        <f t="shared" si="130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t="s">
        <v>8272</v>
      </c>
      <c r="R2809">
        <f t="shared" si="131"/>
        <v>2015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9">
        <f t="shared" si="129"/>
        <v>42238.84646990741</v>
      </c>
      <c r="K2810" s="11">
        <v>1437682735</v>
      </c>
      <c r="L2810" s="9">
        <f t="shared" si="130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t="s">
        <v>8272</v>
      </c>
      <c r="R2810">
        <f t="shared" si="131"/>
        <v>2015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9">
        <f t="shared" si="129"/>
        <v>42459.610416666663</v>
      </c>
      <c r="K2811" s="11">
        <v>1458647725</v>
      </c>
      <c r="L2811" s="9">
        <f t="shared" si="130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t="s">
        <v>8272</v>
      </c>
      <c r="R2811">
        <f t="shared" si="131"/>
        <v>2016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9">
        <f t="shared" si="129"/>
        <v>41791.165972222225</v>
      </c>
      <c r="K2812" s="11">
        <v>1398828064</v>
      </c>
      <c r="L2812" s="9">
        <f t="shared" si="130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t="s">
        <v>8272</v>
      </c>
      <c r="R2812">
        <f t="shared" si="131"/>
        <v>2014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9">
        <f t="shared" si="129"/>
        <v>42058.496562500004</v>
      </c>
      <c r="K2813" s="11">
        <v>1422100503</v>
      </c>
      <c r="L2813" s="9">
        <f t="shared" si="130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t="s">
        <v>8272</v>
      </c>
      <c r="R2813">
        <f t="shared" si="131"/>
        <v>2015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9">
        <f t="shared" si="129"/>
        <v>42100.166666666672</v>
      </c>
      <c r="K2814" s="11">
        <v>1424368298</v>
      </c>
      <c r="L2814" s="9">
        <f t="shared" si="130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t="s">
        <v>8272</v>
      </c>
      <c r="R2814">
        <f t="shared" si="131"/>
        <v>2015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9">
        <f t="shared" si="129"/>
        <v>42718.742604166662</v>
      </c>
      <c r="K2815" s="11">
        <v>1479577761</v>
      </c>
      <c r="L2815" s="9">
        <f t="shared" si="130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t="s">
        <v>8272</v>
      </c>
      <c r="R2815">
        <f t="shared" si="131"/>
        <v>2016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9">
        <f t="shared" si="129"/>
        <v>42133.399479166663</v>
      </c>
      <c r="K2816" s="11">
        <v>1428572115</v>
      </c>
      <c r="L2816" s="9">
        <f t="shared" si="130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t="s">
        <v>8272</v>
      </c>
      <c r="R2816">
        <f t="shared" si="131"/>
        <v>2015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9">
        <f t="shared" si="129"/>
        <v>42589.776724537034</v>
      </c>
      <c r="K2817" s="11">
        <v>1468003109</v>
      </c>
      <c r="L2817" s="9">
        <f t="shared" si="130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t="s">
        <v>8272</v>
      </c>
      <c r="R2817">
        <f t="shared" si="131"/>
        <v>2016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9">
        <f t="shared" si="129"/>
        <v>42218.666666666672</v>
      </c>
      <c r="K2818" s="11">
        <v>1435921992</v>
      </c>
      <c r="L2818" s="9">
        <f t="shared" si="130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t="s">
        <v>8272</v>
      </c>
      <c r="R2818">
        <f t="shared" si="131"/>
        <v>2015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9">
        <f t="shared" ref="J2819:J2882" si="132">(I2819/86400)+DATE(1970,1,1)</f>
        <v>42063.634976851856</v>
      </c>
      <c r="K2819" s="11">
        <v>1421680462</v>
      </c>
      <c r="L2819" s="9">
        <f t="shared" ref="L2819:L2882" si="133">(K2819/86400)+DATE(1970,1,1)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t="s">
        <v>8272</v>
      </c>
      <c r="R2819">
        <f t="shared" ref="R2819:R2882" si="134">YEAR(L2819)</f>
        <v>2015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9">
        <f t="shared" si="132"/>
        <v>42270.598217592589</v>
      </c>
      <c r="K2820" s="11">
        <v>1441290086</v>
      </c>
      <c r="L2820" s="9">
        <f t="shared" si="133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t="s">
        <v>8272</v>
      </c>
      <c r="R2820">
        <f t="shared" si="134"/>
        <v>2015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9">
        <f t="shared" si="132"/>
        <v>42169.525567129633</v>
      </c>
      <c r="K2821" s="11">
        <v>1431693409</v>
      </c>
      <c r="L2821" s="9">
        <f t="shared" si="133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t="s">
        <v>8272</v>
      </c>
      <c r="R2821">
        <f t="shared" si="134"/>
        <v>2015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9">
        <f t="shared" si="132"/>
        <v>42426</v>
      </c>
      <c r="K2822" s="11">
        <v>1454337589</v>
      </c>
      <c r="L2822" s="9">
        <f t="shared" si="133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t="s">
        <v>8272</v>
      </c>
      <c r="R2822">
        <f t="shared" si="134"/>
        <v>2016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9">
        <f t="shared" si="132"/>
        <v>41905.922858796301</v>
      </c>
      <c r="K2823" s="11">
        <v>1408918135</v>
      </c>
      <c r="L2823" s="9">
        <f t="shared" si="133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t="s">
        <v>8272</v>
      </c>
      <c r="R2823">
        <f t="shared" si="134"/>
        <v>2014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9">
        <f t="shared" si="132"/>
        <v>42090.642268518517</v>
      </c>
      <c r="K2824" s="11">
        <v>1424881492</v>
      </c>
      <c r="L2824" s="9">
        <f t="shared" si="133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t="s">
        <v>8272</v>
      </c>
      <c r="R2824">
        <f t="shared" si="134"/>
        <v>2015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9">
        <f t="shared" si="132"/>
        <v>42094.957638888889</v>
      </c>
      <c r="K2825" s="11">
        <v>1425428206</v>
      </c>
      <c r="L2825" s="9">
        <f t="shared" si="133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t="s">
        <v>8272</v>
      </c>
      <c r="R2825">
        <f t="shared" si="134"/>
        <v>2015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9">
        <f t="shared" si="132"/>
        <v>42168.071527777778</v>
      </c>
      <c r="K2826" s="11">
        <v>1431412196</v>
      </c>
      <c r="L2826" s="9">
        <f t="shared" si="133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t="s">
        <v>8272</v>
      </c>
      <c r="R2826">
        <f t="shared" si="134"/>
        <v>2015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9">
        <f t="shared" si="132"/>
        <v>42342.792662037042</v>
      </c>
      <c r="K2827" s="11">
        <v>1446663686</v>
      </c>
      <c r="L2827" s="9">
        <f t="shared" si="133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t="s">
        <v>8272</v>
      </c>
      <c r="R2827">
        <f t="shared" si="134"/>
        <v>2015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9">
        <f t="shared" si="132"/>
        <v>42195.291666666672</v>
      </c>
      <c r="K2828" s="11">
        <v>1434415812</v>
      </c>
      <c r="L2828" s="9">
        <f t="shared" si="133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t="s">
        <v>8272</v>
      </c>
      <c r="R2828">
        <f t="shared" si="134"/>
        <v>2015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9">
        <f t="shared" si="132"/>
        <v>42524.6875</v>
      </c>
      <c r="K2829" s="11">
        <v>1462379066</v>
      </c>
      <c r="L2829" s="9">
        <f t="shared" si="133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t="s">
        <v>8272</v>
      </c>
      <c r="R2829">
        <f t="shared" si="134"/>
        <v>2016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9">
        <f t="shared" si="132"/>
        <v>42279.958333333328</v>
      </c>
      <c r="K2830" s="11">
        <v>1441606869</v>
      </c>
      <c r="L2830" s="9">
        <f t="shared" si="133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t="s">
        <v>8272</v>
      </c>
      <c r="R2830">
        <f t="shared" si="134"/>
        <v>2015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9">
        <f t="shared" si="132"/>
        <v>42523.434236111112</v>
      </c>
      <c r="K2831" s="11">
        <v>1462443918</v>
      </c>
      <c r="L2831" s="9">
        <f t="shared" si="133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t="s">
        <v>8272</v>
      </c>
      <c r="R2831">
        <f t="shared" si="134"/>
        <v>2016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9">
        <f t="shared" si="132"/>
        <v>41771.165972222225</v>
      </c>
      <c r="K2832" s="11">
        <v>1398802148</v>
      </c>
      <c r="L2832" s="9">
        <f t="shared" si="133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t="s">
        <v>8272</v>
      </c>
      <c r="R2832">
        <f t="shared" si="134"/>
        <v>2014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9">
        <f t="shared" si="132"/>
        <v>42201.824884259258</v>
      </c>
      <c r="K2833" s="11">
        <v>1434484070</v>
      </c>
      <c r="L2833" s="9">
        <f t="shared" si="133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t="s">
        <v>8272</v>
      </c>
      <c r="R2833">
        <f t="shared" si="134"/>
        <v>2015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9">
        <f t="shared" si="132"/>
        <v>41966.916666666672</v>
      </c>
      <c r="K2834" s="11">
        <v>1414342894</v>
      </c>
      <c r="L2834" s="9">
        <f t="shared" si="133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t="s">
        <v>8272</v>
      </c>
      <c r="R2834">
        <f t="shared" si="134"/>
        <v>2014</v>
      </c>
    </row>
    <row r="2835" spans="1:18" x14ac:dyDescent="0.3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9">
        <f t="shared" si="132"/>
        <v>42288.083333333328</v>
      </c>
      <c r="K2835" s="11">
        <v>1442804633</v>
      </c>
      <c r="L2835" s="9">
        <f t="shared" si="133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t="s">
        <v>8272</v>
      </c>
      <c r="R2835">
        <f t="shared" si="134"/>
        <v>2015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9">
        <f t="shared" si="132"/>
        <v>42034.959837962961</v>
      </c>
      <c r="K2836" s="11">
        <v>1421362930</v>
      </c>
      <c r="L2836" s="9">
        <f t="shared" si="133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t="s">
        <v>8272</v>
      </c>
      <c r="R2836">
        <f t="shared" si="134"/>
        <v>2015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9">
        <f t="shared" si="132"/>
        <v>42343</v>
      </c>
      <c r="K2837" s="11">
        <v>1446742417</v>
      </c>
      <c r="L2837" s="9">
        <f t="shared" si="133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t="s">
        <v>8272</v>
      </c>
      <c r="R2837">
        <f t="shared" si="134"/>
        <v>2015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9">
        <f t="shared" si="132"/>
        <v>42784.207638888889</v>
      </c>
      <c r="K2838" s="11">
        <v>1484115418</v>
      </c>
      <c r="L2838" s="9">
        <f t="shared" si="133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t="s">
        <v>8272</v>
      </c>
      <c r="R2838">
        <f t="shared" si="134"/>
        <v>2017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9">
        <f t="shared" si="132"/>
        <v>42347.950046296297</v>
      </c>
      <c r="K2839" s="11">
        <v>1446241684</v>
      </c>
      <c r="L2839" s="9">
        <f t="shared" si="133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t="s">
        <v>8272</v>
      </c>
      <c r="R2839">
        <f t="shared" si="134"/>
        <v>2015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9">
        <f t="shared" si="132"/>
        <v>41864.916666666664</v>
      </c>
      <c r="K2840" s="11">
        <v>1406039696</v>
      </c>
      <c r="L2840" s="9">
        <f t="shared" si="133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t="s">
        <v>8272</v>
      </c>
      <c r="R2840">
        <f t="shared" si="134"/>
        <v>2014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9">
        <f t="shared" si="132"/>
        <v>41876.207638888889</v>
      </c>
      <c r="K2841" s="11">
        <v>1406958354</v>
      </c>
      <c r="L2841" s="9">
        <f t="shared" si="133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t="s">
        <v>8272</v>
      </c>
      <c r="R2841">
        <f t="shared" si="134"/>
        <v>2014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9">
        <f t="shared" si="132"/>
        <v>42081.708333333328</v>
      </c>
      <c r="K2842" s="11">
        <v>1424825479</v>
      </c>
      <c r="L2842" s="9">
        <f t="shared" si="133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t="s">
        <v>8272</v>
      </c>
      <c r="R2842">
        <f t="shared" si="134"/>
        <v>2015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9">
        <f t="shared" si="132"/>
        <v>42351.781215277777</v>
      </c>
      <c r="K2843" s="11">
        <v>1444844697</v>
      </c>
      <c r="L2843" s="9">
        <f t="shared" si="133"/>
        <v>42291.739548611113</v>
      </c>
      <c r="M2843" t="b">
        <v>0</v>
      </c>
      <c r="N2843">
        <v>1</v>
      </c>
      <c r="O2843" t="b">
        <v>0</v>
      </c>
      <c r="P2843" t="s">
        <v>8271</v>
      </c>
      <c r="Q2843" t="s">
        <v>8272</v>
      </c>
      <c r="R2843">
        <f t="shared" si="134"/>
        <v>2015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9">
        <f t="shared" si="132"/>
        <v>41811.458333333336</v>
      </c>
      <c r="K2844" s="11">
        <v>1401058295</v>
      </c>
      <c r="L2844" s="9">
        <f t="shared" si="133"/>
        <v>41784.95248842593</v>
      </c>
      <c r="M2844" t="b">
        <v>0</v>
      </c>
      <c r="N2844">
        <v>0</v>
      </c>
      <c r="O2844" t="b">
        <v>0</v>
      </c>
      <c r="P2844" t="s">
        <v>8271</v>
      </c>
      <c r="Q2844" t="s">
        <v>8272</v>
      </c>
      <c r="R2844">
        <f t="shared" si="134"/>
        <v>2014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9">
        <f t="shared" si="132"/>
        <v>42534.166666666672</v>
      </c>
      <c r="K2845" s="11">
        <v>1462210950</v>
      </c>
      <c r="L2845" s="9">
        <f t="shared" si="133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t="s">
        <v>8272</v>
      </c>
      <c r="R2845">
        <f t="shared" si="134"/>
        <v>2016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9">
        <f t="shared" si="132"/>
        <v>42739.546064814815</v>
      </c>
      <c r="K2846" s="11">
        <v>1480943180</v>
      </c>
      <c r="L2846" s="9">
        <f t="shared" si="133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t="s">
        <v>8272</v>
      </c>
      <c r="R2846">
        <f t="shared" si="134"/>
        <v>2016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9">
        <f t="shared" si="132"/>
        <v>42163.016585648147</v>
      </c>
      <c r="K2847" s="11">
        <v>1428539033</v>
      </c>
      <c r="L2847" s="9">
        <f t="shared" si="133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t="s">
        <v>8272</v>
      </c>
      <c r="R2847">
        <f t="shared" si="134"/>
        <v>2015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9">
        <f t="shared" si="132"/>
        <v>42153.692060185189</v>
      </c>
      <c r="K2848" s="11">
        <v>1429029394</v>
      </c>
      <c r="L2848" s="9">
        <f t="shared" si="133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t="s">
        <v>8272</v>
      </c>
      <c r="R2848">
        <f t="shared" si="134"/>
        <v>2015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9">
        <f t="shared" si="132"/>
        <v>42513.806307870371</v>
      </c>
      <c r="K2849" s="11">
        <v>1458847265</v>
      </c>
      <c r="L2849" s="9">
        <f t="shared" si="133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t="s">
        <v>8272</v>
      </c>
      <c r="R2849">
        <f t="shared" si="134"/>
        <v>2016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9">
        <f t="shared" si="132"/>
        <v>42153.648831018523</v>
      </c>
      <c r="K2850" s="11">
        <v>1430321659</v>
      </c>
      <c r="L2850" s="9">
        <f t="shared" si="133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t="s">
        <v>8272</v>
      </c>
      <c r="R2850">
        <f t="shared" si="134"/>
        <v>2015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9">
        <f t="shared" si="132"/>
        <v>42483.428240740745</v>
      </c>
      <c r="K2851" s="11">
        <v>1458814600</v>
      </c>
      <c r="L2851" s="9">
        <f t="shared" si="133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t="s">
        <v>8272</v>
      </c>
      <c r="R2851">
        <f t="shared" si="134"/>
        <v>2016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9">
        <f t="shared" si="132"/>
        <v>41888.007071759261</v>
      </c>
      <c r="K2852" s="11">
        <v>1407370211</v>
      </c>
      <c r="L2852" s="9">
        <f t="shared" si="133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t="s">
        <v>8272</v>
      </c>
      <c r="R2852">
        <f t="shared" si="134"/>
        <v>2014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9">
        <f t="shared" si="132"/>
        <v>42398.970138888893</v>
      </c>
      <c r="K2853" s="11">
        <v>1453334629</v>
      </c>
      <c r="L2853" s="9">
        <f t="shared" si="133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t="s">
        <v>8272</v>
      </c>
      <c r="R2853">
        <f t="shared" si="134"/>
        <v>2016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9">
        <f t="shared" si="132"/>
        <v>41811.045173611114</v>
      </c>
      <c r="K2854" s="11">
        <v>1400720703</v>
      </c>
      <c r="L2854" s="9">
        <f t="shared" si="133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t="s">
        <v>8272</v>
      </c>
      <c r="R2854">
        <f t="shared" si="134"/>
        <v>2014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9">
        <f t="shared" si="132"/>
        <v>41896.190937499996</v>
      </c>
      <c r="K2855" s="11">
        <v>1405485297</v>
      </c>
      <c r="L2855" s="9">
        <f t="shared" si="133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t="s">
        <v>8272</v>
      </c>
      <c r="R2855">
        <f t="shared" si="134"/>
        <v>2014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9">
        <f t="shared" si="132"/>
        <v>42131.71665509259</v>
      </c>
      <c r="K2856" s="11">
        <v>1429290719</v>
      </c>
      <c r="L2856" s="9">
        <f t="shared" si="133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t="s">
        <v>8272</v>
      </c>
      <c r="R2856">
        <f t="shared" si="134"/>
        <v>2015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9">
        <f t="shared" si="132"/>
        <v>42398.981944444444</v>
      </c>
      <c r="K2857" s="11">
        <v>1451607071</v>
      </c>
      <c r="L2857" s="9">
        <f t="shared" si="133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t="s">
        <v>8272</v>
      </c>
      <c r="R2857">
        <f t="shared" si="134"/>
        <v>2016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9">
        <f t="shared" si="132"/>
        <v>42224.898611111115</v>
      </c>
      <c r="K2858" s="11">
        <v>1433897647</v>
      </c>
      <c r="L2858" s="9">
        <f t="shared" si="133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t="s">
        <v>8272</v>
      </c>
      <c r="R2858">
        <f t="shared" si="134"/>
        <v>2015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9">
        <f t="shared" si="132"/>
        <v>42786.75</v>
      </c>
      <c r="K2859" s="11">
        <v>1482444295</v>
      </c>
      <c r="L2859" s="9">
        <f t="shared" si="133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t="s">
        <v>8272</v>
      </c>
      <c r="R2859">
        <f t="shared" si="134"/>
        <v>2016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9">
        <f t="shared" si="132"/>
        <v>41978.477777777778</v>
      </c>
      <c r="K2860" s="11">
        <v>1415711095</v>
      </c>
      <c r="L2860" s="9">
        <f t="shared" si="133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t="s">
        <v>8272</v>
      </c>
      <c r="R2860">
        <f t="shared" si="134"/>
        <v>2014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9">
        <f t="shared" si="132"/>
        <v>42293.362314814818</v>
      </c>
      <c r="K2861" s="11">
        <v>1439800904</v>
      </c>
      <c r="L2861" s="9">
        <f t="shared" si="133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t="s">
        <v>8272</v>
      </c>
      <c r="R2861">
        <f t="shared" si="134"/>
        <v>2015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9">
        <f t="shared" si="132"/>
        <v>42540.80064814815</v>
      </c>
      <c r="K2862" s="11">
        <v>1461179576</v>
      </c>
      <c r="L2862" s="9">
        <f t="shared" si="133"/>
        <v>42480.80064814815</v>
      </c>
      <c r="M2862" t="b">
        <v>0</v>
      </c>
      <c r="N2862">
        <v>9</v>
      </c>
      <c r="O2862" t="b">
        <v>0</v>
      </c>
      <c r="P2862" t="s">
        <v>8271</v>
      </c>
      <c r="Q2862" t="s">
        <v>8272</v>
      </c>
      <c r="R2862">
        <f t="shared" si="134"/>
        <v>2016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9">
        <f t="shared" si="132"/>
        <v>42271.590833333335</v>
      </c>
      <c r="K2863" s="11">
        <v>1441894248</v>
      </c>
      <c r="L2863" s="9">
        <f t="shared" si="133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t="s">
        <v>8272</v>
      </c>
      <c r="R2863">
        <f t="shared" si="134"/>
        <v>2015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9">
        <f t="shared" si="132"/>
        <v>41814.789687500001</v>
      </c>
      <c r="K2864" s="11">
        <v>1401044229</v>
      </c>
      <c r="L2864" s="9">
        <f t="shared" si="133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t="s">
        <v>8272</v>
      </c>
      <c r="R2864">
        <f t="shared" si="134"/>
        <v>2014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9">
        <f t="shared" si="132"/>
        <v>41891.675034722226</v>
      </c>
      <c r="K2865" s="11">
        <v>1405095123</v>
      </c>
      <c r="L2865" s="9">
        <f t="shared" si="133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t="s">
        <v>8272</v>
      </c>
      <c r="R2865">
        <f t="shared" si="134"/>
        <v>2014</v>
      </c>
    </row>
    <row r="2866" spans="1:18" x14ac:dyDescent="0.3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9">
        <f t="shared" si="132"/>
        <v>42202.554166666669</v>
      </c>
      <c r="K2866" s="11">
        <v>1434552207</v>
      </c>
      <c r="L2866" s="9">
        <f t="shared" si="133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t="s">
        <v>8272</v>
      </c>
      <c r="R2866">
        <f t="shared" si="134"/>
        <v>2015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9">
        <f t="shared" si="132"/>
        <v>42010.114108796297</v>
      </c>
      <c r="K2867" s="11">
        <v>1415328259</v>
      </c>
      <c r="L2867" s="9">
        <f t="shared" si="133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t="s">
        <v>8272</v>
      </c>
      <c r="R2867">
        <f t="shared" si="134"/>
        <v>2014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9">
        <f t="shared" si="132"/>
        <v>42657.916666666672</v>
      </c>
      <c r="K2868" s="11">
        <v>1473893721</v>
      </c>
      <c r="L2868" s="9">
        <f t="shared" si="133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t="s">
        <v>8272</v>
      </c>
      <c r="R2868">
        <f t="shared" si="134"/>
        <v>2016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9">
        <f t="shared" si="132"/>
        <v>42555.166666666672</v>
      </c>
      <c r="K2869" s="11">
        <v>1465533672</v>
      </c>
      <c r="L2869" s="9">
        <f t="shared" si="133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t="s">
        <v>8272</v>
      </c>
      <c r="R2869">
        <f t="shared" si="134"/>
        <v>2016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9">
        <f t="shared" si="132"/>
        <v>42648.827013888891</v>
      </c>
      <c r="K2870" s="11">
        <v>1473105054</v>
      </c>
      <c r="L2870" s="9">
        <f t="shared" si="133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t="s">
        <v>8272</v>
      </c>
      <c r="R2870">
        <f t="shared" si="134"/>
        <v>2016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9">
        <f t="shared" si="132"/>
        <v>42570.593530092592</v>
      </c>
      <c r="K2871" s="11">
        <v>1466345681</v>
      </c>
      <c r="L2871" s="9">
        <f t="shared" si="133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t="s">
        <v>8272</v>
      </c>
      <c r="R2871">
        <f t="shared" si="134"/>
        <v>2016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9">
        <f t="shared" si="132"/>
        <v>41776.189409722225</v>
      </c>
      <c r="K2872" s="11">
        <v>1397709165</v>
      </c>
      <c r="L2872" s="9">
        <f t="shared" si="133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t="s">
        <v>8272</v>
      </c>
      <c r="R2872">
        <f t="shared" si="134"/>
        <v>2014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9">
        <f t="shared" si="132"/>
        <v>41994.738576388889</v>
      </c>
      <c r="K2873" s="11">
        <v>1417455813</v>
      </c>
      <c r="L2873" s="9">
        <f t="shared" si="133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t="s">
        <v>8272</v>
      </c>
      <c r="R2873">
        <f t="shared" si="134"/>
        <v>2014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9">
        <f t="shared" si="132"/>
        <v>42175.11618055556</v>
      </c>
      <c r="K2874" s="11">
        <v>1429584438</v>
      </c>
      <c r="L2874" s="9">
        <f t="shared" si="133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t="s">
        <v>8272</v>
      </c>
      <c r="R2874">
        <f t="shared" si="134"/>
        <v>2015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9">
        <f t="shared" si="132"/>
        <v>42032.817488425921</v>
      </c>
      <c r="K2875" s="11">
        <v>1419881831</v>
      </c>
      <c r="L2875" s="9">
        <f t="shared" si="133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t="s">
        <v>8272</v>
      </c>
      <c r="R2875">
        <f t="shared" si="134"/>
        <v>2014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9">
        <f t="shared" si="132"/>
        <v>42752.84474537037</v>
      </c>
      <c r="K2876" s="11">
        <v>1482092186</v>
      </c>
      <c r="L2876" s="9">
        <f t="shared" si="133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t="s">
        <v>8272</v>
      </c>
      <c r="R2876">
        <f t="shared" si="134"/>
        <v>2016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9">
        <f t="shared" si="132"/>
        <v>42495.128391203703</v>
      </c>
      <c r="K2877" s="11">
        <v>1459825493</v>
      </c>
      <c r="L2877" s="9">
        <f t="shared" si="133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t="s">
        <v>8272</v>
      </c>
      <c r="R2877">
        <f t="shared" si="134"/>
        <v>2016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9">
        <f t="shared" si="132"/>
        <v>42201.743969907402</v>
      </c>
      <c r="K2878" s="11">
        <v>1434477079</v>
      </c>
      <c r="L2878" s="9">
        <f t="shared" si="133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t="s">
        <v>8272</v>
      </c>
      <c r="R2878">
        <f t="shared" si="134"/>
        <v>2015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9">
        <f t="shared" si="132"/>
        <v>42704.708333333328</v>
      </c>
      <c r="K2879" s="11">
        <v>1477781724</v>
      </c>
      <c r="L2879" s="9">
        <f t="shared" si="133"/>
        <v>42672.955138888894</v>
      </c>
      <c r="M2879" t="b">
        <v>0</v>
      </c>
      <c r="N2879">
        <v>6</v>
      </c>
      <c r="O2879" t="b">
        <v>0</v>
      </c>
      <c r="P2879" t="s">
        <v>8271</v>
      </c>
      <c r="Q2879" t="s">
        <v>8272</v>
      </c>
      <c r="R2879">
        <f t="shared" si="134"/>
        <v>2016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9">
        <f t="shared" si="132"/>
        <v>42188.615682870368</v>
      </c>
      <c r="K2880" s="11">
        <v>1430750795</v>
      </c>
      <c r="L2880" s="9">
        <f t="shared" si="133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t="s">
        <v>8272</v>
      </c>
      <c r="R2880">
        <f t="shared" si="134"/>
        <v>2015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9">
        <f t="shared" si="132"/>
        <v>42389.725243055553</v>
      </c>
      <c r="K2881" s="11">
        <v>1450718661</v>
      </c>
      <c r="L2881" s="9">
        <f t="shared" si="133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t="s">
        <v>8272</v>
      </c>
      <c r="R2881">
        <f t="shared" si="134"/>
        <v>2015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9">
        <f t="shared" si="132"/>
        <v>42236.711805555555</v>
      </c>
      <c r="K2882" s="11">
        <v>1436305452</v>
      </c>
      <c r="L2882" s="9">
        <f t="shared" si="133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t="s">
        <v>8272</v>
      </c>
      <c r="R2882">
        <f t="shared" si="134"/>
        <v>2015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9">
        <f t="shared" ref="J2883:J2946" si="135">(I2883/86400)+DATE(1970,1,1)</f>
        <v>41976.639305555553</v>
      </c>
      <c r="K2883" s="11">
        <v>1412432436</v>
      </c>
      <c r="L2883" s="9">
        <f t="shared" ref="L2883:L2946" si="136">(K2883/86400)+DATE(1970,1,1)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t="s">
        <v>8272</v>
      </c>
      <c r="R2883">
        <f t="shared" ref="R2883:R2946" si="137">YEAR(L2883)</f>
        <v>2014</v>
      </c>
    </row>
    <row r="2884" spans="1:18" ht="43.5" x14ac:dyDescent="0.3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9">
        <f t="shared" si="135"/>
        <v>42491.596273148149</v>
      </c>
      <c r="K2884" s="11">
        <v>1459520318</v>
      </c>
      <c r="L2884" s="9">
        <f t="shared" si="136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t="s">
        <v>8272</v>
      </c>
      <c r="R2884">
        <f t="shared" si="137"/>
        <v>2016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9">
        <f t="shared" si="135"/>
        <v>42406.207638888889</v>
      </c>
      <c r="K2885" s="11">
        <v>1451684437</v>
      </c>
      <c r="L2885" s="9">
        <f t="shared" si="136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t="s">
        <v>8272</v>
      </c>
      <c r="R2885">
        <f t="shared" si="137"/>
        <v>2016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9">
        <f t="shared" si="135"/>
        <v>41978.727256944447</v>
      </c>
      <c r="K2886" s="11">
        <v>1415208435</v>
      </c>
      <c r="L2886" s="9">
        <f t="shared" si="136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t="s">
        <v>8272</v>
      </c>
      <c r="R2886">
        <f t="shared" si="137"/>
        <v>2014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9">
        <f t="shared" si="135"/>
        <v>42077.034733796296</v>
      </c>
      <c r="K2887" s="11">
        <v>1423705801</v>
      </c>
      <c r="L2887" s="9">
        <f t="shared" si="136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t="s">
        <v>8272</v>
      </c>
      <c r="R2887">
        <f t="shared" si="137"/>
        <v>2015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9">
        <f t="shared" si="135"/>
        <v>42266.165972222225</v>
      </c>
      <c r="K2888" s="11">
        <v>1442243484</v>
      </c>
      <c r="L2888" s="9">
        <f t="shared" si="136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t="s">
        <v>8272</v>
      </c>
      <c r="R2888">
        <f t="shared" si="137"/>
        <v>2015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9">
        <f t="shared" si="135"/>
        <v>42015.427361111113</v>
      </c>
      <c r="K2889" s="11">
        <v>1418379324</v>
      </c>
      <c r="L2889" s="9">
        <f t="shared" si="136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t="s">
        <v>8272</v>
      </c>
      <c r="R2889">
        <f t="shared" si="137"/>
        <v>2014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9">
        <f t="shared" si="135"/>
        <v>41930.207638888889</v>
      </c>
      <c r="K2890" s="11">
        <v>1412945440</v>
      </c>
      <c r="L2890" s="9">
        <f t="shared" si="136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t="s">
        <v>8272</v>
      </c>
      <c r="R2890">
        <f t="shared" si="137"/>
        <v>2014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9">
        <f t="shared" si="135"/>
        <v>41880.863252314812</v>
      </c>
      <c r="K2891" s="11">
        <v>1406752985</v>
      </c>
      <c r="L2891" s="9">
        <f t="shared" si="136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t="s">
        <v>8272</v>
      </c>
      <c r="R2891">
        <f t="shared" si="137"/>
        <v>2014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9">
        <f t="shared" si="135"/>
        <v>41860.125</v>
      </c>
      <c r="K2892" s="11">
        <v>1405100992</v>
      </c>
      <c r="L2892" s="9">
        <f t="shared" si="136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t="s">
        <v>8272</v>
      </c>
      <c r="R2892">
        <f t="shared" si="137"/>
        <v>2014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9">
        <f t="shared" si="135"/>
        <v>42475.84175925926</v>
      </c>
      <c r="K2893" s="11">
        <v>1455570728</v>
      </c>
      <c r="L2893" s="9">
        <f t="shared" si="136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t="s">
        <v>8272</v>
      </c>
      <c r="R2893">
        <f t="shared" si="137"/>
        <v>2016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9">
        <f t="shared" si="135"/>
        <v>41876.875</v>
      </c>
      <c r="K2894" s="11">
        <v>1408381704</v>
      </c>
      <c r="L2894" s="9">
        <f t="shared" si="136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t="s">
        <v>8272</v>
      </c>
      <c r="R2894">
        <f t="shared" si="137"/>
        <v>2014</v>
      </c>
    </row>
    <row r="2895" spans="1:18" x14ac:dyDescent="0.3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9">
        <f t="shared" si="135"/>
        <v>42013.083333333328</v>
      </c>
      <c r="K2895" s="11">
        <v>1415644395</v>
      </c>
      <c r="L2895" s="9">
        <f t="shared" si="136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t="s">
        <v>8272</v>
      </c>
      <c r="R2895">
        <f t="shared" si="137"/>
        <v>2014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9">
        <f t="shared" si="135"/>
        <v>42097.944618055553</v>
      </c>
      <c r="K2896" s="11">
        <v>1422920415</v>
      </c>
      <c r="L2896" s="9">
        <f t="shared" si="136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t="s">
        <v>8272</v>
      </c>
      <c r="R2896">
        <f t="shared" si="137"/>
        <v>2015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9">
        <f t="shared" si="135"/>
        <v>41812.875</v>
      </c>
      <c r="K2897" s="11">
        <v>1403356792</v>
      </c>
      <c r="L2897" s="9">
        <f t="shared" si="136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t="s">
        <v>8272</v>
      </c>
      <c r="R2897">
        <f t="shared" si="137"/>
        <v>2014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9">
        <f t="shared" si="135"/>
        <v>42716.25</v>
      </c>
      <c r="K2898" s="11">
        <v>1480283321</v>
      </c>
      <c r="L2898" s="9">
        <f t="shared" si="136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t="s">
        <v>8272</v>
      </c>
      <c r="R2898">
        <f t="shared" si="137"/>
        <v>2016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9">
        <f t="shared" si="135"/>
        <v>42288.645196759258</v>
      </c>
      <c r="K2899" s="11">
        <v>1441985458</v>
      </c>
      <c r="L2899" s="9">
        <f t="shared" si="136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t="s">
        <v>8272</v>
      </c>
      <c r="R2899">
        <f t="shared" si="137"/>
        <v>2015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9">
        <f t="shared" si="135"/>
        <v>42308.664965277778</v>
      </c>
      <c r="K2900" s="11">
        <v>1443715053</v>
      </c>
      <c r="L2900" s="9">
        <f t="shared" si="136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t="s">
        <v>8272</v>
      </c>
      <c r="R2900">
        <f t="shared" si="137"/>
        <v>2015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9">
        <f t="shared" si="135"/>
        <v>42575.078217592592</v>
      </c>
      <c r="K2901" s="11">
        <v>1464141158</v>
      </c>
      <c r="L2901" s="9">
        <f t="shared" si="136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t="s">
        <v>8272</v>
      </c>
      <c r="R2901">
        <f t="shared" si="137"/>
        <v>2016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9">
        <f t="shared" si="135"/>
        <v>41860.234166666669</v>
      </c>
      <c r="K2902" s="11">
        <v>1404970632</v>
      </c>
      <c r="L2902" s="9">
        <f t="shared" si="136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t="s">
        <v>8272</v>
      </c>
      <c r="R2902">
        <f t="shared" si="137"/>
        <v>2014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9">
        <f t="shared" si="135"/>
        <v>42042.904386574075</v>
      </c>
      <c r="K2903" s="11">
        <v>1418161339</v>
      </c>
      <c r="L2903" s="9">
        <f t="shared" si="136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t="s">
        <v>8272</v>
      </c>
      <c r="R2903">
        <f t="shared" si="137"/>
        <v>2014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9">
        <f t="shared" si="135"/>
        <v>42240.439768518518</v>
      </c>
      <c r="K2904" s="11">
        <v>1437820396</v>
      </c>
      <c r="L2904" s="9">
        <f t="shared" si="136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t="s">
        <v>8272</v>
      </c>
      <c r="R2904">
        <f t="shared" si="137"/>
        <v>2015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9">
        <f t="shared" si="135"/>
        <v>42256.166874999995</v>
      </c>
      <c r="K2905" s="11">
        <v>1436587218</v>
      </c>
      <c r="L2905" s="9">
        <f t="shared" si="136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t="s">
        <v>8272</v>
      </c>
      <c r="R2905">
        <f t="shared" si="137"/>
        <v>2015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9">
        <f t="shared" si="135"/>
        <v>41952.5</v>
      </c>
      <c r="K2906" s="11">
        <v>1414538031</v>
      </c>
      <c r="L2906" s="9">
        <f t="shared" si="136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t="s">
        <v>8272</v>
      </c>
      <c r="R2906">
        <f t="shared" si="137"/>
        <v>2014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9">
        <f t="shared" si="135"/>
        <v>42620.056863425925</v>
      </c>
      <c r="K2907" s="11">
        <v>1472001713</v>
      </c>
      <c r="L2907" s="9">
        <f t="shared" si="136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t="s">
        <v>8272</v>
      </c>
      <c r="R2907">
        <f t="shared" si="137"/>
        <v>2016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9">
        <f t="shared" si="135"/>
        <v>42217.041666666672</v>
      </c>
      <c r="K2908" s="11">
        <v>1436888066</v>
      </c>
      <c r="L2908" s="9">
        <f t="shared" si="136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t="s">
        <v>8272</v>
      </c>
      <c r="R2908">
        <f t="shared" si="137"/>
        <v>2015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9">
        <f t="shared" si="135"/>
        <v>42504.877743055556</v>
      </c>
      <c r="K2909" s="11">
        <v>1458075837</v>
      </c>
      <c r="L2909" s="9">
        <f t="shared" si="136"/>
        <v>42444.877743055556</v>
      </c>
      <c r="M2909" t="b">
        <v>0</v>
      </c>
      <c r="N2909">
        <v>2</v>
      </c>
      <c r="O2909" t="b">
        <v>0</v>
      </c>
      <c r="P2909" t="s">
        <v>8271</v>
      </c>
      <c r="Q2909" t="s">
        <v>8272</v>
      </c>
      <c r="R2909">
        <f t="shared" si="137"/>
        <v>2016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9">
        <f t="shared" si="135"/>
        <v>42529.73170138889</v>
      </c>
      <c r="K2910" s="11">
        <v>1462815219</v>
      </c>
      <c r="L2910" s="9">
        <f t="shared" si="136"/>
        <v>42499.73170138889</v>
      </c>
      <c r="M2910" t="b">
        <v>0</v>
      </c>
      <c r="N2910">
        <v>5</v>
      </c>
      <c r="O2910" t="b">
        <v>0</v>
      </c>
      <c r="P2910" t="s">
        <v>8271</v>
      </c>
      <c r="Q2910" t="s">
        <v>8272</v>
      </c>
      <c r="R2910">
        <f t="shared" si="137"/>
        <v>2016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9">
        <f t="shared" si="135"/>
        <v>41968.823611111111</v>
      </c>
      <c r="K2911" s="11">
        <v>1413527001</v>
      </c>
      <c r="L2911" s="9">
        <f t="shared" si="136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t="s">
        <v>8272</v>
      </c>
      <c r="R2911">
        <f t="shared" si="137"/>
        <v>2014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9">
        <f t="shared" si="135"/>
        <v>42167.841284722221</v>
      </c>
      <c r="K2912" s="11">
        <v>1428955887</v>
      </c>
      <c r="L2912" s="9">
        <f t="shared" si="136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t="s">
        <v>8272</v>
      </c>
      <c r="R2912">
        <f t="shared" si="137"/>
        <v>2015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9">
        <f t="shared" si="135"/>
        <v>42182.768819444449</v>
      </c>
      <c r="K2913" s="11">
        <v>1431973626</v>
      </c>
      <c r="L2913" s="9">
        <f t="shared" si="136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t="s">
        <v>8272</v>
      </c>
      <c r="R2913">
        <f t="shared" si="137"/>
        <v>2015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9">
        <f t="shared" si="135"/>
        <v>42384.131643518514</v>
      </c>
      <c r="K2914" s="11">
        <v>1450235374</v>
      </c>
      <c r="L2914" s="9">
        <f t="shared" si="136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t="s">
        <v>8272</v>
      </c>
      <c r="R2914">
        <f t="shared" si="137"/>
        <v>2015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9">
        <f t="shared" si="135"/>
        <v>41888.922905092593</v>
      </c>
      <c r="K2915" s="11">
        <v>1404857339</v>
      </c>
      <c r="L2915" s="9">
        <f t="shared" si="136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t="s">
        <v>8272</v>
      </c>
      <c r="R2915">
        <f t="shared" si="137"/>
        <v>2014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9">
        <f t="shared" si="135"/>
        <v>42077.865671296298</v>
      </c>
      <c r="K2916" s="11">
        <v>1421185594</v>
      </c>
      <c r="L2916" s="9">
        <f t="shared" si="136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t="s">
        <v>8272</v>
      </c>
      <c r="R2916">
        <f t="shared" si="137"/>
        <v>2015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9">
        <f t="shared" si="135"/>
        <v>42445.356365740736</v>
      </c>
      <c r="K2917" s="11">
        <v>1455528790</v>
      </c>
      <c r="L2917" s="9">
        <f t="shared" si="136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t="s">
        <v>8272</v>
      </c>
      <c r="R2917">
        <f t="shared" si="137"/>
        <v>2016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9">
        <f t="shared" si="135"/>
        <v>41778.476724537039</v>
      </c>
      <c r="K2918" s="11">
        <v>1398511589</v>
      </c>
      <c r="L2918" s="9">
        <f t="shared" si="136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t="s">
        <v>8272</v>
      </c>
      <c r="R2918">
        <f t="shared" si="137"/>
        <v>2014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9">
        <f t="shared" si="135"/>
        <v>42263.234340277777</v>
      </c>
      <c r="K2919" s="11">
        <v>1440826647</v>
      </c>
      <c r="L2919" s="9">
        <f t="shared" si="136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t="s">
        <v>8272</v>
      </c>
      <c r="R2919">
        <f t="shared" si="137"/>
        <v>2015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9">
        <f t="shared" si="135"/>
        <v>42306.629710648151</v>
      </c>
      <c r="K2920" s="11">
        <v>1443712007</v>
      </c>
      <c r="L2920" s="9">
        <f t="shared" si="136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t="s">
        <v>8272</v>
      </c>
      <c r="R2920">
        <f t="shared" si="137"/>
        <v>2015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9">
        <f t="shared" si="135"/>
        <v>41856.61954861111</v>
      </c>
      <c r="K2921" s="11">
        <v>1404658329</v>
      </c>
      <c r="L2921" s="9">
        <f t="shared" si="136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t="s">
        <v>8272</v>
      </c>
      <c r="R2921">
        <f t="shared" si="137"/>
        <v>2014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9">
        <f t="shared" si="135"/>
        <v>42088.750810185185</v>
      </c>
      <c r="K2922" s="11">
        <v>1424718070</v>
      </c>
      <c r="L2922" s="9">
        <f t="shared" si="136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t="s">
        <v>8272</v>
      </c>
      <c r="R2922">
        <f t="shared" si="137"/>
        <v>2015</v>
      </c>
    </row>
    <row r="2923" spans="1:18" ht="29" x14ac:dyDescent="0.3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9">
        <f t="shared" si="135"/>
        <v>41907.886620370373</v>
      </c>
      <c r="K2923" s="11">
        <v>1409087804</v>
      </c>
      <c r="L2923" s="9">
        <f t="shared" si="136"/>
        <v>41877.886620370373</v>
      </c>
      <c r="M2923" t="b">
        <v>0</v>
      </c>
      <c r="N2923">
        <v>3</v>
      </c>
      <c r="O2923" t="b">
        <v>1</v>
      </c>
      <c r="P2923" t="s">
        <v>8271</v>
      </c>
      <c r="Q2923" t="s">
        <v>8313</v>
      </c>
      <c r="R2923">
        <f t="shared" si="137"/>
        <v>2014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9">
        <f t="shared" si="135"/>
        <v>42142.874155092592</v>
      </c>
      <c r="K2924" s="11">
        <v>1428094727</v>
      </c>
      <c r="L2924" s="9">
        <f t="shared" si="136"/>
        <v>42097.874155092592</v>
      </c>
      <c r="M2924" t="b">
        <v>0</v>
      </c>
      <c r="N2924">
        <v>6</v>
      </c>
      <c r="O2924" t="b">
        <v>1</v>
      </c>
      <c r="P2924" t="s">
        <v>8271</v>
      </c>
      <c r="Q2924" t="s">
        <v>8313</v>
      </c>
      <c r="R2924">
        <f t="shared" si="137"/>
        <v>2015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9">
        <f t="shared" si="135"/>
        <v>42028.125</v>
      </c>
      <c r="K2925" s="11">
        <v>1420774779</v>
      </c>
      <c r="L2925" s="9">
        <f t="shared" si="136"/>
        <v>42013.15253472222</v>
      </c>
      <c r="M2925" t="b">
        <v>0</v>
      </c>
      <c r="N2925">
        <v>10</v>
      </c>
      <c r="O2925" t="b">
        <v>1</v>
      </c>
      <c r="P2925" t="s">
        <v>8271</v>
      </c>
      <c r="Q2925" t="s">
        <v>8313</v>
      </c>
      <c r="R2925">
        <f t="shared" si="137"/>
        <v>2015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9">
        <f t="shared" si="135"/>
        <v>42133.165972222225</v>
      </c>
      <c r="K2926" s="11">
        <v>1428585710</v>
      </c>
      <c r="L2926" s="9">
        <f t="shared" si="136"/>
        <v>42103.556828703702</v>
      </c>
      <c r="M2926" t="b">
        <v>0</v>
      </c>
      <c r="N2926">
        <v>147</v>
      </c>
      <c r="O2926" t="b">
        <v>1</v>
      </c>
      <c r="P2926" t="s">
        <v>8271</v>
      </c>
      <c r="Q2926" t="s">
        <v>8313</v>
      </c>
      <c r="R2926">
        <f t="shared" si="137"/>
        <v>2015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9">
        <f t="shared" si="135"/>
        <v>41893.584120370375</v>
      </c>
      <c r="K2927" s="11">
        <v>1407852068</v>
      </c>
      <c r="L2927" s="9">
        <f t="shared" si="136"/>
        <v>41863.584120370375</v>
      </c>
      <c r="M2927" t="b">
        <v>0</v>
      </c>
      <c r="N2927">
        <v>199</v>
      </c>
      <c r="O2927" t="b">
        <v>1</v>
      </c>
      <c r="P2927" t="s">
        <v>8271</v>
      </c>
      <c r="Q2927" t="s">
        <v>8313</v>
      </c>
      <c r="R2927">
        <f t="shared" si="137"/>
        <v>2014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9">
        <f t="shared" si="135"/>
        <v>42058.765960648147</v>
      </c>
      <c r="K2928" s="11">
        <v>1423506179</v>
      </c>
      <c r="L2928" s="9">
        <f t="shared" si="136"/>
        <v>42044.765960648147</v>
      </c>
      <c r="M2928" t="b">
        <v>0</v>
      </c>
      <c r="N2928">
        <v>50</v>
      </c>
      <c r="O2928" t="b">
        <v>1</v>
      </c>
      <c r="P2928" t="s">
        <v>8271</v>
      </c>
      <c r="Q2928" t="s">
        <v>8313</v>
      </c>
      <c r="R2928">
        <f t="shared" si="137"/>
        <v>2015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9">
        <f t="shared" si="135"/>
        <v>41835.208333333336</v>
      </c>
      <c r="K2929" s="11">
        <v>1402934629</v>
      </c>
      <c r="L2929" s="9">
        <f t="shared" si="136"/>
        <v>41806.669317129628</v>
      </c>
      <c r="M2929" t="b">
        <v>0</v>
      </c>
      <c r="N2929">
        <v>21</v>
      </c>
      <c r="O2929" t="b">
        <v>1</v>
      </c>
      <c r="P2929" t="s">
        <v>8271</v>
      </c>
      <c r="Q2929" t="s">
        <v>8313</v>
      </c>
      <c r="R2929">
        <f t="shared" si="137"/>
        <v>2014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9">
        <f t="shared" si="135"/>
        <v>42433.998217592598</v>
      </c>
      <c r="K2930" s="11">
        <v>1454543846</v>
      </c>
      <c r="L2930" s="9">
        <f t="shared" si="136"/>
        <v>42403.998217592598</v>
      </c>
      <c r="M2930" t="b">
        <v>0</v>
      </c>
      <c r="N2930">
        <v>24</v>
      </c>
      <c r="O2930" t="b">
        <v>1</v>
      </c>
      <c r="P2930" t="s">
        <v>8271</v>
      </c>
      <c r="Q2930" t="s">
        <v>8313</v>
      </c>
      <c r="R2930">
        <f t="shared" si="137"/>
        <v>2016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9">
        <f t="shared" si="135"/>
        <v>41784.564328703702</v>
      </c>
      <c r="K2931" s="11">
        <v>1398432758</v>
      </c>
      <c r="L2931" s="9">
        <f t="shared" si="136"/>
        <v>41754.564328703702</v>
      </c>
      <c r="M2931" t="b">
        <v>0</v>
      </c>
      <c r="N2931">
        <v>32</v>
      </c>
      <c r="O2931" t="b">
        <v>1</v>
      </c>
      <c r="P2931" t="s">
        <v>8271</v>
      </c>
      <c r="Q2931" t="s">
        <v>8313</v>
      </c>
      <c r="R2931">
        <f t="shared" si="137"/>
        <v>2014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9">
        <f t="shared" si="135"/>
        <v>42131.584074074075</v>
      </c>
      <c r="K2932" s="11">
        <v>1428415264</v>
      </c>
      <c r="L2932" s="9">
        <f t="shared" si="136"/>
        <v>42101.584074074075</v>
      </c>
      <c r="M2932" t="b">
        <v>0</v>
      </c>
      <c r="N2932">
        <v>62</v>
      </c>
      <c r="O2932" t="b">
        <v>1</v>
      </c>
      <c r="P2932" t="s">
        <v>8271</v>
      </c>
      <c r="Q2932" t="s">
        <v>8313</v>
      </c>
      <c r="R2932">
        <f t="shared" si="137"/>
        <v>2015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9">
        <f t="shared" si="135"/>
        <v>41897.255555555559</v>
      </c>
      <c r="K2933" s="11">
        <v>1408604363</v>
      </c>
      <c r="L2933" s="9">
        <f t="shared" si="136"/>
        <v>41872.291238425925</v>
      </c>
      <c r="M2933" t="b">
        <v>0</v>
      </c>
      <c r="N2933">
        <v>9</v>
      </c>
      <c r="O2933" t="b">
        <v>1</v>
      </c>
      <c r="P2933" t="s">
        <v>8271</v>
      </c>
      <c r="Q2933" t="s">
        <v>8313</v>
      </c>
      <c r="R2933">
        <f t="shared" si="137"/>
        <v>2014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9">
        <f t="shared" si="135"/>
        <v>42056.458333333328</v>
      </c>
      <c r="K2934" s="11">
        <v>1421812637</v>
      </c>
      <c r="L2934" s="9">
        <f t="shared" si="136"/>
        <v>42025.164780092593</v>
      </c>
      <c r="M2934" t="b">
        <v>0</v>
      </c>
      <c r="N2934">
        <v>38</v>
      </c>
      <c r="O2934" t="b">
        <v>1</v>
      </c>
      <c r="P2934" t="s">
        <v>8271</v>
      </c>
      <c r="Q2934" t="s">
        <v>8313</v>
      </c>
      <c r="R2934">
        <f t="shared" si="137"/>
        <v>2015</v>
      </c>
    </row>
    <row r="2935" spans="1:18" ht="43.5" x14ac:dyDescent="0.3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9">
        <f t="shared" si="135"/>
        <v>42525.956631944442</v>
      </c>
      <c r="K2935" s="11">
        <v>1462489053</v>
      </c>
      <c r="L2935" s="9">
        <f t="shared" si="136"/>
        <v>42495.956631944442</v>
      </c>
      <c r="M2935" t="b">
        <v>0</v>
      </c>
      <c r="N2935">
        <v>54</v>
      </c>
      <c r="O2935" t="b">
        <v>1</v>
      </c>
      <c r="P2935" t="s">
        <v>8271</v>
      </c>
      <c r="Q2935" t="s">
        <v>8313</v>
      </c>
      <c r="R2935">
        <f t="shared" si="137"/>
        <v>2016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9">
        <f t="shared" si="135"/>
        <v>41805.636157407411</v>
      </c>
      <c r="K2936" s="11">
        <v>1400253364</v>
      </c>
      <c r="L2936" s="9">
        <f t="shared" si="136"/>
        <v>41775.636157407411</v>
      </c>
      <c r="M2936" t="b">
        <v>0</v>
      </c>
      <c r="N2936">
        <v>37</v>
      </c>
      <c r="O2936" t="b">
        <v>1</v>
      </c>
      <c r="P2936" t="s">
        <v>8271</v>
      </c>
      <c r="Q2936" t="s">
        <v>8313</v>
      </c>
      <c r="R2936">
        <f t="shared" si="137"/>
        <v>2014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9">
        <f t="shared" si="135"/>
        <v>42611.708333333328</v>
      </c>
      <c r="K2937" s="11">
        <v>1467468008</v>
      </c>
      <c r="L2937" s="9">
        <f t="shared" si="136"/>
        <v>42553.583425925928</v>
      </c>
      <c r="M2937" t="b">
        <v>0</v>
      </c>
      <c r="N2937">
        <v>39</v>
      </c>
      <c r="O2937" t="b">
        <v>1</v>
      </c>
      <c r="P2937" t="s">
        <v>8271</v>
      </c>
      <c r="Q2937" t="s">
        <v>8313</v>
      </c>
      <c r="R2937">
        <f t="shared" si="137"/>
        <v>2016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9">
        <f t="shared" si="135"/>
        <v>41925.207638888889</v>
      </c>
      <c r="K2938" s="11">
        <v>1412091423</v>
      </c>
      <c r="L2938" s="9">
        <f t="shared" si="136"/>
        <v>41912.650729166664</v>
      </c>
      <c r="M2938" t="b">
        <v>0</v>
      </c>
      <c r="N2938">
        <v>34</v>
      </c>
      <c r="O2938" t="b">
        <v>1</v>
      </c>
      <c r="P2938" t="s">
        <v>8271</v>
      </c>
      <c r="Q2938" t="s">
        <v>8313</v>
      </c>
      <c r="R2938">
        <f t="shared" si="137"/>
        <v>2014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9">
        <f t="shared" si="135"/>
        <v>41833.457326388889</v>
      </c>
      <c r="K2939" s="11">
        <v>1402657113</v>
      </c>
      <c r="L2939" s="9">
        <f t="shared" si="136"/>
        <v>41803.457326388889</v>
      </c>
      <c r="M2939" t="b">
        <v>0</v>
      </c>
      <c r="N2939">
        <v>55</v>
      </c>
      <c r="O2939" t="b">
        <v>1</v>
      </c>
      <c r="P2939" t="s">
        <v>8271</v>
      </c>
      <c r="Q2939" t="s">
        <v>8313</v>
      </c>
      <c r="R2939">
        <f t="shared" si="137"/>
        <v>2014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9">
        <f t="shared" si="135"/>
        <v>42034.703865740739</v>
      </c>
      <c r="K2940" s="11">
        <v>1420044814</v>
      </c>
      <c r="L2940" s="9">
        <f t="shared" si="136"/>
        <v>42004.703865740739</v>
      </c>
      <c r="M2940" t="b">
        <v>0</v>
      </c>
      <c r="N2940">
        <v>32</v>
      </c>
      <c r="O2940" t="b">
        <v>1</v>
      </c>
      <c r="P2940" t="s">
        <v>8271</v>
      </c>
      <c r="Q2940" t="s">
        <v>8313</v>
      </c>
      <c r="R2940">
        <f t="shared" si="137"/>
        <v>2014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9">
        <f t="shared" si="135"/>
        <v>41879.041666666664</v>
      </c>
      <c r="K2941" s="11">
        <v>1406316312</v>
      </c>
      <c r="L2941" s="9">
        <f t="shared" si="136"/>
        <v>41845.809166666666</v>
      </c>
      <c r="M2941" t="b">
        <v>0</v>
      </c>
      <c r="N2941">
        <v>25</v>
      </c>
      <c r="O2941" t="b">
        <v>1</v>
      </c>
      <c r="P2941" t="s">
        <v>8271</v>
      </c>
      <c r="Q2941" t="s">
        <v>8313</v>
      </c>
      <c r="R2941">
        <f t="shared" si="137"/>
        <v>2014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9">
        <f t="shared" si="135"/>
        <v>42022.773356481484</v>
      </c>
      <c r="K2942" s="11">
        <v>1418150018</v>
      </c>
      <c r="L2942" s="9">
        <f t="shared" si="136"/>
        <v>41982.773356481484</v>
      </c>
      <c r="M2942" t="b">
        <v>0</v>
      </c>
      <c r="N2942">
        <v>33</v>
      </c>
      <c r="O2942" t="b">
        <v>1</v>
      </c>
      <c r="P2942" t="s">
        <v>8271</v>
      </c>
      <c r="Q2942" t="s">
        <v>8313</v>
      </c>
      <c r="R2942">
        <f t="shared" si="137"/>
        <v>2014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9">
        <f t="shared" si="135"/>
        <v>42064.960127314815</v>
      </c>
      <c r="K2943" s="11">
        <v>1422658955</v>
      </c>
      <c r="L2943" s="9">
        <f t="shared" si="136"/>
        <v>42034.960127314815</v>
      </c>
      <c r="M2943" t="b">
        <v>0</v>
      </c>
      <c r="N2943">
        <v>1</v>
      </c>
      <c r="O2943" t="b">
        <v>0</v>
      </c>
      <c r="P2943" t="s">
        <v>8271</v>
      </c>
      <c r="Q2943" t="s">
        <v>8311</v>
      </c>
      <c r="R2943">
        <f t="shared" si="137"/>
        <v>2015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9">
        <f t="shared" si="135"/>
        <v>42354.845833333333</v>
      </c>
      <c r="K2944" s="11">
        <v>1448565459</v>
      </c>
      <c r="L2944" s="9">
        <f t="shared" si="136"/>
        <v>42334.803923611107</v>
      </c>
      <c r="M2944" t="b">
        <v>0</v>
      </c>
      <c r="N2944">
        <v>202</v>
      </c>
      <c r="O2944" t="b">
        <v>0</v>
      </c>
      <c r="P2944" t="s">
        <v>8271</v>
      </c>
      <c r="Q2944" t="s">
        <v>8311</v>
      </c>
      <c r="R2944">
        <f t="shared" si="137"/>
        <v>2015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9">
        <f t="shared" si="135"/>
        <v>42107.129398148143</v>
      </c>
      <c r="K2945" s="11">
        <v>1426302380</v>
      </c>
      <c r="L2945" s="9">
        <f t="shared" si="136"/>
        <v>42077.129398148143</v>
      </c>
      <c r="M2945" t="b">
        <v>0</v>
      </c>
      <c r="N2945">
        <v>0</v>
      </c>
      <c r="O2945" t="b">
        <v>0</v>
      </c>
      <c r="P2945" t="s">
        <v>8271</v>
      </c>
      <c r="Q2945" t="s">
        <v>8311</v>
      </c>
      <c r="R2945">
        <f t="shared" si="137"/>
        <v>2015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9">
        <f t="shared" si="135"/>
        <v>42162.9143287037</v>
      </c>
      <c r="K2946" s="11">
        <v>1431122198</v>
      </c>
      <c r="L2946" s="9">
        <f t="shared" si="136"/>
        <v>42132.9143287037</v>
      </c>
      <c r="M2946" t="b">
        <v>0</v>
      </c>
      <c r="N2946">
        <v>1</v>
      </c>
      <c r="O2946" t="b">
        <v>0</v>
      </c>
      <c r="P2946" t="s">
        <v>8271</v>
      </c>
      <c r="Q2946" t="s">
        <v>8311</v>
      </c>
      <c r="R2946">
        <f t="shared" si="137"/>
        <v>2015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9">
        <f t="shared" ref="J2947:J3010" si="138">(I2947/86400)+DATE(1970,1,1)</f>
        <v>42148.139583333337</v>
      </c>
      <c r="K2947" s="11">
        <v>1429845660</v>
      </c>
      <c r="L2947" s="9">
        <f t="shared" ref="L2947:L3010" si="139">(K2947/86400)+DATE(1970,1,1)</f>
        <v>42118.139583333337</v>
      </c>
      <c r="M2947" t="b">
        <v>0</v>
      </c>
      <c r="N2947">
        <v>0</v>
      </c>
      <c r="O2947" t="b">
        <v>0</v>
      </c>
      <c r="P2947" t="s">
        <v>8271</v>
      </c>
      <c r="Q2947" t="s">
        <v>8311</v>
      </c>
      <c r="R2947">
        <f t="shared" ref="R2947:R3010" si="140">YEAR(L2947)</f>
        <v>2015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9">
        <f t="shared" si="138"/>
        <v>42597.531157407408</v>
      </c>
      <c r="K2948" s="11">
        <v>1468673092</v>
      </c>
      <c r="L2948" s="9">
        <f t="shared" si="139"/>
        <v>42567.531157407408</v>
      </c>
      <c r="M2948" t="b">
        <v>0</v>
      </c>
      <c r="N2948">
        <v>2</v>
      </c>
      <c r="O2948" t="b">
        <v>0</v>
      </c>
      <c r="P2948" t="s">
        <v>8271</v>
      </c>
      <c r="Q2948" t="s">
        <v>8311</v>
      </c>
      <c r="R2948">
        <f t="shared" si="140"/>
        <v>2016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9">
        <f t="shared" si="138"/>
        <v>42698.71597222222</v>
      </c>
      <c r="K2949" s="11">
        <v>1475760567</v>
      </c>
      <c r="L2949" s="9">
        <f t="shared" si="139"/>
        <v>42649.562118055561</v>
      </c>
      <c r="M2949" t="b">
        <v>0</v>
      </c>
      <c r="N2949">
        <v>13</v>
      </c>
      <c r="O2949" t="b">
        <v>0</v>
      </c>
      <c r="P2949" t="s">
        <v>8271</v>
      </c>
      <c r="Q2949" t="s">
        <v>8311</v>
      </c>
      <c r="R2949">
        <f t="shared" si="140"/>
        <v>2016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9">
        <f t="shared" si="138"/>
        <v>42157.649224537032</v>
      </c>
      <c r="K2950" s="11">
        <v>1428075293</v>
      </c>
      <c r="L2950" s="9">
        <f t="shared" si="139"/>
        <v>42097.649224537032</v>
      </c>
      <c r="M2950" t="b">
        <v>0</v>
      </c>
      <c r="N2950">
        <v>9</v>
      </c>
      <c r="O2950" t="b">
        <v>0</v>
      </c>
      <c r="P2950" t="s">
        <v>8271</v>
      </c>
      <c r="Q2950" t="s">
        <v>8311</v>
      </c>
      <c r="R2950">
        <f t="shared" si="140"/>
        <v>2015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9">
        <f t="shared" si="138"/>
        <v>42327.864780092597</v>
      </c>
      <c r="K2951" s="11">
        <v>1445370317</v>
      </c>
      <c r="L2951" s="9">
        <f t="shared" si="139"/>
        <v>42297.823113425926</v>
      </c>
      <c r="M2951" t="b">
        <v>0</v>
      </c>
      <c r="N2951">
        <v>2</v>
      </c>
      <c r="O2951" t="b">
        <v>0</v>
      </c>
      <c r="P2951" t="s">
        <v>8271</v>
      </c>
      <c r="Q2951" t="s">
        <v>8311</v>
      </c>
      <c r="R2951">
        <f t="shared" si="140"/>
        <v>2015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9">
        <f t="shared" si="138"/>
        <v>42392.36518518519</v>
      </c>
      <c r="K2952" s="11">
        <v>1450946752</v>
      </c>
      <c r="L2952" s="9">
        <f t="shared" si="139"/>
        <v>42362.36518518519</v>
      </c>
      <c r="M2952" t="b">
        <v>0</v>
      </c>
      <c r="N2952">
        <v>0</v>
      </c>
      <c r="O2952" t="b">
        <v>0</v>
      </c>
      <c r="P2952" t="s">
        <v>8271</v>
      </c>
      <c r="Q2952" t="s">
        <v>8311</v>
      </c>
      <c r="R2952">
        <f t="shared" si="140"/>
        <v>2015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9">
        <f t="shared" si="138"/>
        <v>41917.802928240737</v>
      </c>
      <c r="K2953" s="11">
        <v>1408648573</v>
      </c>
      <c r="L2953" s="9">
        <f t="shared" si="139"/>
        <v>41872.802928240737</v>
      </c>
      <c r="M2953" t="b">
        <v>0</v>
      </c>
      <c r="N2953">
        <v>58</v>
      </c>
      <c r="O2953" t="b">
        <v>0</v>
      </c>
      <c r="P2953" t="s">
        <v>8271</v>
      </c>
      <c r="Q2953" t="s">
        <v>8311</v>
      </c>
      <c r="R2953">
        <f t="shared" si="140"/>
        <v>2014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9">
        <f t="shared" si="138"/>
        <v>42660.166666666672</v>
      </c>
      <c r="K2954" s="11">
        <v>1473957239</v>
      </c>
      <c r="L2954" s="9">
        <f t="shared" si="139"/>
        <v>42628.690266203703</v>
      </c>
      <c r="M2954" t="b">
        <v>0</v>
      </c>
      <c r="N2954">
        <v>8</v>
      </c>
      <c r="O2954" t="b">
        <v>0</v>
      </c>
      <c r="P2954" t="s">
        <v>8271</v>
      </c>
      <c r="Q2954" t="s">
        <v>8311</v>
      </c>
      <c r="R2954">
        <f t="shared" si="140"/>
        <v>2016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9">
        <f t="shared" si="138"/>
        <v>42285.791909722218</v>
      </c>
      <c r="K2955" s="11">
        <v>1441738821</v>
      </c>
      <c r="L2955" s="9">
        <f t="shared" si="139"/>
        <v>42255.791909722218</v>
      </c>
      <c r="M2955" t="b">
        <v>0</v>
      </c>
      <c r="N2955">
        <v>3</v>
      </c>
      <c r="O2955" t="b">
        <v>0</v>
      </c>
      <c r="P2955" t="s">
        <v>8271</v>
      </c>
      <c r="Q2955" t="s">
        <v>8311</v>
      </c>
      <c r="R2955">
        <f t="shared" si="140"/>
        <v>2015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9">
        <f t="shared" si="138"/>
        <v>42810.541701388887</v>
      </c>
      <c r="K2956" s="11">
        <v>1487944803</v>
      </c>
      <c r="L2956" s="9">
        <f t="shared" si="139"/>
        <v>42790.583368055552</v>
      </c>
      <c r="M2956" t="b">
        <v>0</v>
      </c>
      <c r="N2956">
        <v>0</v>
      </c>
      <c r="O2956" t="b">
        <v>0</v>
      </c>
      <c r="P2956" t="s">
        <v>8271</v>
      </c>
      <c r="Q2956" t="s">
        <v>8311</v>
      </c>
      <c r="R2956">
        <f t="shared" si="140"/>
        <v>2017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9">
        <f t="shared" si="138"/>
        <v>42171.741307870368</v>
      </c>
      <c r="K2957" s="11">
        <v>1431884849</v>
      </c>
      <c r="L2957" s="9">
        <f t="shared" si="139"/>
        <v>42141.741307870368</v>
      </c>
      <c r="M2957" t="b">
        <v>0</v>
      </c>
      <c r="N2957">
        <v>11</v>
      </c>
      <c r="O2957" t="b">
        <v>0</v>
      </c>
      <c r="P2957" t="s">
        <v>8271</v>
      </c>
      <c r="Q2957" t="s">
        <v>8311</v>
      </c>
      <c r="R2957">
        <f t="shared" si="140"/>
        <v>2015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9">
        <f t="shared" si="138"/>
        <v>42494.958912037036</v>
      </c>
      <c r="K2958" s="11">
        <v>1459810850</v>
      </c>
      <c r="L2958" s="9">
        <f t="shared" si="139"/>
        <v>42464.958912037036</v>
      </c>
      <c r="M2958" t="b">
        <v>0</v>
      </c>
      <c r="N2958">
        <v>20</v>
      </c>
      <c r="O2958" t="b">
        <v>0</v>
      </c>
      <c r="P2958" t="s">
        <v>8271</v>
      </c>
      <c r="Q2958" t="s">
        <v>8311</v>
      </c>
      <c r="R2958">
        <f t="shared" si="140"/>
        <v>2016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9">
        <f t="shared" si="138"/>
        <v>42090.969583333332</v>
      </c>
      <c r="K2959" s="11">
        <v>1422317772</v>
      </c>
      <c r="L2959" s="9">
        <f t="shared" si="139"/>
        <v>42031.011249999996</v>
      </c>
      <c r="M2959" t="b">
        <v>0</v>
      </c>
      <c r="N2959">
        <v>3</v>
      </c>
      <c r="O2959" t="b">
        <v>0</v>
      </c>
      <c r="P2959" t="s">
        <v>8271</v>
      </c>
      <c r="Q2959" t="s">
        <v>8311</v>
      </c>
      <c r="R2959">
        <f t="shared" si="140"/>
        <v>2015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9">
        <f t="shared" si="138"/>
        <v>42498.73746527778</v>
      </c>
      <c r="K2960" s="11">
        <v>1457548917</v>
      </c>
      <c r="L2960" s="9">
        <f t="shared" si="139"/>
        <v>42438.779131944444</v>
      </c>
      <c r="M2960" t="b">
        <v>0</v>
      </c>
      <c r="N2960">
        <v>0</v>
      </c>
      <c r="O2960" t="b">
        <v>0</v>
      </c>
      <c r="P2960" t="s">
        <v>8271</v>
      </c>
      <c r="Q2960" t="s">
        <v>8311</v>
      </c>
      <c r="R2960">
        <f t="shared" si="140"/>
        <v>2016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9">
        <f t="shared" si="138"/>
        <v>42528.008391203708</v>
      </c>
      <c r="K2961" s="11">
        <v>1462666325</v>
      </c>
      <c r="L2961" s="9">
        <f t="shared" si="139"/>
        <v>42498.008391203708</v>
      </c>
      <c r="M2961" t="b">
        <v>0</v>
      </c>
      <c r="N2961">
        <v>0</v>
      </c>
      <c r="O2961" t="b">
        <v>0</v>
      </c>
      <c r="P2961" t="s">
        <v>8271</v>
      </c>
      <c r="Q2961" t="s">
        <v>8311</v>
      </c>
      <c r="R2961">
        <f t="shared" si="140"/>
        <v>2016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9">
        <f t="shared" si="138"/>
        <v>41893.757210648146</v>
      </c>
      <c r="K2962" s="11">
        <v>1407867023</v>
      </c>
      <c r="L2962" s="9">
        <f t="shared" si="139"/>
        <v>41863.757210648146</v>
      </c>
      <c r="M2962" t="b">
        <v>0</v>
      </c>
      <c r="N2962">
        <v>0</v>
      </c>
      <c r="O2962" t="b">
        <v>0</v>
      </c>
      <c r="P2962" t="s">
        <v>8271</v>
      </c>
      <c r="Q2962" t="s">
        <v>8311</v>
      </c>
      <c r="R2962">
        <f t="shared" si="140"/>
        <v>2014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9">
        <f t="shared" si="138"/>
        <v>42089.166666666672</v>
      </c>
      <c r="K2963" s="11">
        <v>1424927159</v>
      </c>
      <c r="L2963" s="9">
        <f t="shared" si="139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t="s">
        <v>8272</v>
      </c>
      <c r="R2963">
        <f t="shared" si="140"/>
        <v>2015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9">
        <f t="shared" si="138"/>
        <v>42064.290972222225</v>
      </c>
      <c r="K2964" s="11">
        <v>1422769906</v>
      </c>
      <c r="L2964" s="9">
        <f t="shared" si="139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t="s">
        <v>8272</v>
      </c>
      <c r="R2964">
        <f t="shared" si="140"/>
        <v>2015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9">
        <f t="shared" si="138"/>
        <v>42187.470185185186</v>
      </c>
      <c r="K2965" s="11">
        <v>1433243824</v>
      </c>
      <c r="L2965" s="9">
        <f t="shared" si="139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t="s">
        <v>8272</v>
      </c>
      <c r="R2965">
        <f t="shared" si="140"/>
        <v>2015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9">
        <f t="shared" si="138"/>
        <v>41857.897222222222</v>
      </c>
      <c r="K2966" s="11">
        <v>1404769819</v>
      </c>
      <c r="L2966" s="9">
        <f t="shared" si="139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t="s">
        <v>8272</v>
      </c>
      <c r="R2966">
        <f t="shared" si="140"/>
        <v>2014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9">
        <f t="shared" si="138"/>
        <v>42192.729548611111</v>
      </c>
      <c r="K2967" s="11">
        <v>1433698233</v>
      </c>
      <c r="L2967" s="9">
        <f t="shared" si="139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t="s">
        <v>8272</v>
      </c>
      <c r="R2967">
        <f t="shared" si="140"/>
        <v>2015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9">
        <f t="shared" si="138"/>
        <v>42263.738564814819</v>
      </c>
      <c r="K2968" s="11">
        <v>1439833412</v>
      </c>
      <c r="L2968" s="9">
        <f t="shared" si="139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t="s">
        <v>8272</v>
      </c>
      <c r="R2968">
        <f t="shared" si="140"/>
        <v>2015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9">
        <f t="shared" si="138"/>
        <v>42072.156157407408</v>
      </c>
      <c r="K2969" s="11">
        <v>1423284292</v>
      </c>
      <c r="L2969" s="9">
        <f t="shared" si="139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t="s">
        <v>8272</v>
      </c>
      <c r="R2969">
        <f t="shared" si="140"/>
        <v>2015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9">
        <f t="shared" si="138"/>
        <v>42599.165972222225</v>
      </c>
      <c r="K2970" s="11">
        <v>1470227660</v>
      </c>
      <c r="L2970" s="9">
        <f t="shared" si="139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t="s">
        <v>8272</v>
      </c>
      <c r="R2970">
        <f t="shared" si="140"/>
        <v>2016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9">
        <f t="shared" si="138"/>
        <v>42127.952083333337</v>
      </c>
      <c r="K2971" s="11">
        <v>1428087153</v>
      </c>
      <c r="L2971" s="9">
        <f t="shared" si="139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t="s">
        <v>8272</v>
      </c>
      <c r="R2971">
        <f t="shared" si="140"/>
        <v>2015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9">
        <f t="shared" si="138"/>
        <v>41838.669571759259</v>
      </c>
      <c r="K2972" s="11">
        <v>1403107451</v>
      </c>
      <c r="L2972" s="9">
        <f t="shared" si="139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t="s">
        <v>8272</v>
      </c>
      <c r="R2972">
        <f t="shared" si="140"/>
        <v>2014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9">
        <f t="shared" si="138"/>
        <v>41882.658310185187</v>
      </c>
      <c r="K2973" s="11">
        <v>1406908078</v>
      </c>
      <c r="L2973" s="9">
        <f t="shared" si="139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t="s">
        <v>8272</v>
      </c>
      <c r="R2973">
        <f t="shared" si="140"/>
        <v>2014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9">
        <f t="shared" si="138"/>
        <v>42709.041666666672</v>
      </c>
      <c r="K2974" s="11">
        <v>1479609520</v>
      </c>
      <c r="L2974" s="9">
        <f t="shared" si="139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t="s">
        <v>8272</v>
      </c>
      <c r="R2974">
        <f t="shared" si="140"/>
        <v>2016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9">
        <f t="shared" si="138"/>
        <v>42370.166666666672</v>
      </c>
      <c r="K2975" s="11">
        <v>1449171508</v>
      </c>
      <c r="L2975" s="9">
        <f t="shared" si="139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t="s">
        <v>8272</v>
      </c>
      <c r="R2975">
        <f t="shared" si="140"/>
        <v>2015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9">
        <f t="shared" si="138"/>
        <v>41908.065972222219</v>
      </c>
      <c r="K2976" s="11">
        <v>1409275671</v>
      </c>
      <c r="L2976" s="9">
        <f t="shared" si="139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t="s">
        <v>8272</v>
      </c>
      <c r="R2976">
        <f t="shared" si="140"/>
        <v>2014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9">
        <f t="shared" si="138"/>
        <v>41970.125</v>
      </c>
      <c r="K2977" s="11">
        <v>1414599886</v>
      </c>
      <c r="L2977" s="9">
        <f t="shared" si="139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t="s">
        <v>8272</v>
      </c>
      <c r="R2977">
        <f t="shared" si="140"/>
        <v>2014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9">
        <f t="shared" si="138"/>
        <v>42442.5</v>
      </c>
      <c r="K2978" s="11">
        <v>1456421530</v>
      </c>
      <c r="L2978" s="9">
        <f t="shared" si="139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t="s">
        <v>8272</v>
      </c>
      <c r="R2978">
        <f t="shared" si="140"/>
        <v>2016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9">
        <f t="shared" si="138"/>
        <v>42086.093055555553</v>
      </c>
      <c r="K2979" s="11">
        <v>1421960934</v>
      </c>
      <c r="L2979" s="9">
        <f t="shared" si="139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t="s">
        <v>8272</v>
      </c>
      <c r="R2979">
        <f t="shared" si="140"/>
        <v>2015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9">
        <f t="shared" si="138"/>
        <v>41932.249305555553</v>
      </c>
      <c r="K2980" s="11">
        <v>1412954547</v>
      </c>
      <c r="L2980" s="9">
        <f t="shared" si="139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t="s">
        <v>8272</v>
      </c>
      <c r="R2980">
        <f t="shared" si="140"/>
        <v>2014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9">
        <f t="shared" si="138"/>
        <v>42010.25</v>
      </c>
      <c r="K2981" s="11">
        <v>1419104823</v>
      </c>
      <c r="L2981" s="9">
        <f t="shared" si="139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t="s">
        <v>8272</v>
      </c>
      <c r="R2981">
        <f t="shared" si="140"/>
        <v>2014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9">
        <f t="shared" si="138"/>
        <v>42240.083333333328</v>
      </c>
      <c r="K2982" s="11">
        <v>1438639130</v>
      </c>
      <c r="L2982" s="9">
        <f t="shared" si="139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t="s">
        <v>8272</v>
      </c>
      <c r="R2982">
        <f t="shared" si="140"/>
        <v>2015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9">
        <f t="shared" si="138"/>
        <v>42270.559675925921</v>
      </c>
      <c r="K2983" s="11">
        <v>1439126756</v>
      </c>
      <c r="L2983" s="9">
        <f t="shared" si="139"/>
        <v>42225.559675925921</v>
      </c>
      <c r="M2983" t="b">
        <v>1</v>
      </c>
      <c r="N2983">
        <v>97</v>
      </c>
      <c r="O2983" t="b">
        <v>1</v>
      </c>
      <c r="P2983" t="s">
        <v>8271</v>
      </c>
      <c r="Q2983" t="s">
        <v>8311</v>
      </c>
      <c r="R2983">
        <f t="shared" si="140"/>
        <v>2015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9">
        <f t="shared" si="138"/>
        <v>42411.686840277776</v>
      </c>
      <c r="K2984" s="11">
        <v>1452616143</v>
      </c>
      <c r="L2984" s="9">
        <f t="shared" si="139"/>
        <v>42381.686840277776</v>
      </c>
      <c r="M2984" t="b">
        <v>1</v>
      </c>
      <c r="N2984">
        <v>59</v>
      </c>
      <c r="O2984" t="b">
        <v>1</v>
      </c>
      <c r="P2984" t="s">
        <v>8271</v>
      </c>
      <c r="Q2984" t="s">
        <v>8311</v>
      </c>
      <c r="R2984">
        <f t="shared" si="140"/>
        <v>2016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9">
        <f t="shared" si="138"/>
        <v>41954.674027777779</v>
      </c>
      <c r="K2985" s="11">
        <v>1410534636</v>
      </c>
      <c r="L2985" s="9">
        <f t="shared" si="139"/>
        <v>41894.632361111115</v>
      </c>
      <c r="M2985" t="b">
        <v>1</v>
      </c>
      <c r="N2985">
        <v>1095</v>
      </c>
      <c r="O2985" t="b">
        <v>1</v>
      </c>
      <c r="P2985" t="s">
        <v>8271</v>
      </c>
      <c r="Q2985" t="s">
        <v>8311</v>
      </c>
      <c r="R2985">
        <f t="shared" si="140"/>
        <v>2014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9">
        <f t="shared" si="138"/>
        <v>42606.278715277775</v>
      </c>
      <c r="K2986" s="11">
        <v>1469428881</v>
      </c>
      <c r="L2986" s="9">
        <f t="shared" si="139"/>
        <v>42576.278715277775</v>
      </c>
      <c r="M2986" t="b">
        <v>1</v>
      </c>
      <c r="N2986">
        <v>218</v>
      </c>
      <c r="O2986" t="b">
        <v>1</v>
      </c>
      <c r="P2986" t="s">
        <v>8271</v>
      </c>
      <c r="Q2986" t="s">
        <v>8311</v>
      </c>
      <c r="R2986">
        <f t="shared" si="140"/>
        <v>2016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9">
        <f t="shared" si="138"/>
        <v>42674.166666666672</v>
      </c>
      <c r="K2987" s="11">
        <v>1476228128</v>
      </c>
      <c r="L2987" s="9">
        <f t="shared" si="139"/>
        <v>42654.973703703705</v>
      </c>
      <c r="M2987" t="b">
        <v>0</v>
      </c>
      <c r="N2987">
        <v>111</v>
      </c>
      <c r="O2987" t="b">
        <v>1</v>
      </c>
      <c r="P2987" t="s">
        <v>8271</v>
      </c>
      <c r="Q2987" t="s">
        <v>8311</v>
      </c>
      <c r="R2987">
        <f t="shared" si="140"/>
        <v>2016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9">
        <f t="shared" si="138"/>
        <v>42491.458402777775</v>
      </c>
      <c r="K2988" s="11">
        <v>1456920006</v>
      </c>
      <c r="L2988" s="9">
        <f t="shared" si="139"/>
        <v>42431.500069444446</v>
      </c>
      <c r="M2988" t="b">
        <v>0</v>
      </c>
      <c r="N2988">
        <v>56</v>
      </c>
      <c r="O2988" t="b">
        <v>1</v>
      </c>
      <c r="P2988" t="s">
        <v>8271</v>
      </c>
      <c r="Q2988" t="s">
        <v>8311</v>
      </c>
      <c r="R2988">
        <f t="shared" si="140"/>
        <v>2016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9">
        <f t="shared" si="138"/>
        <v>42656</v>
      </c>
      <c r="K2989" s="11">
        <v>1473837751</v>
      </c>
      <c r="L2989" s="9">
        <f t="shared" si="139"/>
        <v>42627.307303240741</v>
      </c>
      <c r="M2989" t="b">
        <v>0</v>
      </c>
      <c r="N2989">
        <v>265</v>
      </c>
      <c r="O2989" t="b">
        <v>1</v>
      </c>
      <c r="P2989" t="s">
        <v>8271</v>
      </c>
      <c r="Q2989" t="s">
        <v>8311</v>
      </c>
      <c r="R2989">
        <f t="shared" si="140"/>
        <v>2016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9">
        <f t="shared" si="138"/>
        <v>42541.36204861111</v>
      </c>
      <c r="K2990" s="11">
        <v>1463820081</v>
      </c>
      <c r="L2990" s="9">
        <f t="shared" si="139"/>
        <v>42511.36204861111</v>
      </c>
      <c r="M2990" t="b">
        <v>0</v>
      </c>
      <c r="N2990">
        <v>28</v>
      </c>
      <c r="O2990" t="b">
        <v>1</v>
      </c>
      <c r="P2990" t="s">
        <v>8271</v>
      </c>
      <c r="Q2990" t="s">
        <v>8311</v>
      </c>
      <c r="R2990">
        <f t="shared" si="140"/>
        <v>2016</v>
      </c>
    </row>
    <row r="2991" spans="1:18" x14ac:dyDescent="0.3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9">
        <f t="shared" si="138"/>
        <v>42359.207638888889</v>
      </c>
      <c r="K2991" s="11">
        <v>1448756962</v>
      </c>
      <c r="L2991" s="9">
        <f t="shared" si="139"/>
        <v>42337.02039351852</v>
      </c>
      <c r="M2991" t="b">
        <v>0</v>
      </c>
      <c r="N2991">
        <v>364</v>
      </c>
      <c r="O2991" t="b">
        <v>1</v>
      </c>
      <c r="P2991" t="s">
        <v>8271</v>
      </c>
      <c r="Q2991" t="s">
        <v>8311</v>
      </c>
      <c r="R2991">
        <f t="shared" si="140"/>
        <v>2015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9">
        <f t="shared" si="138"/>
        <v>42376.57430555555</v>
      </c>
      <c r="K2992" s="11">
        <v>1449150420</v>
      </c>
      <c r="L2992" s="9">
        <f t="shared" si="139"/>
        <v>42341.57430555555</v>
      </c>
      <c r="M2992" t="b">
        <v>0</v>
      </c>
      <c r="N2992">
        <v>27</v>
      </c>
      <c r="O2992" t="b">
        <v>1</v>
      </c>
      <c r="P2992" t="s">
        <v>8271</v>
      </c>
      <c r="Q2992" t="s">
        <v>8311</v>
      </c>
      <c r="R2992">
        <f t="shared" si="140"/>
        <v>2015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9">
        <f t="shared" si="138"/>
        <v>42762.837152777778</v>
      </c>
      <c r="K2993" s="11">
        <v>1483646730</v>
      </c>
      <c r="L2993" s="9">
        <f t="shared" si="139"/>
        <v>42740.837152777778</v>
      </c>
      <c r="M2993" t="b">
        <v>0</v>
      </c>
      <c r="N2993">
        <v>93</v>
      </c>
      <c r="O2993" t="b">
        <v>1</v>
      </c>
      <c r="P2993" t="s">
        <v>8271</v>
      </c>
      <c r="Q2993" t="s">
        <v>8311</v>
      </c>
      <c r="R2993">
        <f t="shared" si="140"/>
        <v>2017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9">
        <f t="shared" si="138"/>
        <v>42652.767476851848</v>
      </c>
      <c r="K2994" s="11">
        <v>1473445510</v>
      </c>
      <c r="L2994" s="9">
        <f t="shared" si="139"/>
        <v>42622.767476851848</v>
      </c>
      <c r="M2994" t="b">
        <v>0</v>
      </c>
      <c r="N2994">
        <v>64</v>
      </c>
      <c r="O2994" t="b">
        <v>1</v>
      </c>
      <c r="P2994" t="s">
        <v>8271</v>
      </c>
      <c r="Q2994" t="s">
        <v>8311</v>
      </c>
      <c r="R2994">
        <f t="shared" si="140"/>
        <v>2016</v>
      </c>
    </row>
    <row r="2995" spans="1:18" x14ac:dyDescent="0.3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9">
        <f t="shared" si="138"/>
        <v>42420.838738425926</v>
      </c>
      <c r="K2995" s="11">
        <v>1453406867</v>
      </c>
      <c r="L2995" s="9">
        <f t="shared" si="139"/>
        <v>42390.838738425926</v>
      </c>
      <c r="M2995" t="b">
        <v>0</v>
      </c>
      <c r="N2995">
        <v>22</v>
      </c>
      <c r="O2995" t="b">
        <v>1</v>
      </c>
      <c r="P2995" t="s">
        <v>8271</v>
      </c>
      <c r="Q2995" t="s">
        <v>8311</v>
      </c>
      <c r="R2995">
        <f t="shared" si="140"/>
        <v>2016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9">
        <f t="shared" si="138"/>
        <v>41915.478842592594</v>
      </c>
      <c r="K2996" s="11">
        <v>1409743772</v>
      </c>
      <c r="L2996" s="9">
        <f t="shared" si="139"/>
        <v>41885.478842592594</v>
      </c>
      <c r="M2996" t="b">
        <v>0</v>
      </c>
      <c r="N2996">
        <v>59</v>
      </c>
      <c r="O2996" t="b">
        <v>1</v>
      </c>
      <c r="P2996" t="s">
        <v>8271</v>
      </c>
      <c r="Q2996" t="s">
        <v>8311</v>
      </c>
      <c r="R2996">
        <f t="shared" si="140"/>
        <v>2014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9">
        <f t="shared" si="138"/>
        <v>42754.665173611109</v>
      </c>
      <c r="K2997" s="11">
        <v>1482249471</v>
      </c>
      <c r="L2997" s="9">
        <f t="shared" si="139"/>
        <v>42724.665173611109</v>
      </c>
      <c r="M2997" t="b">
        <v>0</v>
      </c>
      <c r="N2997">
        <v>249</v>
      </c>
      <c r="O2997" t="b">
        <v>1</v>
      </c>
      <c r="P2997" t="s">
        <v>8271</v>
      </c>
      <c r="Q2997" t="s">
        <v>8311</v>
      </c>
      <c r="R2997">
        <f t="shared" si="140"/>
        <v>2016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9">
        <f t="shared" si="138"/>
        <v>42150.912499999999</v>
      </c>
      <c r="K2998" s="11">
        <v>1427493240</v>
      </c>
      <c r="L2998" s="9">
        <f t="shared" si="139"/>
        <v>42090.912499999999</v>
      </c>
      <c r="M2998" t="b">
        <v>0</v>
      </c>
      <c r="N2998">
        <v>392</v>
      </c>
      <c r="O2998" t="b">
        <v>1</v>
      </c>
      <c r="P2998" t="s">
        <v>8271</v>
      </c>
      <c r="Q2998" t="s">
        <v>8311</v>
      </c>
      <c r="R2998">
        <f t="shared" si="140"/>
        <v>2015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9">
        <f t="shared" si="138"/>
        <v>42793.207638888889</v>
      </c>
      <c r="K2999" s="11">
        <v>1486661793</v>
      </c>
      <c r="L2999" s="9">
        <f t="shared" si="139"/>
        <v>42775.733715277776</v>
      </c>
      <c r="M2999" t="b">
        <v>0</v>
      </c>
      <c r="N2999">
        <v>115</v>
      </c>
      <c r="O2999" t="b">
        <v>1</v>
      </c>
      <c r="P2999" t="s">
        <v>8271</v>
      </c>
      <c r="Q2999" t="s">
        <v>8311</v>
      </c>
      <c r="R2999">
        <f t="shared" si="140"/>
        <v>2017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9">
        <f t="shared" si="138"/>
        <v>41806.184027777781</v>
      </c>
      <c r="K3000" s="11">
        <v>1400474329</v>
      </c>
      <c r="L3000" s="9">
        <f t="shared" si="139"/>
        <v>41778.193622685183</v>
      </c>
      <c r="M3000" t="b">
        <v>0</v>
      </c>
      <c r="N3000">
        <v>433</v>
      </c>
      <c r="O3000" t="b">
        <v>1</v>
      </c>
      <c r="P3000" t="s">
        <v>8271</v>
      </c>
      <c r="Q3000" t="s">
        <v>8311</v>
      </c>
      <c r="R3000">
        <f t="shared" si="140"/>
        <v>2014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9">
        <f t="shared" si="138"/>
        <v>42795.083333333328</v>
      </c>
      <c r="K3001" s="11">
        <v>1487094360</v>
      </c>
      <c r="L3001" s="9">
        <f t="shared" si="139"/>
        <v>42780.740277777775</v>
      </c>
      <c r="M3001" t="b">
        <v>0</v>
      </c>
      <c r="N3001">
        <v>20</v>
      </c>
      <c r="O3001" t="b">
        <v>1</v>
      </c>
      <c r="P3001" t="s">
        <v>8271</v>
      </c>
      <c r="Q3001" t="s">
        <v>8311</v>
      </c>
      <c r="R3001">
        <f t="shared" si="140"/>
        <v>2017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9">
        <f t="shared" si="138"/>
        <v>42766.75</v>
      </c>
      <c r="K3002" s="11">
        <v>1484682670</v>
      </c>
      <c r="L3002" s="9">
        <f t="shared" si="139"/>
        <v>42752.827199074076</v>
      </c>
      <c r="M3002" t="b">
        <v>0</v>
      </c>
      <c r="N3002">
        <v>8</v>
      </c>
      <c r="O3002" t="b">
        <v>1</v>
      </c>
      <c r="P3002" t="s">
        <v>8271</v>
      </c>
      <c r="Q3002" t="s">
        <v>8311</v>
      </c>
      <c r="R3002">
        <f t="shared" si="140"/>
        <v>2017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9">
        <f t="shared" si="138"/>
        <v>42564.895625000005</v>
      </c>
      <c r="K3003" s="11">
        <v>1465853382</v>
      </c>
      <c r="L3003" s="9">
        <f t="shared" si="139"/>
        <v>42534.895625000005</v>
      </c>
      <c r="M3003" t="b">
        <v>0</v>
      </c>
      <c r="N3003">
        <v>175</v>
      </c>
      <c r="O3003" t="b">
        <v>1</v>
      </c>
      <c r="P3003" t="s">
        <v>8271</v>
      </c>
      <c r="Q3003" t="s">
        <v>8311</v>
      </c>
      <c r="R3003">
        <f t="shared" si="140"/>
        <v>2016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9">
        <f t="shared" si="138"/>
        <v>41269.83625</v>
      </c>
      <c r="K3004" s="11">
        <v>1353960252</v>
      </c>
      <c r="L3004" s="9">
        <f t="shared" si="139"/>
        <v>41239.83625</v>
      </c>
      <c r="M3004" t="b">
        <v>0</v>
      </c>
      <c r="N3004">
        <v>104</v>
      </c>
      <c r="O3004" t="b">
        <v>1</v>
      </c>
      <c r="P3004" t="s">
        <v>8271</v>
      </c>
      <c r="Q3004" t="s">
        <v>8311</v>
      </c>
      <c r="R3004">
        <f t="shared" si="140"/>
        <v>2012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9">
        <f t="shared" si="138"/>
        <v>42430.249305555553</v>
      </c>
      <c r="K3005" s="11">
        <v>1454098976</v>
      </c>
      <c r="L3005" s="9">
        <f t="shared" si="139"/>
        <v>42398.849259259259</v>
      </c>
      <c r="M3005" t="b">
        <v>0</v>
      </c>
      <c r="N3005">
        <v>17</v>
      </c>
      <c r="O3005" t="b">
        <v>1</v>
      </c>
      <c r="P3005" t="s">
        <v>8271</v>
      </c>
      <c r="Q3005" t="s">
        <v>8311</v>
      </c>
      <c r="R3005">
        <f t="shared" si="140"/>
        <v>2016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9">
        <f t="shared" si="138"/>
        <v>41958.922731481478</v>
      </c>
      <c r="K3006" s="11">
        <v>1413493724</v>
      </c>
      <c r="L3006" s="9">
        <f t="shared" si="139"/>
        <v>41928.881064814814</v>
      </c>
      <c r="M3006" t="b">
        <v>0</v>
      </c>
      <c r="N3006">
        <v>277</v>
      </c>
      <c r="O3006" t="b">
        <v>1</v>
      </c>
      <c r="P3006" t="s">
        <v>8271</v>
      </c>
      <c r="Q3006" t="s">
        <v>8311</v>
      </c>
      <c r="R3006">
        <f t="shared" si="140"/>
        <v>2014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9">
        <f t="shared" si="138"/>
        <v>41918.674826388888</v>
      </c>
      <c r="K3007" s="11">
        <v>1410019905</v>
      </c>
      <c r="L3007" s="9">
        <f t="shared" si="139"/>
        <v>41888.674826388888</v>
      </c>
      <c r="M3007" t="b">
        <v>0</v>
      </c>
      <c r="N3007">
        <v>118</v>
      </c>
      <c r="O3007" t="b">
        <v>1</v>
      </c>
      <c r="P3007" t="s">
        <v>8271</v>
      </c>
      <c r="Q3007" t="s">
        <v>8311</v>
      </c>
      <c r="R3007">
        <f t="shared" si="140"/>
        <v>2014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9">
        <f t="shared" si="138"/>
        <v>41987.756840277776</v>
      </c>
      <c r="K3008" s="11">
        <v>1415988591</v>
      </c>
      <c r="L3008" s="9">
        <f t="shared" si="139"/>
        <v>41957.756840277776</v>
      </c>
      <c r="M3008" t="b">
        <v>0</v>
      </c>
      <c r="N3008">
        <v>97</v>
      </c>
      <c r="O3008" t="b">
        <v>1</v>
      </c>
      <c r="P3008" t="s">
        <v>8271</v>
      </c>
      <c r="Q3008" t="s">
        <v>8311</v>
      </c>
      <c r="R3008">
        <f t="shared" si="140"/>
        <v>2014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9">
        <f t="shared" si="138"/>
        <v>42119.216238425928</v>
      </c>
      <c r="K3009" s="11">
        <v>1428124283</v>
      </c>
      <c r="L3009" s="9">
        <f t="shared" si="139"/>
        <v>42098.216238425928</v>
      </c>
      <c r="M3009" t="b">
        <v>0</v>
      </c>
      <c r="N3009">
        <v>20</v>
      </c>
      <c r="O3009" t="b">
        <v>1</v>
      </c>
      <c r="P3009" t="s">
        <v>8271</v>
      </c>
      <c r="Q3009" t="s">
        <v>8311</v>
      </c>
      <c r="R3009">
        <f t="shared" si="140"/>
        <v>2015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9">
        <f t="shared" si="138"/>
        <v>42390.212025462963</v>
      </c>
      <c r="K3010" s="11">
        <v>1450760719</v>
      </c>
      <c r="L3010" s="9">
        <f t="shared" si="139"/>
        <v>42360.212025462963</v>
      </c>
      <c r="M3010" t="b">
        <v>0</v>
      </c>
      <c r="N3010">
        <v>26</v>
      </c>
      <c r="O3010" t="b">
        <v>1</v>
      </c>
      <c r="P3010" t="s">
        <v>8271</v>
      </c>
      <c r="Q3010" t="s">
        <v>8311</v>
      </c>
      <c r="R3010">
        <f t="shared" si="140"/>
        <v>2015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9">
        <f t="shared" ref="J3011:J3074" si="141">(I3011/86400)+DATE(1970,1,1)</f>
        <v>41969.611574074079</v>
      </c>
      <c r="K3011" s="11">
        <v>1414417240</v>
      </c>
      <c r="L3011" s="9">
        <f t="shared" ref="L3011:L3074" si="142">(K3011/86400)+DATE(1970,1,1)</f>
        <v>41939.569907407407</v>
      </c>
      <c r="M3011" t="b">
        <v>0</v>
      </c>
      <c r="N3011">
        <v>128</v>
      </c>
      <c r="O3011" t="b">
        <v>1</v>
      </c>
      <c r="P3011" t="s">
        <v>8271</v>
      </c>
      <c r="Q3011" t="s">
        <v>8311</v>
      </c>
      <c r="R3011">
        <f t="shared" ref="R3011:R3074" si="143">YEAR(L3011)</f>
        <v>2014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9">
        <f t="shared" si="141"/>
        <v>42056.832395833335</v>
      </c>
      <c r="K3012" s="11">
        <v>1419364719</v>
      </c>
      <c r="L3012" s="9">
        <f t="shared" si="142"/>
        <v>41996.832395833335</v>
      </c>
      <c r="M3012" t="b">
        <v>0</v>
      </c>
      <c r="N3012">
        <v>15</v>
      </c>
      <c r="O3012" t="b">
        <v>1</v>
      </c>
      <c r="P3012" t="s">
        <v>8271</v>
      </c>
      <c r="Q3012" t="s">
        <v>8311</v>
      </c>
      <c r="R3012">
        <f t="shared" si="143"/>
        <v>2014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9">
        <f t="shared" si="141"/>
        <v>42361.957638888889</v>
      </c>
      <c r="K3013" s="11">
        <v>1448536516</v>
      </c>
      <c r="L3013" s="9">
        <f t="shared" si="142"/>
        <v>42334.468935185185</v>
      </c>
      <c r="M3013" t="b">
        <v>0</v>
      </c>
      <c r="N3013">
        <v>25</v>
      </c>
      <c r="O3013" t="b">
        <v>1</v>
      </c>
      <c r="P3013" t="s">
        <v>8271</v>
      </c>
      <c r="Q3013" t="s">
        <v>8311</v>
      </c>
      <c r="R3013">
        <f t="shared" si="143"/>
        <v>2015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9">
        <f t="shared" si="141"/>
        <v>42045.702893518523</v>
      </c>
      <c r="K3014" s="11">
        <v>1421772730</v>
      </c>
      <c r="L3014" s="9">
        <f t="shared" si="142"/>
        <v>42024.702893518523</v>
      </c>
      <c r="M3014" t="b">
        <v>0</v>
      </c>
      <c r="N3014">
        <v>55</v>
      </c>
      <c r="O3014" t="b">
        <v>1</v>
      </c>
      <c r="P3014" t="s">
        <v>8271</v>
      </c>
      <c r="Q3014" t="s">
        <v>8311</v>
      </c>
      <c r="R3014">
        <f t="shared" si="143"/>
        <v>2015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9">
        <f t="shared" si="141"/>
        <v>42176.836215277777</v>
      </c>
      <c r="K3015" s="11">
        <v>1432325049</v>
      </c>
      <c r="L3015" s="9">
        <f t="shared" si="142"/>
        <v>42146.836215277777</v>
      </c>
      <c r="M3015" t="b">
        <v>0</v>
      </c>
      <c r="N3015">
        <v>107</v>
      </c>
      <c r="O3015" t="b">
        <v>1</v>
      </c>
      <c r="P3015" t="s">
        <v>8271</v>
      </c>
      <c r="Q3015" t="s">
        <v>8311</v>
      </c>
      <c r="R3015">
        <f t="shared" si="143"/>
        <v>2015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9">
        <f t="shared" si="141"/>
        <v>41948.208333333336</v>
      </c>
      <c r="K3016" s="11">
        <v>1412737080</v>
      </c>
      <c r="L3016" s="9">
        <f t="shared" si="142"/>
        <v>41920.123611111107</v>
      </c>
      <c r="M3016" t="b">
        <v>0</v>
      </c>
      <c r="N3016">
        <v>557</v>
      </c>
      <c r="O3016" t="b">
        <v>1</v>
      </c>
      <c r="P3016" t="s">
        <v>8271</v>
      </c>
      <c r="Q3016" t="s">
        <v>8311</v>
      </c>
      <c r="R3016">
        <f t="shared" si="143"/>
        <v>2014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9">
        <f t="shared" si="141"/>
        <v>41801.166666666664</v>
      </c>
      <c r="K3017" s="11">
        <v>1401125238</v>
      </c>
      <c r="L3017" s="9">
        <f t="shared" si="142"/>
        <v>41785.72729166667</v>
      </c>
      <c r="M3017" t="b">
        <v>0</v>
      </c>
      <c r="N3017">
        <v>40</v>
      </c>
      <c r="O3017" t="b">
        <v>1</v>
      </c>
      <c r="P3017" t="s">
        <v>8271</v>
      </c>
      <c r="Q3017" t="s">
        <v>8311</v>
      </c>
      <c r="R3017">
        <f t="shared" si="143"/>
        <v>2014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9">
        <f t="shared" si="141"/>
        <v>41838.548055555555</v>
      </c>
      <c r="K3018" s="11">
        <v>1400504952</v>
      </c>
      <c r="L3018" s="9">
        <f t="shared" si="142"/>
        <v>41778.548055555555</v>
      </c>
      <c r="M3018" t="b">
        <v>0</v>
      </c>
      <c r="N3018">
        <v>36</v>
      </c>
      <c r="O3018" t="b">
        <v>1</v>
      </c>
      <c r="P3018" t="s">
        <v>8271</v>
      </c>
      <c r="Q3018" t="s">
        <v>8311</v>
      </c>
      <c r="R3018">
        <f t="shared" si="143"/>
        <v>2014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9">
        <f t="shared" si="141"/>
        <v>41871.850034722222</v>
      </c>
      <c r="K3019" s="11">
        <v>1405974243</v>
      </c>
      <c r="L3019" s="9">
        <f t="shared" si="142"/>
        <v>41841.850034722222</v>
      </c>
      <c r="M3019" t="b">
        <v>0</v>
      </c>
      <c r="N3019">
        <v>159</v>
      </c>
      <c r="O3019" t="b">
        <v>1</v>
      </c>
      <c r="P3019" t="s">
        <v>8271</v>
      </c>
      <c r="Q3019" t="s">
        <v>8311</v>
      </c>
      <c r="R3019">
        <f t="shared" si="143"/>
        <v>2014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9">
        <f t="shared" si="141"/>
        <v>42205.916666666672</v>
      </c>
      <c r="K3020" s="11">
        <v>1433747376</v>
      </c>
      <c r="L3020" s="9">
        <f t="shared" si="142"/>
        <v>42163.298333333332</v>
      </c>
      <c r="M3020" t="b">
        <v>0</v>
      </c>
      <c r="N3020">
        <v>41</v>
      </c>
      <c r="O3020" t="b">
        <v>1</v>
      </c>
      <c r="P3020" t="s">
        <v>8271</v>
      </c>
      <c r="Q3020" t="s">
        <v>8311</v>
      </c>
      <c r="R3020">
        <f t="shared" si="143"/>
        <v>2015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9">
        <f t="shared" si="141"/>
        <v>41786.125</v>
      </c>
      <c r="K3021" s="11">
        <v>1398801620</v>
      </c>
      <c r="L3021" s="9">
        <f t="shared" si="142"/>
        <v>41758.833564814813</v>
      </c>
      <c r="M3021" t="b">
        <v>0</v>
      </c>
      <c r="N3021">
        <v>226</v>
      </c>
      <c r="O3021" t="b">
        <v>1</v>
      </c>
      <c r="P3021" t="s">
        <v>8271</v>
      </c>
      <c r="Q3021" t="s">
        <v>8311</v>
      </c>
      <c r="R3021">
        <f t="shared" si="143"/>
        <v>2014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9">
        <f t="shared" si="141"/>
        <v>42230.846446759257</v>
      </c>
      <c r="K3022" s="11">
        <v>1434399533</v>
      </c>
      <c r="L3022" s="9">
        <f t="shared" si="142"/>
        <v>42170.846446759257</v>
      </c>
      <c r="M3022" t="b">
        <v>0</v>
      </c>
      <c r="N3022">
        <v>30</v>
      </c>
      <c r="O3022" t="b">
        <v>1</v>
      </c>
      <c r="P3022" t="s">
        <v>8271</v>
      </c>
      <c r="Q3022" t="s">
        <v>8311</v>
      </c>
      <c r="R3022">
        <f t="shared" si="143"/>
        <v>2015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9">
        <f t="shared" si="141"/>
        <v>42696.249305555553</v>
      </c>
      <c r="K3023" s="11">
        <v>1476715869</v>
      </c>
      <c r="L3023" s="9">
        <f t="shared" si="142"/>
        <v>42660.618854166663</v>
      </c>
      <c r="M3023" t="b">
        <v>0</v>
      </c>
      <c r="N3023">
        <v>103</v>
      </c>
      <c r="O3023" t="b">
        <v>1</v>
      </c>
      <c r="P3023" t="s">
        <v>8271</v>
      </c>
      <c r="Q3023" t="s">
        <v>8311</v>
      </c>
      <c r="R3023">
        <f t="shared" si="143"/>
        <v>2016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9">
        <f t="shared" si="141"/>
        <v>42609.95380787037</v>
      </c>
      <c r="K3024" s="11">
        <v>1468450409</v>
      </c>
      <c r="L3024" s="9">
        <f t="shared" si="142"/>
        <v>42564.95380787037</v>
      </c>
      <c r="M3024" t="b">
        <v>0</v>
      </c>
      <c r="N3024">
        <v>62</v>
      </c>
      <c r="O3024" t="b">
        <v>1</v>
      </c>
      <c r="P3024" t="s">
        <v>8271</v>
      </c>
      <c r="Q3024" t="s">
        <v>8311</v>
      </c>
      <c r="R3024">
        <f t="shared" si="143"/>
        <v>2016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9">
        <f t="shared" si="141"/>
        <v>42166.675763888888</v>
      </c>
      <c r="K3025" s="11">
        <v>1430151186</v>
      </c>
      <c r="L3025" s="9">
        <f t="shared" si="142"/>
        <v>42121.675763888888</v>
      </c>
      <c r="M3025" t="b">
        <v>0</v>
      </c>
      <c r="N3025">
        <v>6</v>
      </c>
      <c r="O3025" t="b">
        <v>1</v>
      </c>
      <c r="P3025" t="s">
        <v>8271</v>
      </c>
      <c r="Q3025" t="s">
        <v>8311</v>
      </c>
      <c r="R3025">
        <f t="shared" si="143"/>
        <v>2015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9">
        <f t="shared" si="141"/>
        <v>41188.993923611109</v>
      </c>
      <c r="K3026" s="11">
        <v>1346975475</v>
      </c>
      <c r="L3026" s="9">
        <f t="shared" si="142"/>
        <v>41158.993923611109</v>
      </c>
      <c r="M3026" t="b">
        <v>0</v>
      </c>
      <c r="N3026">
        <v>182</v>
      </c>
      <c r="O3026" t="b">
        <v>1</v>
      </c>
      <c r="P3026" t="s">
        <v>8271</v>
      </c>
      <c r="Q3026" t="s">
        <v>8311</v>
      </c>
      <c r="R3026">
        <f t="shared" si="143"/>
        <v>2012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9">
        <f t="shared" si="141"/>
        <v>41789.666666666664</v>
      </c>
      <c r="K3027" s="11">
        <v>1399032813</v>
      </c>
      <c r="L3027" s="9">
        <f t="shared" si="142"/>
        <v>41761.509409722225</v>
      </c>
      <c r="M3027" t="b">
        <v>0</v>
      </c>
      <c r="N3027">
        <v>145</v>
      </c>
      <c r="O3027" t="b">
        <v>1</v>
      </c>
      <c r="P3027" t="s">
        <v>8271</v>
      </c>
      <c r="Q3027" t="s">
        <v>8311</v>
      </c>
      <c r="R3027">
        <f t="shared" si="143"/>
        <v>2014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9">
        <f t="shared" si="141"/>
        <v>42797.459398148145</v>
      </c>
      <c r="K3028" s="11">
        <v>1487329292</v>
      </c>
      <c r="L3028" s="9">
        <f t="shared" si="142"/>
        <v>42783.459398148145</v>
      </c>
      <c r="M3028" t="b">
        <v>0</v>
      </c>
      <c r="N3028">
        <v>25</v>
      </c>
      <c r="O3028" t="b">
        <v>1</v>
      </c>
      <c r="P3028" t="s">
        <v>8271</v>
      </c>
      <c r="Q3028" t="s">
        <v>8311</v>
      </c>
      <c r="R3028">
        <f t="shared" si="143"/>
        <v>2017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9">
        <f t="shared" si="141"/>
        <v>42083.662627314814</v>
      </c>
      <c r="K3029" s="11">
        <v>1424278451</v>
      </c>
      <c r="L3029" s="9">
        <f t="shared" si="142"/>
        <v>42053.704293981486</v>
      </c>
      <c r="M3029" t="b">
        <v>0</v>
      </c>
      <c r="N3029">
        <v>320</v>
      </c>
      <c r="O3029" t="b">
        <v>1</v>
      </c>
      <c r="P3029" t="s">
        <v>8271</v>
      </c>
      <c r="Q3029" t="s">
        <v>8311</v>
      </c>
      <c r="R3029">
        <f t="shared" si="143"/>
        <v>2015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9">
        <f t="shared" si="141"/>
        <v>42597.264178240745</v>
      </c>
      <c r="K3030" s="11">
        <v>1468650025</v>
      </c>
      <c r="L3030" s="9">
        <f t="shared" si="142"/>
        <v>42567.264178240745</v>
      </c>
      <c r="M3030" t="b">
        <v>0</v>
      </c>
      <c r="N3030">
        <v>99</v>
      </c>
      <c r="O3030" t="b">
        <v>1</v>
      </c>
      <c r="P3030" t="s">
        <v>8271</v>
      </c>
      <c r="Q3030" t="s">
        <v>8311</v>
      </c>
      <c r="R3030">
        <f t="shared" si="143"/>
        <v>2016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9">
        <f t="shared" si="141"/>
        <v>41961.190972222219</v>
      </c>
      <c r="K3031" s="11">
        <v>1413824447</v>
      </c>
      <c r="L3031" s="9">
        <f t="shared" si="142"/>
        <v>41932.708877314813</v>
      </c>
      <c r="M3031" t="b">
        <v>0</v>
      </c>
      <c r="N3031">
        <v>348</v>
      </c>
      <c r="O3031" t="b">
        <v>1</v>
      </c>
      <c r="P3031" t="s">
        <v>8271</v>
      </c>
      <c r="Q3031" t="s">
        <v>8311</v>
      </c>
      <c r="R3031">
        <f t="shared" si="143"/>
        <v>2014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9">
        <f t="shared" si="141"/>
        <v>42263.747349537036</v>
      </c>
      <c r="K3032" s="11">
        <v>1439834171</v>
      </c>
      <c r="L3032" s="9">
        <f t="shared" si="142"/>
        <v>42233.747349537036</v>
      </c>
      <c r="M3032" t="b">
        <v>0</v>
      </c>
      <c r="N3032">
        <v>41</v>
      </c>
      <c r="O3032" t="b">
        <v>1</v>
      </c>
      <c r="P3032" t="s">
        <v>8271</v>
      </c>
      <c r="Q3032" t="s">
        <v>8311</v>
      </c>
      <c r="R3032">
        <f t="shared" si="143"/>
        <v>2015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9">
        <f t="shared" si="141"/>
        <v>42657.882488425923</v>
      </c>
      <c r="K3033" s="11">
        <v>1471295447</v>
      </c>
      <c r="L3033" s="9">
        <f t="shared" si="142"/>
        <v>42597.882488425923</v>
      </c>
      <c r="M3033" t="b">
        <v>0</v>
      </c>
      <c r="N3033">
        <v>29</v>
      </c>
      <c r="O3033" t="b">
        <v>1</v>
      </c>
      <c r="P3033" t="s">
        <v>8271</v>
      </c>
      <c r="Q3033" t="s">
        <v>8311</v>
      </c>
      <c r="R3033">
        <f t="shared" si="143"/>
        <v>2016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9">
        <f t="shared" si="141"/>
        <v>42258.044664351852</v>
      </c>
      <c r="K3034" s="11">
        <v>1439341459</v>
      </c>
      <c r="L3034" s="9">
        <f t="shared" si="142"/>
        <v>42228.044664351852</v>
      </c>
      <c r="M3034" t="b">
        <v>0</v>
      </c>
      <c r="N3034">
        <v>25</v>
      </c>
      <c r="O3034" t="b">
        <v>1</v>
      </c>
      <c r="P3034" t="s">
        <v>8271</v>
      </c>
      <c r="Q3034" t="s">
        <v>8311</v>
      </c>
      <c r="R3034">
        <f t="shared" si="143"/>
        <v>2015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9">
        <f t="shared" si="141"/>
        <v>42600.110243055555</v>
      </c>
      <c r="K3035" s="11">
        <v>1468895925</v>
      </c>
      <c r="L3035" s="9">
        <f t="shared" si="142"/>
        <v>42570.110243055555</v>
      </c>
      <c r="M3035" t="b">
        <v>0</v>
      </c>
      <c r="N3035">
        <v>23</v>
      </c>
      <c r="O3035" t="b">
        <v>1</v>
      </c>
      <c r="P3035" t="s">
        <v>8271</v>
      </c>
      <c r="Q3035" t="s">
        <v>8311</v>
      </c>
      <c r="R3035">
        <f t="shared" si="143"/>
        <v>2016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9">
        <f t="shared" si="141"/>
        <v>42675.165972222225</v>
      </c>
      <c r="K3036" s="11">
        <v>1475326255</v>
      </c>
      <c r="L3036" s="9">
        <f t="shared" si="142"/>
        <v>42644.535358796296</v>
      </c>
      <c r="M3036" t="b">
        <v>0</v>
      </c>
      <c r="N3036">
        <v>1260</v>
      </c>
      <c r="O3036" t="b">
        <v>1</v>
      </c>
      <c r="P3036" t="s">
        <v>8271</v>
      </c>
      <c r="Q3036" t="s">
        <v>8311</v>
      </c>
      <c r="R3036">
        <f t="shared" si="143"/>
        <v>2016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9">
        <f t="shared" si="141"/>
        <v>41398.560289351852</v>
      </c>
      <c r="K3037" s="11">
        <v>1365082009</v>
      </c>
      <c r="L3037" s="9">
        <f t="shared" si="142"/>
        <v>41368.560289351852</v>
      </c>
      <c r="M3037" t="b">
        <v>0</v>
      </c>
      <c r="N3037">
        <v>307</v>
      </c>
      <c r="O3037" t="b">
        <v>1</v>
      </c>
      <c r="P3037" t="s">
        <v>8271</v>
      </c>
      <c r="Q3037" t="s">
        <v>8311</v>
      </c>
      <c r="R3037">
        <f t="shared" si="143"/>
        <v>2013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9">
        <f t="shared" si="141"/>
        <v>41502.499305555553</v>
      </c>
      <c r="K3038" s="11">
        <v>1373568644</v>
      </c>
      <c r="L3038" s="9">
        <f t="shared" si="142"/>
        <v>41466.785231481481</v>
      </c>
      <c r="M3038" t="b">
        <v>0</v>
      </c>
      <c r="N3038">
        <v>329</v>
      </c>
      <c r="O3038" t="b">
        <v>1</v>
      </c>
      <c r="P3038" t="s">
        <v>8271</v>
      </c>
      <c r="Q3038" t="s">
        <v>8311</v>
      </c>
      <c r="R3038">
        <f t="shared" si="143"/>
        <v>2013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9">
        <f t="shared" si="141"/>
        <v>40453.207638888889</v>
      </c>
      <c r="K3039" s="11">
        <v>1279574773</v>
      </c>
      <c r="L3039" s="9">
        <f t="shared" si="142"/>
        <v>40378.893206018518</v>
      </c>
      <c r="M3039" t="b">
        <v>0</v>
      </c>
      <c r="N3039">
        <v>32</v>
      </c>
      <c r="O3039" t="b">
        <v>1</v>
      </c>
      <c r="P3039" t="s">
        <v>8271</v>
      </c>
      <c r="Q3039" t="s">
        <v>8311</v>
      </c>
      <c r="R3039">
        <f t="shared" si="143"/>
        <v>2010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9">
        <f t="shared" si="141"/>
        <v>42433.252280092594</v>
      </c>
      <c r="K3040" s="11">
        <v>1451887397</v>
      </c>
      <c r="L3040" s="9">
        <f t="shared" si="142"/>
        <v>42373.252280092594</v>
      </c>
      <c r="M3040" t="b">
        <v>0</v>
      </c>
      <c r="N3040">
        <v>27</v>
      </c>
      <c r="O3040" t="b">
        <v>1</v>
      </c>
      <c r="P3040" t="s">
        <v>8271</v>
      </c>
      <c r="Q3040" t="s">
        <v>8311</v>
      </c>
      <c r="R3040">
        <f t="shared" si="143"/>
        <v>2016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9">
        <f t="shared" si="141"/>
        <v>41637.332638888889</v>
      </c>
      <c r="K3041" s="11">
        <v>1386011038</v>
      </c>
      <c r="L3041" s="9">
        <f t="shared" si="142"/>
        <v>41610.794421296298</v>
      </c>
      <c r="M3041" t="b">
        <v>0</v>
      </c>
      <c r="N3041">
        <v>236</v>
      </c>
      <c r="O3041" t="b">
        <v>1</v>
      </c>
      <c r="P3041" t="s">
        <v>8271</v>
      </c>
      <c r="Q3041" t="s">
        <v>8311</v>
      </c>
      <c r="R3041">
        <f t="shared" si="143"/>
        <v>2013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9">
        <f t="shared" si="141"/>
        <v>42181.958333333328</v>
      </c>
      <c r="K3042" s="11">
        <v>1434999621</v>
      </c>
      <c r="L3042" s="9">
        <f t="shared" si="142"/>
        <v>42177.791909722218</v>
      </c>
      <c r="M3042" t="b">
        <v>0</v>
      </c>
      <c r="N3042">
        <v>42</v>
      </c>
      <c r="O3042" t="b">
        <v>1</v>
      </c>
      <c r="P3042" t="s">
        <v>8271</v>
      </c>
      <c r="Q3042" t="s">
        <v>8311</v>
      </c>
      <c r="R3042">
        <f t="shared" si="143"/>
        <v>2015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9">
        <f t="shared" si="141"/>
        <v>42389.868611111116</v>
      </c>
      <c r="K3043" s="11">
        <v>1450731048</v>
      </c>
      <c r="L3043" s="9">
        <f t="shared" si="142"/>
        <v>42359.868611111116</v>
      </c>
      <c r="M3043" t="b">
        <v>0</v>
      </c>
      <c r="N3043">
        <v>95</v>
      </c>
      <c r="O3043" t="b">
        <v>1</v>
      </c>
      <c r="P3043" t="s">
        <v>8271</v>
      </c>
      <c r="Q3043" t="s">
        <v>8311</v>
      </c>
      <c r="R3043">
        <f t="shared" si="143"/>
        <v>2015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9">
        <f t="shared" si="141"/>
        <v>42283.688043981485</v>
      </c>
      <c r="K3044" s="11">
        <v>1441557047</v>
      </c>
      <c r="L3044" s="9">
        <f t="shared" si="142"/>
        <v>42253.688043981485</v>
      </c>
      <c r="M3044" t="b">
        <v>0</v>
      </c>
      <c r="N3044">
        <v>37</v>
      </c>
      <c r="O3044" t="b">
        <v>1</v>
      </c>
      <c r="P3044" t="s">
        <v>8271</v>
      </c>
      <c r="Q3044" t="s">
        <v>8311</v>
      </c>
      <c r="R3044">
        <f t="shared" si="143"/>
        <v>2015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9">
        <f t="shared" si="141"/>
        <v>42110.118055555555</v>
      </c>
      <c r="K3045" s="11">
        <v>1426815699</v>
      </c>
      <c r="L3045" s="9">
        <f t="shared" si="142"/>
        <v>42083.070590277777</v>
      </c>
      <c r="M3045" t="b">
        <v>0</v>
      </c>
      <c r="N3045">
        <v>128</v>
      </c>
      <c r="O3045" t="b">
        <v>1</v>
      </c>
      <c r="P3045" t="s">
        <v>8271</v>
      </c>
      <c r="Q3045" t="s">
        <v>8311</v>
      </c>
      <c r="R3045">
        <f t="shared" si="143"/>
        <v>2015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9">
        <f t="shared" si="141"/>
        <v>42402.7268287037</v>
      </c>
      <c r="K3046" s="11">
        <v>1453137998</v>
      </c>
      <c r="L3046" s="9">
        <f t="shared" si="142"/>
        <v>42387.7268287037</v>
      </c>
      <c r="M3046" t="b">
        <v>0</v>
      </c>
      <c r="N3046">
        <v>156</v>
      </c>
      <c r="O3046" t="b">
        <v>1</v>
      </c>
      <c r="P3046" t="s">
        <v>8271</v>
      </c>
      <c r="Q3046" t="s">
        <v>8311</v>
      </c>
      <c r="R3046">
        <f t="shared" si="143"/>
        <v>2016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9">
        <f t="shared" si="141"/>
        <v>41873.155729166669</v>
      </c>
      <c r="K3047" s="11">
        <v>1406087055</v>
      </c>
      <c r="L3047" s="9">
        <f t="shared" si="142"/>
        <v>41843.155729166669</v>
      </c>
      <c r="M3047" t="b">
        <v>0</v>
      </c>
      <c r="N3047">
        <v>64</v>
      </c>
      <c r="O3047" t="b">
        <v>1</v>
      </c>
      <c r="P3047" t="s">
        <v>8271</v>
      </c>
      <c r="Q3047" t="s">
        <v>8311</v>
      </c>
      <c r="R3047">
        <f t="shared" si="143"/>
        <v>2014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9">
        <f t="shared" si="141"/>
        <v>41892.202777777777</v>
      </c>
      <c r="K3048" s="11">
        <v>1407784586</v>
      </c>
      <c r="L3048" s="9">
        <f t="shared" si="142"/>
        <v>41862.803078703706</v>
      </c>
      <c r="M3048" t="b">
        <v>0</v>
      </c>
      <c r="N3048">
        <v>58</v>
      </c>
      <c r="O3048" t="b">
        <v>1</v>
      </c>
      <c r="P3048" t="s">
        <v>8271</v>
      </c>
      <c r="Q3048" t="s">
        <v>8311</v>
      </c>
      <c r="R3048">
        <f t="shared" si="143"/>
        <v>2014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9">
        <f t="shared" si="141"/>
        <v>42487.552777777775</v>
      </c>
      <c r="K3049" s="11">
        <v>1457999054</v>
      </c>
      <c r="L3049" s="9">
        <f t="shared" si="142"/>
        <v>42443.989050925928</v>
      </c>
      <c r="M3049" t="b">
        <v>0</v>
      </c>
      <c r="N3049">
        <v>20</v>
      </c>
      <c r="O3049" t="b">
        <v>1</v>
      </c>
      <c r="P3049" t="s">
        <v>8271</v>
      </c>
      <c r="Q3049" t="s">
        <v>8311</v>
      </c>
      <c r="R3049">
        <f t="shared" si="143"/>
        <v>2016</v>
      </c>
    </row>
    <row r="3050" spans="1:18" ht="43.5" x14ac:dyDescent="0.3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9">
        <f t="shared" si="141"/>
        <v>42004.890277777777</v>
      </c>
      <c r="K3050" s="11">
        <v>1417556262</v>
      </c>
      <c r="L3050" s="9">
        <f t="shared" si="142"/>
        <v>41975.901180555556</v>
      </c>
      <c r="M3050" t="b">
        <v>0</v>
      </c>
      <c r="N3050">
        <v>47</v>
      </c>
      <c r="O3050" t="b">
        <v>1</v>
      </c>
      <c r="P3050" t="s">
        <v>8271</v>
      </c>
      <c r="Q3050" t="s">
        <v>8311</v>
      </c>
      <c r="R3050">
        <f t="shared" si="143"/>
        <v>2014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9">
        <f t="shared" si="141"/>
        <v>42169.014525462961</v>
      </c>
      <c r="K3051" s="11">
        <v>1431649255</v>
      </c>
      <c r="L3051" s="9">
        <f t="shared" si="142"/>
        <v>42139.014525462961</v>
      </c>
      <c r="M3051" t="b">
        <v>0</v>
      </c>
      <c r="N3051">
        <v>54</v>
      </c>
      <c r="O3051" t="b">
        <v>1</v>
      </c>
      <c r="P3051" t="s">
        <v>8271</v>
      </c>
      <c r="Q3051" t="s">
        <v>8311</v>
      </c>
      <c r="R3051">
        <f t="shared" si="143"/>
        <v>2015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9">
        <f t="shared" si="141"/>
        <v>42495.16851851852</v>
      </c>
      <c r="K3052" s="11">
        <v>1459828960</v>
      </c>
      <c r="L3052" s="9">
        <f t="shared" si="142"/>
        <v>42465.16851851852</v>
      </c>
      <c r="M3052" t="b">
        <v>0</v>
      </c>
      <c r="N3052">
        <v>9</v>
      </c>
      <c r="O3052" t="b">
        <v>1</v>
      </c>
      <c r="P3052" t="s">
        <v>8271</v>
      </c>
      <c r="Q3052" t="s">
        <v>8311</v>
      </c>
      <c r="R3052">
        <f t="shared" si="143"/>
        <v>2016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9">
        <f t="shared" si="141"/>
        <v>42774.416030092594</v>
      </c>
      <c r="K3053" s="11">
        <v>1483955945</v>
      </c>
      <c r="L3053" s="9">
        <f t="shared" si="142"/>
        <v>42744.416030092594</v>
      </c>
      <c r="M3053" t="b">
        <v>1</v>
      </c>
      <c r="N3053">
        <v>35</v>
      </c>
      <c r="O3053" t="b">
        <v>0</v>
      </c>
      <c r="P3053" t="s">
        <v>8271</v>
      </c>
      <c r="Q3053" t="s">
        <v>8311</v>
      </c>
      <c r="R3053">
        <f t="shared" si="143"/>
        <v>2017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9">
        <f t="shared" si="141"/>
        <v>42152.665972222225</v>
      </c>
      <c r="K3054" s="11">
        <v>1430237094</v>
      </c>
      <c r="L3054" s="9">
        <f t="shared" si="142"/>
        <v>42122.670069444444</v>
      </c>
      <c r="M3054" t="b">
        <v>0</v>
      </c>
      <c r="N3054">
        <v>2</v>
      </c>
      <c r="O3054" t="b">
        <v>0</v>
      </c>
      <c r="P3054" t="s">
        <v>8271</v>
      </c>
      <c r="Q3054" t="s">
        <v>8311</v>
      </c>
      <c r="R3054">
        <f t="shared" si="143"/>
        <v>2015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9">
        <f t="shared" si="141"/>
        <v>41914.165972222225</v>
      </c>
      <c r="K3055" s="11">
        <v>1407781013</v>
      </c>
      <c r="L3055" s="9">
        <f t="shared" si="142"/>
        <v>41862.761724537035</v>
      </c>
      <c r="M3055" t="b">
        <v>0</v>
      </c>
      <c r="N3055">
        <v>3</v>
      </c>
      <c r="O3055" t="b">
        <v>0</v>
      </c>
      <c r="P3055" t="s">
        <v>8271</v>
      </c>
      <c r="Q3055" t="s">
        <v>8311</v>
      </c>
      <c r="R3055">
        <f t="shared" si="143"/>
        <v>2014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9">
        <f t="shared" si="141"/>
        <v>42065.044444444444</v>
      </c>
      <c r="K3056" s="11">
        <v>1422043154</v>
      </c>
      <c r="L3056" s="9">
        <f t="shared" si="142"/>
        <v>42027.832800925928</v>
      </c>
      <c r="M3056" t="b">
        <v>0</v>
      </c>
      <c r="N3056">
        <v>0</v>
      </c>
      <c r="O3056" t="b">
        <v>0</v>
      </c>
      <c r="P3056" t="s">
        <v>8271</v>
      </c>
      <c r="Q3056" t="s">
        <v>8311</v>
      </c>
      <c r="R3056">
        <f t="shared" si="143"/>
        <v>2015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9">
        <f t="shared" si="141"/>
        <v>42013.95821759259</v>
      </c>
      <c r="K3057" s="11">
        <v>1415660390</v>
      </c>
      <c r="L3057" s="9">
        <f t="shared" si="142"/>
        <v>41953.95821759259</v>
      </c>
      <c r="M3057" t="b">
        <v>0</v>
      </c>
      <c r="N3057">
        <v>1</v>
      </c>
      <c r="O3057" t="b">
        <v>0</v>
      </c>
      <c r="P3057" t="s">
        <v>8271</v>
      </c>
      <c r="Q3057" t="s">
        <v>8311</v>
      </c>
      <c r="R3057">
        <f t="shared" si="143"/>
        <v>2014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9">
        <f t="shared" si="141"/>
        <v>41911.636388888888</v>
      </c>
      <c r="K3058" s="11">
        <v>1406819784</v>
      </c>
      <c r="L3058" s="9">
        <f t="shared" si="142"/>
        <v>41851.636388888888</v>
      </c>
      <c r="M3058" t="b">
        <v>0</v>
      </c>
      <c r="N3058">
        <v>0</v>
      </c>
      <c r="O3058" t="b">
        <v>0</v>
      </c>
      <c r="P3058" t="s">
        <v>8271</v>
      </c>
      <c r="Q3058" t="s">
        <v>8311</v>
      </c>
      <c r="R3058">
        <f t="shared" si="143"/>
        <v>2014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9">
        <f t="shared" si="141"/>
        <v>42463.608923611115</v>
      </c>
      <c r="K3059" s="11">
        <v>1457105811</v>
      </c>
      <c r="L3059" s="9">
        <f t="shared" si="142"/>
        <v>42433.650590277779</v>
      </c>
      <c r="M3059" t="b">
        <v>0</v>
      </c>
      <c r="N3059">
        <v>0</v>
      </c>
      <c r="O3059" t="b">
        <v>0</v>
      </c>
      <c r="P3059" t="s">
        <v>8271</v>
      </c>
      <c r="Q3059" t="s">
        <v>8311</v>
      </c>
      <c r="R3059">
        <f t="shared" si="143"/>
        <v>2016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9">
        <f t="shared" si="141"/>
        <v>42510.374305555553</v>
      </c>
      <c r="K3060" s="11">
        <v>1459414740</v>
      </c>
      <c r="L3060" s="9">
        <f t="shared" si="142"/>
        <v>42460.374305555553</v>
      </c>
      <c r="M3060" t="b">
        <v>0</v>
      </c>
      <c r="N3060">
        <v>3</v>
      </c>
      <c r="O3060" t="b">
        <v>0</v>
      </c>
      <c r="P3060" t="s">
        <v>8271</v>
      </c>
      <c r="Q3060" t="s">
        <v>8311</v>
      </c>
      <c r="R3060">
        <f t="shared" si="143"/>
        <v>2016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9">
        <f t="shared" si="141"/>
        <v>41859.935717592591</v>
      </c>
      <c r="K3061" s="11">
        <v>1404944846</v>
      </c>
      <c r="L3061" s="9">
        <f t="shared" si="142"/>
        <v>41829.935717592591</v>
      </c>
      <c r="M3061" t="b">
        <v>0</v>
      </c>
      <c r="N3061">
        <v>11</v>
      </c>
      <c r="O3061" t="b">
        <v>0</v>
      </c>
      <c r="P3061" t="s">
        <v>8271</v>
      </c>
      <c r="Q3061" t="s">
        <v>8311</v>
      </c>
      <c r="R3061">
        <f t="shared" si="143"/>
        <v>2014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9">
        <f t="shared" si="141"/>
        <v>42275.274699074071</v>
      </c>
      <c r="K3062" s="11">
        <v>1440830134</v>
      </c>
      <c r="L3062" s="9">
        <f t="shared" si="142"/>
        <v>42245.274699074071</v>
      </c>
      <c r="M3062" t="b">
        <v>0</v>
      </c>
      <c r="N3062">
        <v>6</v>
      </c>
      <c r="O3062" t="b">
        <v>0</v>
      </c>
      <c r="P3062" t="s">
        <v>8271</v>
      </c>
      <c r="Q3062" t="s">
        <v>8311</v>
      </c>
      <c r="R3062">
        <f t="shared" si="143"/>
        <v>2015</v>
      </c>
    </row>
    <row r="3063" spans="1:18" x14ac:dyDescent="0.3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9">
        <f t="shared" si="141"/>
        <v>41864.784120370372</v>
      </c>
      <c r="K3063" s="11">
        <v>1405363748</v>
      </c>
      <c r="L3063" s="9">
        <f t="shared" si="142"/>
        <v>41834.784120370372</v>
      </c>
      <c r="M3063" t="b">
        <v>0</v>
      </c>
      <c r="N3063">
        <v>0</v>
      </c>
      <c r="O3063" t="b">
        <v>0</v>
      </c>
      <c r="P3063" t="s">
        <v>8271</v>
      </c>
      <c r="Q3063" t="s">
        <v>8311</v>
      </c>
      <c r="R3063">
        <f t="shared" si="143"/>
        <v>2014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9">
        <f t="shared" si="141"/>
        <v>42277.75</v>
      </c>
      <c r="K3064" s="11">
        <v>1441111892</v>
      </c>
      <c r="L3064" s="9">
        <f t="shared" si="142"/>
        <v>42248.535787037035</v>
      </c>
      <c r="M3064" t="b">
        <v>0</v>
      </c>
      <c r="N3064">
        <v>67</v>
      </c>
      <c r="O3064" t="b">
        <v>0</v>
      </c>
      <c r="P3064" t="s">
        <v>8271</v>
      </c>
      <c r="Q3064" t="s">
        <v>8311</v>
      </c>
      <c r="R3064">
        <f t="shared" si="143"/>
        <v>2015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9">
        <f t="shared" si="141"/>
        <v>42665.922893518524</v>
      </c>
      <c r="K3065" s="11">
        <v>1474150138</v>
      </c>
      <c r="L3065" s="9">
        <f t="shared" si="142"/>
        <v>42630.922893518524</v>
      </c>
      <c r="M3065" t="b">
        <v>0</v>
      </c>
      <c r="N3065">
        <v>23</v>
      </c>
      <c r="O3065" t="b">
        <v>0</v>
      </c>
      <c r="P3065" t="s">
        <v>8271</v>
      </c>
      <c r="Q3065" t="s">
        <v>8311</v>
      </c>
      <c r="R3065">
        <f t="shared" si="143"/>
        <v>2016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9">
        <f t="shared" si="141"/>
        <v>42330.290972222225</v>
      </c>
      <c r="K3066" s="11">
        <v>1445483246</v>
      </c>
      <c r="L3066" s="9">
        <f t="shared" si="142"/>
        <v>42299.130162037036</v>
      </c>
      <c r="M3066" t="b">
        <v>0</v>
      </c>
      <c r="N3066">
        <v>72</v>
      </c>
      <c r="O3066" t="b">
        <v>0</v>
      </c>
      <c r="P3066" t="s">
        <v>8271</v>
      </c>
      <c r="Q3066" t="s">
        <v>8311</v>
      </c>
      <c r="R3066">
        <f t="shared" si="143"/>
        <v>2015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9">
        <f t="shared" si="141"/>
        <v>41850.055231481485</v>
      </c>
      <c r="K3067" s="11">
        <v>1404523172</v>
      </c>
      <c r="L3067" s="9">
        <f t="shared" si="142"/>
        <v>41825.055231481485</v>
      </c>
      <c r="M3067" t="b">
        <v>0</v>
      </c>
      <c r="N3067">
        <v>2</v>
      </c>
      <c r="O3067" t="b">
        <v>0</v>
      </c>
      <c r="P3067" t="s">
        <v>8271</v>
      </c>
      <c r="Q3067" t="s">
        <v>8311</v>
      </c>
      <c r="R3067">
        <f t="shared" si="143"/>
        <v>2014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9">
        <f t="shared" si="141"/>
        <v>42561.228437500002</v>
      </c>
      <c r="K3068" s="11">
        <v>1465536537</v>
      </c>
      <c r="L3068" s="9">
        <f t="shared" si="142"/>
        <v>42531.228437500002</v>
      </c>
      <c r="M3068" t="b">
        <v>0</v>
      </c>
      <c r="N3068">
        <v>15</v>
      </c>
      <c r="O3068" t="b">
        <v>0</v>
      </c>
      <c r="P3068" t="s">
        <v>8271</v>
      </c>
      <c r="Q3068" t="s">
        <v>8311</v>
      </c>
      <c r="R3068">
        <f t="shared" si="143"/>
        <v>2016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9">
        <f t="shared" si="141"/>
        <v>42256.938414351855</v>
      </c>
      <c r="K3069" s="11">
        <v>1439245879</v>
      </c>
      <c r="L3069" s="9">
        <f t="shared" si="142"/>
        <v>42226.938414351855</v>
      </c>
      <c r="M3069" t="b">
        <v>0</v>
      </c>
      <c r="N3069">
        <v>1</v>
      </c>
      <c r="O3069" t="b">
        <v>0</v>
      </c>
      <c r="P3069" t="s">
        <v>8271</v>
      </c>
      <c r="Q3069" t="s">
        <v>8311</v>
      </c>
      <c r="R3069">
        <f t="shared" si="143"/>
        <v>2015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9">
        <f t="shared" si="141"/>
        <v>42293.691574074073</v>
      </c>
      <c r="K3070" s="11">
        <v>1442421352</v>
      </c>
      <c r="L3070" s="9">
        <f t="shared" si="142"/>
        <v>42263.691574074073</v>
      </c>
      <c r="M3070" t="b">
        <v>0</v>
      </c>
      <c r="N3070">
        <v>2</v>
      </c>
      <c r="O3070" t="b">
        <v>0</v>
      </c>
      <c r="P3070" t="s">
        <v>8271</v>
      </c>
      <c r="Q3070" t="s">
        <v>8311</v>
      </c>
      <c r="R3070">
        <f t="shared" si="143"/>
        <v>2015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9">
        <f t="shared" si="141"/>
        <v>41987.833726851852</v>
      </c>
      <c r="K3071" s="11">
        <v>1415995234</v>
      </c>
      <c r="L3071" s="9">
        <f t="shared" si="142"/>
        <v>41957.833726851852</v>
      </c>
      <c r="M3071" t="b">
        <v>0</v>
      </c>
      <c r="N3071">
        <v>7</v>
      </c>
      <c r="O3071" t="b">
        <v>0</v>
      </c>
      <c r="P3071" t="s">
        <v>8271</v>
      </c>
      <c r="Q3071" t="s">
        <v>8311</v>
      </c>
      <c r="R3071">
        <f t="shared" si="143"/>
        <v>2014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9">
        <f t="shared" si="141"/>
        <v>42711.733437499999</v>
      </c>
      <c r="K3072" s="11">
        <v>1479317769</v>
      </c>
      <c r="L3072" s="9">
        <f t="shared" si="142"/>
        <v>42690.733437499999</v>
      </c>
      <c r="M3072" t="b">
        <v>0</v>
      </c>
      <c r="N3072">
        <v>16</v>
      </c>
      <c r="O3072" t="b">
        <v>0</v>
      </c>
      <c r="P3072" t="s">
        <v>8271</v>
      </c>
      <c r="Q3072" t="s">
        <v>8311</v>
      </c>
      <c r="R3072">
        <f t="shared" si="143"/>
        <v>2016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9">
        <f t="shared" si="141"/>
        <v>42115.249305555553</v>
      </c>
      <c r="K3073" s="11">
        <v>1428082481</v>
      </c>
      <c r="L3073" s="9">
        <f t="shared" si="142"/>
        <v>42097.732418981483</v>
      </c>
      <c r="M3073" t="b">
        <v>0</v>
      </c>
      <c r="N3073">
        <v>117</v>
      </c>
      <c r="O3073" t="b">
        <v>0</v>
      </c>
      <c r="P3073" t="s">
        <v>8271</v>
      </c>
      <c r="Q3073" t="s">
        <v>8311</v>
      </c>
      <c r="R3073">
        <f t="shared" si="143"/>
        <v>2015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9">
        <f t="shared" si="141"/>
        <v>42673.073611111111</v>
      </c>
      <c r="K3074" s="11">
        <v>1476549262</v>
      </c>
      <c r="L3074" s="9">
        <f t="shared" si="142"/>
        <v>42658.690532407403</v>
      </c>
      <c r="M3074" t="b">
        <v>0</v>
      </c>
      <c r="N3074">
        <v>2</v>
      </c>
      <c r="O3074" t="b">
        <v>0</v>
      </c>
      <c r="P3074" t="s">
        <v>8271</v>
      </c>
      <c r="Q3074" t="s">
        <v>8311</v>
      </c>
      <c r="R3074">
        <f t="shared" si="143"/>
        <v>2016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9">
        <f t="shared" ref="J3075:J3138" si="144">(I3075/86400)+DATE(1970,1,1)</f>
        <v>42169.804861111115</v>
      </c>
      <c r="K3075" s="11">
        <v>1429287900</v>
      </c>
      <c r="L3075" s="9">
        <f t="shared" ref="L3075:L3138" si="145">(K3075/86400)+DATE(1970,1,1)</f>
        <v>42111.684027777781</v>
      </c>
      <c r="M3075" t="b">
        <v>0</v>
      </c>
      <c r="N3075">
        <v>7</v>
      </c>
      <c r="O3075" t="b">
        <v>0</v>
      </c>
      <c r="P3075" t="s">
        <v>8271</v>
      </c>
      <c r="Q3075" t="s">
        <v>8311</v>
      </c>
      <c r="R3075">
        <f t="shared" ref="R3075:R3138" si="146">YEAR(L3075)</f>
        <v>2015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9">
        <f t="shared" si="144"/>
        <v>42439.571284722224</v>
      </c>
      <c r="K3076" s="11">
        <v>1455025359</v>
      </c>
      <c r="L3076" s="9">
        <f t="shared" si="145"/>
        <v>42409.571284722224</v>
      </c>
      <c r="M3076" t="b">
        <v>0</v>
      </c>
      <c r="N3076">
        <v>3</v>
      </c>
      <c r="O3076" t="b">
        <v>0</v>
      </c>
      <c r="P3076" t="s">
        <v>8271</v>
      </c>
      <c r="Q3076" t="s">
        <v>8311</v>
      </c>
      <c r="R3076">
        <f t="shared" si="146"/>
        <v>2016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9">
        <f t="shared" si="144"/>
        <v>42601.102314814816</v>
      </c>
      <c r="K3077" s="11">
        <v>1467253640</v>
      </c>
      <c r="L3077" s="9">
        <f t="shared" si="145"/>
        <v>42551.102314814816</v>
      </c>
      <c r="M3077" t="b">
        <v>0</v>
      </c>
      <c r="N3077">
        <v>20</v>
      </c>
      <c r="O3077" t="b">
        <v>0</v>
      </c>
      <c r="P3077" t="s">
        <v>8271</v>
      </c>
      <c r="Q3077" t="s">
        <v>8311</v>
      </c>
      <c r="R3077">
        <f t="shared" si="146"/>
        <v>2016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9">
        <f t="shared" si="144"/>
        <v>42286.651886574073</v>
      </c>
      <c r="K3078" s="11">
        <v>1439221123</v>
      </c>
      <c r="L3078" s="9">
        <f t="shared" si="145"/>
        <v>42226.651886574073</v>
      </c>
      <c r="M3078" t="b">
        <v>0</v>
      </c>
      <c r="N3078">
        <v>50</v>
      </c>
      <c r="O3078" t="b">
        <v>0</v>
      </c>
      <c r="P3078" t="s">
        <v>8271</v>
      </c>
      <c r="Q3078" t="s">
        <v>8311</v>
      </c>
      <c r="R3078">
        <f t="shared" si="146"/>
        <v>2015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9">
        <f t="shared" si="144"/>
        <v>42796.956921296296</v>
      </c>
      <c r="K3079" s="11">
        <v>1485903478</v>
      </c>
      <c r="L3079" s="9">
        <f t="shared" si="145"/>
        <v>42766.956921296296</v>
      </c>
      <c r="M3079" t="b">
        <v>0</v>
      </c>
      <c r="N3079">
        <v>2</v>
      </c>
      <c r="O3079" t="b">
        <v>0</v>
      </c>
      <c r="P3079" t="s">
        <v>8271</v>
      </c>
      <c r="Q3079" t="s">
        <v>8311</v>
      </c>
      <c r="R3079">
        <f t="shared" si="146"/>
        <v>2017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9">
        <f t="shared" si="144"/>
        <v>42061.138831018514</v>
      </c>
      <c r="K3080" s="11">
        <v>1422328795</v>
      </c>
      <c r="L3080" s="9">
        <f t="shared" si="145"/>
        <v>42031.138831018514</v>
      </c>
      <c r="M3080" t="b">
        <v>0</v>
      </c>
      <c r="N3080">
        <v>3</v>
      </c>
      <c r="O3080" t="b">
        <v>0</v>
      </c>
      <c r="P3080" t="s">
        <v>8271</v>
      </c>
      <c r="Q3080" t="s">
        <v>8311</v>
      </c>
      <c r="R3080">
        <f t="shared" si="146"/>
        <v>2015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9">
        <f t="shared" si="144"/>
        <v>42085.671701388885</v>
      </c>
      <c r="K3081" s="11">
        <v>1424452035</v>
      </c>
      <c r="L3081" s="9">
        <f t="shared" si="145"/>
        <v>42055.713368055556</v>
      </c>
      <c r="M3081" t="b">
        <v>0</v>
      </c>
      <c r="N3081">
        <v>27</v>
      </c>
      <c r="O3081" t="b">
        <v>0</v>
      </c>
      <c r="P3081" t="s">
        <v>8271</v>
      </c>
      <c r="Q3081" t="s">
        <v>8311</v>
      </c>
      <c r="R3081">
        <f t="shared" si="146"/>
        <v>2015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9">
        <f t="shared" si="144"/>
        <v>42000.0699537037</v>
      </c>
      <c r="K3082" s="11">
        <v>1414456844</v>
      </c>
      <c r="L3082" s="9">
        <f t="shared" si="145"/>
        <v>41940.028287037036</v>
      </c>
      <c r="M3082" t="b">
        <v>0</v>
      </c>
      <c r="N3082">
        <v>7</v>
      </c>
      <c r="O3082" t="b">
        <v>0</v>
      </c>
      <c r="P3082" t="s">
        <v>8271</v>
      </c>
      <c r="Q3082" t="s">
        <v>8311</v>
      </c>
      <c r="R3082">
        <f t="shared" si="146"/>
        <v>2014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9">
        <f t="shared" si="144"/>
        <v>42267.181608796294</v>
      </c>
      <c r="K3083" s="11">
        <v>1440130891</v>
      </c>
      <c r="L3083" s="9">
        <f t="shared" si="145"/>
        <v>42237.181608796294</v>
      </c>
      <c r="M3083" t="b">
        <v>0</v>
      </c>
      <c r="N3083">
        <v>5</v>
      </c>
      <c r="O3083" t="b">
        <v>0</v>
      </c>
      <c r="P3083" t="s">
        <v>8271</v>
      </c>
      <c r="Q3083" t="s">
        <v>8311</v>
      </c>
      <c r="R3083">
        <f t="shared" si="146"/>
        <v>2015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9">
        <f t="shared" si="144"/>
        <v>42323.96465277778</v>
      </c>
      <c r="K3084" s="11">
        <v>1445033346</v>
      </c>
      <c r="L3084" s="9">
        <f t="shared" si="145"/>
        <v>42293.922986111109</v>
      </c>
      <c r="M3084" t="b">
        <v>0</v>
      </c>
      <c r="N3084">
        <v>0</v>
      </c>
      <c r="O3084" t="b">
        <v>0</v>
      </c>
      <c r="P3084" t="s">
        <v>8271</v>
      </c>
      <c r="Q3084" t="s">
        <v>8311</v>
      </c>
      <c r="R3084">
        <f t="shared" si="146"/>
        <v>2015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9">
        <f t="shared" si="144"/>
        <v>41883.208333333336</v>
      </c>
      <c r="K3085" s="11">
        <v>1406986278</v>
      </c>
      <c r="L3085" s="9">
        <f t="shared" si="145"/>
        <v>41853.563402777778</v>
      </c>
      <c r="M3085" t="b">
        <v>0</v>
      </c>
      <c r="N3085">
        <v>3</v>
      </c>
      <c r="O3085" t="b">
        <v>0</v>
      </c>
      <c r="P3085" t="s">
        <v>8271</v>
      </c>
      <c r="Q3085" t="s">
        <v>8311</v>
      </c>
      <c r="R3085">
        <f t="shared" si="146"/>
        <v>2014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9">
        <f t="shared" si="144"/>
        <v>42129.783333333333</v>
      </c>
      <c r="K3086" s="11">
        <v>1428340931</v>
      </c>
      <c r="L3086" s="9">
        <f t="shared" si="145"/>
        <v>42100.723738425921</v>
      </c>
      <c r="M3086" t="b">
        <v>0</v>
      </c>
      <c r="N3086">
        <v>6</v>
      </c>
      <c r="O3086" t="b">
        <v>0</v>
      </c>
      <c r="P3086" t="s">
        <v>8271</v>
      </c>
      <c r="Q3086" t="s">
        <v>8311</v>
      </c>
      <c r="R3086">
        <f t="shared" si="146"/>
        <v>2015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9">
        <f t="shared" si="144"/>
        <v>42276.883784722224</v>
      </c>
      <c r="K3087" s="11">
        <v>1440969159</v>
      </c>
      <c r="L3087" s="9">
        <f t="shared" si="145"/>
        <v>42246.883784722224</v>
      </c>
      <c r="M3087" t="b">
        <v>0</v>
      </c>
      <c r="N3087">
        <v>9</v>
      </c>
      <c r="O3087" t="b">
        <v>0</v>
      </c>
      <c r="P3087" t="s">
        <v>8271</v>
      </c>
      <c r="Q3087" t="s">
        <v>8311</v>
      </c>
      <c r="R3087">
        <f t="shared" si="146"/>
        <v>2015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9">
        <f t="shared" si="144"/>
        <v>42233.67082175926</v>
      </c>
      <c r="K3088" s="11">
        <v>1434643559</v>
      </c>
      <c r="L3088" s="9">
        <f t="shared" si="145"/>
        <v>42173.67082175926</v>
      </c>
      <c r="M3088" t="b">
        <v>0</v>
      </c>
      <c r="N3088">
        <v>3</v>
      </c>
      <c r="O3088" t="b">
        <v>0</v>
      </c>
      <c r="P3088" t="s">
        <v>8271</v>
      </c>
      <c r="Q3088" t="s">
        <v>8311</v>
      </c>
      <c r="R3088">
        <f t="shared" si="146"/>
        <v>2015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9">
        <f t="shared" si="144"/>
        <v>42725.192013888889</v>
      </c>
      <c r="K3089" s="11">
        <v>1477107390</v>
      </c>
      <c r="L3089" s="9">
        <f t="shared" si="145"/>
        <v>42665.150347222225</v>
      </c>
      <c r="M3089" t="b">
        <v>0</v>
      </c>
      <c r="N3089">
        <v>2</v>
      </c>
      <c r="O3089" t="b">
        <v>0</v>
      </c>
      <c r="P3089" t="s">
        <v>8271</v>
      </c>
      <c r="Q3089" t="s">
        <v>8311</v>
      </c>
      <c r="R3089">
        <f t="shared" si="146"/>
        <v>2016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9">
        <f t="shared" si="144"/>
        <v>42012.570138888885</v>
      </c>
      <c r="K3090" s="11">
        <v>1418046247</v>
      </c>
      <c r="L3090" s="9">
        <f t="shared" si="145"/>
        <v>41981.57230324074</v>
      </c>
      <c r="M3090" t="b">
        <v>0</v>
      </c>
      <c r="N3090">
        <v>3</v>
      </c>
      <c r="O3090" t="b">
        <v>0</v>
      </c>
      <c r="P3090" t="s">
        <v>8271</v>
      </c>
      <c r="Q3090" t="s">
        <v>8311</v>
      </c>
      <c r="R3090">
        <f t="shared" si="146"/>
        <v>2014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9">
        <f t="shared" si="144"/>
        <v>42560.082638888889</v>
      </c>
      <c r="K3091" s="11">
        <v>1465304483</v>
      </c>
      <c r="L3091" s="9">
        <f t="shared" si="145"/>
        <v>42528.542627314819</v>
      </c>
      <c r="M3091" t="b">
        <v>0</v>
      </c>
      <c r="N3091">
        <v>45</v>
      </c>
      <c r="O3091" t="b">
        <v>0</v>
      </c>
      <c r="P3091" t="s">
        <v>8271</v>
      </c>
      <c r="Q3091" t="s">
        <v>8311</v>
      </c>
      <c r="R3091">
        <f t="shared" si="146"/>
        <v>2016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9">
        <f t="shared" si="144"/>
        <v>42125.777141203704</v>
      </c>
      <c r="K3092" s="11">
        <v>1425325145</v>
      </c>
      <c r="L3092" s="9">
        <f t="shared" si="145"/>
        <v>42065.818807870368</v>
      </c>
      <c r="M3092" t="b">
        <v>0</v>
      </c>
      <c r="N3092">
        <v>9</v>
      </c>
      <c r="O3092" t="b">
        <v>0</v>
      </c>
      <c r="P3092" t="s">
        <v>8271</v>
      </c>
      <c r="Q3092" t="s">
        <v>8311</v>
      </c>
      <c r="R3092">
        <f t="shared" si="146"/>
        <v>2015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9">
        <f t="shared" si="144"/>
        <v>42596.948414351849</v>
      </c>
      <c r="K3093" s="11">
        <v>1468622743</v>
      </c>
      <c r="L3093" s="9">
        <f t="shared" si="145"/>
        <v>42566.948414351849</v>
      </c>
      <c r="M3093" t="b">
        <v>0</v>
      </c>
      <c r="N3093">
        <v>9</v>
      </c>
      <c r="O3093" t="b">
        <v>0</v>
      </c>
      <c r="P3093" t="s">
        <v>8271</v>
      </c>
      <c r="Q3093" t="s">
        <v>8311</v>
      </c>
      <c r="R3093">
        <f t="shared" si="146"/>
        <v>2016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9">
        <f t="shared" si="144"/>
        <v>42292.916666666672</v>
      </c>
      <c r="K3094" s="11">
        <v>1441723912</v>
      </c>
      <c r="L3094" s="9">
        <f t="shared" si="145"/>
        <v>42255.619351851856</v>
      </c>
      <c r="M3094" t="b">
        <v>0</v>
      </c>
      <c r="N3094">
        <v>21</v>
      </c>
      <c r="O3094" t="b">
        <v>0</v>
      </c>
      <c r="P3094" t="s">
        <v>8271</v>
      </c>
      <c r="Q3094" t="s">
        <v>8311</v>
      </c>
      <c r="R3094">
        <f t="shared" si="146"/>
        <v>2015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9">
        <f t="shared" si="144"/>
        <v>41791.165972222225</v>
      </c>
      <c r="K3095" s="11">
        <v>1398980941</v>
      </c>
      <c r="L3095" s="9">
        <f t="shared" si="145"/>
        <v>41760.909039351856</v>
      </c>
      <c r="M3095" t="b">
        <v>0</v>
      </c>
      <c r="N3095">
        <v>17</v>
      </c>
      <c r="O3095" t="b">
        <v>0</v>
      </c>
      <c r="P3095" t="s">
        <v>8271</v>
      </c>
      <c r="Q3095" t="s">
        <v>8311</v>
      </c>
      <c r="R3095">
        <f t="shared" si="146"/>
        <v>2014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9">
        <f t="shared" si="144"/>
        <v>42267.795787037037</v>
      </c>
      <c r="K3096" s="11">
        <v>1437591956</v>
      </c>
      <c r="L3096" s="9">
        <f t="shared" si="145"/>
        <v>42207.795787037037</v>
      </c>
      <c r="M3096" t="b">
        <v>0</v>
      </c>
      <c r="N3096">
        <v>1</v>
      </c>
      <c r="O3096" t="b">
        <v>0</v>
      </c>
      <c r="P3096" t="s">
        <v>8271</v>
      </c>
      <c r="Q3096" t="s">
        <v>8311</v>
      </c>
      <c r="R3096">
        <f t="shared" si="146"/>
        <v>2015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9">
        <f t="shared" si="144"/>
        <v>42583.025231481486</v>
      </c>
      <c r="K3097" s="11">
        <v>1464827780</v>
      </c>
      <c r="L3097" s="9">
        <f t="shared" si="145"/>
        <v>42523.025231481486</v>
      </c>
      <c r="M3097" t="b">
        <v>0</v>
      </c>
      <c r="N3097">
        <v>1</v>
      </c>
      <c r="O3097" t="b">
        <v>0</v>
      </c>
      <c r="P3097" t="s">
        <v>8271</v>
      </c>
      <c r="Q3097" t="s">
        <v>8311</v>
      </c>
      <c r="R3097">
        <f t="shared" si="146"/>
        <v>2016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9">
        <f t="shared" si="144"/>
        <v>42144.825532407413</v>
      </c>
      <c r="K3098" s="11">
        <v>1429559326</v>
      </c>
      <c r="L3098" s="9">
        <f t="shared" si="145"/>
        <v>42114.825532407413</v>
      </c>
      <c r="M3098" t="b">
        <v>0</v>
      </c>
      <c r="N3098">
        <v>14</v>
      </c>
      <c r="O3098" t="b">
        <v>0</v>
      </c>
      <c r="P3098" t="s">
        <v>8271</v>
      </c>
      <c r="Q3098" t="s">
        <v>8311</v>
      </c>
      <c r="R3098">
        <f t="shared" si="146"/>
        <v>2015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9">
        <f t="shared" si="144"/>
        <v>42650.583333333328</v>
      </c>
      <c r="K3099" s="11">
        <v>1474027501</v>
      </c>
      <c r="L3099" s="9">
        <f t="shared" si="145"/>
        <v>42629.503483796296</v>
      </c>
      <c r="M3099" t="b">
        <v>0</v>
      </c>
      <c r="N3099">
        <v>42</v>
      </c>
      <c r="O3099" t="b">
        <v>0</v>
      </c>
      <c r="P3099" t="s">
        <v>8271</v>
      </c>
      <c r="Q3099" t="s">
        <v>8311</v>
      </c>
      <c r="R3099">
        <f t="shared" si="146"/>
        <v>2016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9">
        <f t="shared" si="144"/>
        <v>42408.01180555555</v>
      </c>
      <c r="K3100" s="11">
        <v>1450724449</v>
      </c>
      <c r="L3100" s="9">
        <f t="shared" si="145"/>
        <v>42359.792233796295</v>
      </c>
      <c r="M3100" t="b">
        <v>0</v>
      </c>
      <c r="N3100">
        <v>27</v>
      </c>
      <c r="O3100" t="b">
        <v>0</v>
      </c>
      <c r="P3100" t="s">
        <v>8271</v>
      </c>
      <c r="Q3100" t="s">
        <v>8311</v>
      </c>
      <c r="R3100">
        <f t="shared" si="146"/>
        <v>2015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9">
        <f t="shared" si="144"/>
        <v>42412.189710648148</v>
      </c>
      <c r="K3101" s="11">
        <v>1452659591</v>
      </c>
      <c r="L3101" s="9">
        <f t="shared" si="145"/>
        <v>42382.189710648148</v>
      </c>
      <c r="M3101" t="b">
        <v>0</v>
      </c>
      <c r="N3101">
        <v>5</v>
      </c>
      <c r="O3101" t="b">
        <v>0</v>
      </c>
      <c r="P3101" t="s">
        <v>8271</v>
      </c>
      <c r="Q3101" t="s">
        <v>8311</v>
      </c>
      <c r="R3101">
        <f t="shared" si="146"/>
        <v>2016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9">
        <f t="shared" si="144"/>
        <v>41932.622395833336</v>
      </c>
      <c r="K3102" s="11">
        <v>1411224975</v>
      </c>
      <c r="L3102" s="9">
        <f t="shared" si="145"/>
        <v>41902.622395833336</v>
      </c>
      <c r="M3102" t="b">
        <v>0</v>
      </c>
      <c r="N3102">
        <v>13</v>
      </c>
      <c r="O3102" t="b">
        <v>0</v>
      </c>
      <c r="P3102" t="s">
        <v>8271</v>
      </c>
      <c r="Q3102" t="s">
        <v>8311</v>
      </c>
      <c r="R3102">
        <f t="shared" si="146"/>
        <v>2014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9">
        <f t="shared" si="144"/>
        <v>42201.330555555556</v>
      </c>
      <c r="K3103" s="11">
        <v>1434445937</v>
      </c>
      <c r="L3103" s="9">
        <f t="shared" si="145"/>
        <v>42171.383530092593</v>
      </c>
      <c r="M3103" t="b">
        <v>0</v>
      </c>
      <c r="N3103">
        <v>12</v>
      </c>
      <c r="O3103" t="b">
        <v>0</v>
      </c>
      <c r="P3103" t="s">
        <v>8271</v>
      </c>
      <c r="Q3103" t="s">
        <v>8311</v>
      </c>
      <c r="R3103">
        <f t="shared" si="146"/>
        <v>2015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9">
        <f t="shared" si="144"/>
        <v>42605.340486111112</v>
      </c>
      <c r="K3104" s="11">
        <v>1467619818</v>
      </c>
      <c r="L3104" s="9">
        <f t="shared" si="145"/>
        <v>42555.340486111112</v>
      </c>
      <c r="M3104" t="b">
        <v>0</v>
      </c>
      <c r="N3104">
        <v>90</v>
      </c>
      <c r="O3104" t="b">
        <v>0</v>
      </c>
      <c r="P3104" t="s">
        <v>8271</v>
      </c>
      <c r="Q3104" t="s">
        <v>8311</v>
      </c>
      <c r="R3104">
        <f t="shared" si="146"/>
        <v>2016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9">
        <f t="shared" si="144"/>
        <v>42167.156319444446</v>
      </c>
      <c r="K3105" s="11">
        <v>1428896706</v>
      </c>
      <c r="L3105" s="9">
        <f t="shared" si="145"/>
        <v>42107.156319444446</v>
      </c>
      <c r="M3105" t="b">
        <v>0</v>
      </c>
      <c r="N3105">
        <v>2</v>
      </c>
      <c r="O3105" t="b">
        <v>0</v>
      </c>
      <c r="P3105" t="s">
        <v>8271</v>
      </c>
      <c r="Q3105" t="s">
        <v>8311</v>
      </c>
      <c r="R3105">
        <f t="shared" si="146"/>
        <v>2015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9">
        <f t="shared" si="144"/>
        <v>42038.083333333328</v>
      </c>
      <c r="K3106" s="11">
        <v>1420235311</v>
      </c>
      <c r="L3106" s="9">
        <f t="shared" si="145"/>
        <v>42006.908692129626</v>
      </c>
      <c r="M3106" t="b">
        <v>0</v>
      </c>
      <c r="N3106">
        <v>5</v>
      </c>
      <c r="O3106" t="b">
        <v>0</v>
      </c>
      <c r="P3106" t="s">
        <v>8271</v>
      </c>
      <c r="Q3106" t="s">
        <v>8311</v>
      </c>
      <c r="R3106">
        <f t="shared" si="146"/>
        <v>2015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9">
        <f t="shared" si="144"/>
        <v>41931.208333333336</v>
      </c>
      <c r="K3107" s="11">
        <v>1408986916</v>
      </c>
      <c r="L3107" s="9">
        <f t="shared" si="145"/>
        <v>41876.718935185185</v>
      </c>
      <c r="M3107" t="b">
        <v>0</v>
      </c>
      <c r="N3107">
        <v>31</v>
      </c>
      <c r="O3107" t="b">
        <v>0</v>
      </c>
      <c r="P3107" t="s">
        <v>8271</v>
      </c>
      <c r="Q3107" t="s">
        <v>8311</v>
      </c>
      <c r="R3107">
        <f t="shared" si="146"/>
        <v>2014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9">
        <f t="shared" si="144"/>
        <v>42263.916666666672</v>
      </c>
      <c r="K3108" s="11">
        <v>1440497876</v>
      </c>
      <c r="L3108" s="9">
        <f t="shared" si="145"/>
        <v>42241.429120370369</v>
      </c>
      <c r="M3108" t="b">
        <v>0</v>
      </c>
      <c r="N3108">
        <v>4</v>
      </c>
      <c r="O3108" t="b">
        <v>0</v>
      </c>
      <c r="P3108" t="s">
        <v>8271</v>
      </c>
      <c r="Q3108" t="s">
        <v>8311</v>
      </c>
      <c r="R3108">
        <f t="shared" si="146"/>
        <v>2015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9">
        <f t="shared" si="144"/>
        <v>42135.814247685186</v>
      </c>
      <c r="K3109" s="11">
        <v>1430767951</v>
      </c>
      <c r="L3109" s="9">
        <f t="shared" si="145"/>
        <v>42128.814247685186</v>
      </c>
      <c r="M3109" t="b">
        <v>0</v>
      </c>
      <c r="N3109">
        <v>29</v>
      </c>
      <c r="O3109" t="b">
        <v>0</v>
      </c>
      <c r="P3109" t="s">
        <v>8271</v>
      </c>
      <c r="Q3109" t="s">
        <v>8311</v>
      </c>
      <c r="R3109">
        <f t="shared" si="146"/>
        <v>2015</v>
      </c>
    </row>
    <row r="3110" spans="1:18" x14ac:dyDescent="0.3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9">
        <f t="shared" si="144"/>
        <v>42122.638819444444</v>
      </c>
      <c r="K3110" s="11">
        <v>1425053994</v>
      </c>
      <c r="L3110" s="9">
        <f t="shared" si="145"/>
        <v>42062.680486111116</v>
      </c>
      <c r="M3110" t="b">
        <v>0</v>
      </c>
      <c r="N3110">
        <v>2</v>
      </c>
      <c r="O3110" t="b">
        <v>0</v>
      </c>
      <c r="P3110" t="s">
        <v>8271</v>
      </c>
      <c r="Q3110" t="s">
        <v>8311</v>
      </c>
      <c r="R3110">
        <f t="shared" si="146"/>
        <v>2015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9">
        <f t="shared" si="144"/>
        <v>41879.125115740739</v>
      </c>
      <c r="K3111" s="11">
        <v>1406170810</v>
      </c>
      <c r="L3111" s="9">
        <f t="shared" si="145"/>
        <v>41844.125115740739</v>
      </c>
      <c r="M3111" t="b">
        <v>0</v>
      </c>
      <c r="N3111">
        <v>114</v>
      </c>
      <c r="O3111" t="b">
        <v>0</v>
      </c>
      <c r="P3111" t="s">
        <v>8271</v>
      </c>
      <c r="Q3111" t="s">
        <v>8311</v>
      </c>
      <c r="R3111">
        <f t="shared" si="146"/>
        <v>2014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9">
        <f t="shared" si="144"/>
        <v>42785.031469907408</v>
      </c>
      <c r="K3112" s="11">
        <v>1484009119</v>
      </c>
      <c r="L3112" s="9">
        <f t="shared" si="145"/>
        <v>42745.031469907408</v>
      </c>
      <c r="M3112" t="b">
        <v>0</v>
      </c>
      <c r="N3112">
        <v>1</v>
      </c>
      <c r="O3112" t="b">
        <v>0</v>
      </c>
      <c r="P3112" t="s">
        <v>8271</v>
      </c>
      <c r="Q3112" t="s">
        <v>8311</v>
      </c>
      <c r="R3112">
        <f t="shared" si="146"/>
        <v>2017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9">
        <f t="shared" si="144"/>
        <v>41916.595138888893</v>
      </c>
      <c r="K3113" s="11">
        <v>1409753820</v>
      </c>
      <c r="L3113" s="9">
        <f t="shared" si="145"/>
        <v>41885.595138888893</v>
      </c>
      <c r="M3113" t="b">
        <v>0</v>
      </c>
      <c r="N3113">
        <v>76</v>
      </c>
      <c r="O3113" t="b">
        <v>0</v>
      </c>
      <c r="P3113" t="s">
        <v>8271</v>
      </c>
      <c r="Q3113" t="s">
        <v>8311</v>
      </c>
      <c r="R3113">
        <f t="shared" si="146"/>
        <v>2014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9">
        <f t="shared" si="144"/>
        <v>42675.121921296297</v>
      </c>
      <c r="K3114" s="11">
        <v>1472784934</v>
      </c>
      <c r="L3114" s="9">
        <f t="shared" si="145"/>
        <v>42615.121921296297</v>
      </c>
      <c r="M3114" t="b">
        <v>0</v>
      </c>
      <c r="N3114">
        <v>9</v>
      </c>
      <c r="O3114" t="b">
        <v>0</v>
      </c>
      <c r="P3114" t="s">
        <v>8271</v>
      </c>
      <c r="Q3114" t="s">
        <v>8311</v>
      </c>
      <c r="R3114">
        <f t="shared" si="146"/>
        <v>2016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9">
        <f t="shared" si="144"/>
        <v>42111.731273148151</v>
      </c>
      <c r="K3115" s="11">
        <v>1426699982</v>
      </c>
      <c r="L3115" s="9">
        <f t="shared" si="145"/>
        <v>42081.731273148151</v>
      </c>
      <c r="M3115" t="b">
        <v>0</v>
      </c>
      <c r="N3115">
        <v>37</v>
      </c>
      <c r="O3115" t="b">
        <v>0</v>
      </c>
      <c r="P3115" t="s">
        <v>8271</v>
      </c>
      <c r="Q3115" t="s">
        <v>8311</v>
      </c>
      <c r="R3115">
        <f t="shared" si="146"/>
        <v>2015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9">
        <f t="shared" si="144"/>
        <v>41903.632523148146</v>
      </c>
      <c r="K3116" s="11">
        <v>1406128250</v>
      </c>
      <c r="L3116" s="9">
        <f t="shared" si="145"/>
        <v>41843.632523148146</v>
      </c>
      <c r="M3116" t="b">
        <v>0</v>
      </c>
      <c r="N3116">
        <v>0</v>
      </c>
      <c r="O3116" t="b">
        <v>0</v>
      </c>
      <c r="P3116" t="s">
        <v>8271</v>
      </c>
      <c r="Q3116" t="s">
        <v>8311</v>
      </c>
      <c r="R3116">
        <f t="shared" si="146"/>
        <v>2014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9">
        <f t="shared" si="144"/>
        <v>42526.447071759263</v>
      </c>
      <c r="K3117" s="11">
        <v>1462531427</v>
      </c>
      <c r="L3117" s="9">
        <f t="shared" si="145"/>
        <v>42496.447071759263</v>
      </c>
      <c r="M3117" t="b">
        <v>0</v>
      </c>
      <c r="N3117">
        <v>1</v>
      </c>
      <c r="O3117" t="b">
        <v>0</v>
      </c>
      <c r="P3117" t="s">
        <v>8271</v>
      </c>
      <c r="Q3117" t="s">
        <v>8311</v>
      </c>
      <c r="R3117">
        <f t="shared" si="146"/>
        <v>2016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9">
        <f t="shared" si="144"/>
        <v>42095.515335648146</v>
      </c>
      <c r="K3118" s="11">
        <v>1426681325</v>
      </c>
      <c r="L3118" s="9">
        <f t="shared" si="145"/>
        <v>42081.515335648146</v>
      </c>
      <c r="M3118" t="b">
        <v>0</v>
      </c>
      <c r="N3118">
        <v>10</v>
      </c>
      <c r="O3118" t="b">
        <v>0</v>
      </c>
      <c r="P3118" t="s">
        <v>8271</v>
      </c>
      <c r="Q3118" t="s">
        <v>8311</v>
      </c>
      <c r="R3118">
        <f t="shared" si="146"/>
        <v>2015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9">
        <f t="shared" si="144"/>
        <v>42517.55</v>
      </c>
      <c r="K3119" s="11">
        <v>1463648360</v>
      </c>
      <c r="L3119" s="9">
        <f t="shared" si="145"/>
        <v>42509.374537037038</v>
      </c>
      <c r="M3119" t="b">
        <v>0</v>
      </c>
      <c r="N3119">
        <v>1</v>
      </c>
      <c r="O3119" t="b">
        <v>0</v>
      </c>
      <c r="P3119" t="s">
        <v>8271</v>
      </c>
      <c r="Q3119" t="s">
        <v>8311</v>
      </c>
      <c r="R3119">
        <f t="shared" si="146"/>
        <v>2016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9">
        <f t="shared" si="144"/>
        <v>42553.649571759262</v>
      </c>
      <c r="K3120" s="11">
        <v>1465832123</v>
      </c>
      <c r="L3120" s="9">
        <f t="shared" si="145"/>
        <v>42534.649571759262</v>
      </c>
      <c r="M3120" t="b">
        <v>0</v>
      </c>
      <c r="N3120">
        <v>2</v>
      </c>
      <c r="O3120" t="b">
        <v>0</v>
      </c>
      <c r="P3120" t="s">
        <v>8271</v>
      </c>
      <c r="Q3120" t="s">
        <v>8311</v>
      </c>
      <c r="R3120">
        <f t="shared" si="146"/>
        <v>2016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9">
        <f t="shared" si="144"/>
        <v>42090.003842592589</v>
      </c>
      <c r="K3121" s="11">
        <v>1424826332</v>
      </c>
      <c r="L3121" s="9">
        <f t="shared" si="145"/>
        <v>42060.04550925926</v>
      </c>
      <c r="M3121" t="b">
        <v>0</v>
      </c>
      <c r="N3121">
        <v>1</v>
      </c>
      <c r="O3121" t="b">
        <v>0</v>
      </c>
      <c r="P3121" t="s">
        <v>8271</v>
      </c>
      <c r="Q3121" t="s">
        <v>8311</v>
      </c>
      <c r="R3121">
        <f t="shared" si="146"/>
        <v>2015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9">
        <f t="shared" si="144"/>
        <v>42495.900416666671</v>
      </c>
      <c r="K3122" s="11">
        <v>1457303796</v>
      </c>
      <c r="L3122" s="9">
        <f t="shared" si="145"/>
        <v>42435.942083333328</v>
      </c>
      <c r="M3122" t="b">
        <v>0</v>
      </c>
      <c r="N3122">
        <v>10</v>
      </c>
      <c r="O3122" t="b">
        <v>0</v>
      </c>
      <c r="P3122" t="s">
        <v>8271</v>
      </c>
      <c r="Q3122" t="s">
        <v>8311</v>
      </c>
      <c r="R3122">
        <f t="shared" si="146"/>
        <v>2016</v>
      </c>
    </row>
    <row r="3123" spans="1:18" ht="29" x14ac:dyDescent="0.3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9">
        <f t="shared" si="144"/>
        <v>41908.679803240739</v>
      </c>
      <c r="K3123" s="11">
        <v>1406564335</v>
      </c>
      <c r="L3123" s="9">
        <f t="shared" si="145"/>
        <v>41848.679803240739</v>
      </c>
      <c r="M3123" t="b">
        <v>0</v>
      </c>
      <c r="N3123">
        <v>1</v>
      </c>
      <c r="O3123" t="b">
        <v>0</v>
      </c>
      <c r="P3123" t="s">
        <v>8271</v>
      </c>
      <c r="Q3123" t="s">
        <v>8311</v>
      </c>
      <c r="R3123">
        <f t="shared" si="146"/>
        <v>2014</v>
      </c>
    </row>
    <row r="3124" spans="1:18" x14ac:dyDescent="0.3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9">
        <f t="shared" si="144"/>
        <v>42683.973750000005</v>
      </c>
      <c r="K3124" s="11">
        <v>1478298132</v>
      </c>
      <c r="L3124" s="9">
        <f t="shared" si="145"/>
        <v>42678.932083333333</v>
      </c>
      <c r="M3124" t="b">
        <v>0</v>
      </c>
      <c r="N3124">
        <v>2</v>
      </c>
      <c r="O3124" t="b">
        <v>0</v>
      </c>
      <c r="P3124" t="s">
        <v>8271</v>
      </c>
      <c r="Q3124" t="s">
        <v>8311</v>
      </c>
      <c r="R3124">
        <f t="shared" si="146"/>
        <v>2016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9">
        <f t="shared" si="144"/>
        <v>42560.993032407408</v>
      </c>
      <c r="K3125" s="11">
        <v>1465516198</v>
      </c>
      <c r="L3125" s="9">
        <f t="shared" si="145"/>
        <v>42530.993032407408</v>
      </c>
      <c r="M3125" t="b">
        <v>0</v>
      </c>
      <c r="N3125">
        <v>348</v>
      </c>
      <c r="O3125" t="b">
        <v>0</v>
      </c>
      <c r="P3125" t="s">
        <v>8271</v>
      </c>
      <c r="Q3125" t="s">
        <v>8311</v>
      </c>
      <c r="R3125">
        <f t="shared" si="146"/>
        <v>2016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9">
        <f t="shared" si="144"/>
        <v>42037.780104166668</v>
      </c>
      <c r="K3126" s="11">
        <v>1417718601</v>
      </c>
      <c r="L3126" s="9">
        <f t="shared" si="145"/>
        <v>41977.780104166668</v>
      </c>
      <c r="M3126" t="b">
        <v>0</v>
      </c>
      <c r="N3126">
        <v>4</v>
      </c>
      <c r="O3126" t="b">
        <v>0</v>
      </c>
      <c r="P3126" t="s">
        <v>8271</v>
      </c>
      <c r="Q3126" t="s">
        <v>8311</v>
      </c>
      <c r="R3126">
        <f t="shared" si="146"/>
        <v>2014</v>
      </c>
    </row>
    <row r="3127" spans="1:18" x14ac:dyDescent="0.3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9">
        <f t="shared" si="144"/>
        <v>42376.20685185185</v>
      </c>
      <c r="K3127" s="11">
        <v>1449550672</v>
      </c>
      <c r="L3127" s="9">
        <f t="shared" si="145"/>
        <v>42346.20685185185</v>
      </c>
      <c r="M3127" t="b">
        <v>0</v>
      </c>
      <c r="N3127">
        <v>0</v>
      </c>
      <c r="O3127" t="b">
        <v>0</v>
      </c>
      <c r="P3127" t="s">
        <v>8271</v>
      </c>
      <c r="Q3127" t="s">
        <v>8311</v>
      </c>
      <c r="R3127">
        <f t="shared" si="146"/>
        <v>2015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9">
        <f t="shared" si="144"/>
        <v>42456.976412037038</v>
      </c>
      <c r="K3128" s="11">
        <v>1456532762</v>
      </c>
      <c r="L3128" s="9">
        <f t="shared" si="145"/>
        <v>42427.018078703702</v>
      </c>
      <c r="M3128" t="b">
        <v>0</v>
      </c>
      <c r="N3128">
        <v>17</v>
      </c>
      <c r="O3128" t="b">
        <v>0</v>
      </c>
      <c r="P3128" t="s">
        <v>8271</v>
      </c>
      <c r="Q3128" t="s">
        <v>8311</v>
      </c>
      <c r="R3128">
        <f t="shared" si="146"/>
        <v>2016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9">
        <f t="shared" si="144"/>
        <v>42064.856817129628</v>
      </c>
      <c r="K3129" s="11">
        <v>1422650029</v>
      </c>
      <c r="L3129" s="9">
        <f t="shared" si="145"/>
        <v>42034.856817129628</v>
      </c>
      <c r="M3129" t="b">
        <v>0</v>
      </c>
      <c r="N3129">
        <v>0</v>
      </c>
      <c r="O3129" t="b">
        <v>0</v>
      </c>
      <c r="P3129" t="s">
        <v>8271</v>
      </c>
      <c r="Q3129" t="s">
        <v>8311</v>
      </c>
      <c r="R3129">
        <f t="shared" si="146"/>
        <v>2015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9">
        <f t="shared" si="144"/>
        <v>42810.784039351856</v>
      </c>
      <c r="K3130" s="11">
        <v>1487101741</v>
      </c>
      <c r="L3130" s="9">
        <f t="shared" si="145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t="s">
        <v>8272</v>
      </c>
      <c r="R3130">
        <f t="shared" si="146"/>
        <v>2017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9">
        <f t="shared" si="144"/>
        <v>42843.801145833335</v>
      </c>
      <c r="K3131" s="11">
        <v>1489090419</v>
      </c>
      <c r="L3131" s="9">
        <f t="shared" si="145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t="s">
        <v>8272</v>
      </c>
      <c r="R3131">
        <f t="shared" si="146"/>
        <v>2017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9">
        <f t="shared" si="144"/>
        <v>42839.207638888889</v>
      </c>
      <c r="K3132" s="11">
        <v>1489504916</v>
      </c>
      <c r="L3132" s="9">
        <f t="shared" si="145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t="s">
        <v>8272</v>
      </c>
      <c r="R3132">
        <f t="shared" si="146"/>
        <v>2017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9">
        <f t="shared" si="144"/>
        <v>42833.537557870368</v>
      </c>
      <c r="K3133" s="11">
        <v>1489067645</v>
      </c>
      <c r="L3133" s="9">
        <f t="shared" si="145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t="s">
        <v>8272</v>
      </c>
      <c r="R3133">
        <f t="shared" si="146"/>
        <v>2017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9">
        <f t="shared" si="144"/>
        <v>42846.308564814812</v>
      </c>
      <c r="K3134" s="11">
        <v>1487579060</v>
      </c>
      <c r="L3134" s="9">
        <f t="shared" si="145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t="s">
        <v>8272</v>
      </c>
      <c r="R3134">
        <f t="shared" si="146"/>
        <v>2017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9">
        <f t="shared" si="144"/>
        <v>42818.523541666669</v>
      </c>
      <c r="K3135" s="11">
        <v>1487770434</v>
      </c>
      <c r="L3135" s="9">
        <f t="shared" si="145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t="s">
        <v>8272</v>
      </c>
      <c r="R3135">
        <f t="shared" si="146"/>
        <v>2017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9">
        <f t="shared" si="144"/>
        <v>42821.678460648152</v>
      </c>
      <c r="K3136" s="11">
        <v>1488820619</v>
      </c>
      <c r="L3136" s="9">
        <f t="shared" si="145"/>
        <v>42800.720127314809</v>
      </c>
      <c r="M3136" t="b">
        <v>0</v>
      </c>
      <c r="N3136">
        <v>12</v>
      </c>
      <c r="O3136" t="b">
        <v>0</v>
      </c>
      <c r="P3136" t="s">
        <v>8271</v>
      </c>
      <c r="Q3136" t="s">
        <v>8272</v>
      </c>
      <c r="R3136">
        <f t="shared" si="146"/>
        <v>2017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9">
        <f t="shared" si="144"/>
        <v>42829.151863425926</v>
      </c>
      <c r="K3137" s="11">
        <v>1489376321</v>
      </c>
      <c r="L3137" s="9">
        <f t="shared" si="145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t="s">
        <v>8272</v>
      </c>
      <c r="R3137">
        <f t="shared" si="146"/>
        <v>2017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9">
        <f t="shared" si="144"/>
        <v>42825.957638888889</v>
      </c>
      <c r="K3138" s="11">
        <v>1487847954</v>
      </c>
      <c r="L3138" s="9">
        <f t="shared" si="145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t="s">
        <v>8272</v>
      </c>
      <c r="R3138">
        <f t="shared" si="146"/>
        <v>2017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9">
        <f t="shared" ref="J3139:J3202" si="147">(I3139/86400)+DATE(1970,1,1)</f>
        <v>42858.8</v>
      </c>
      <c r="K3139" s="11">
        <v>1489439669</v>
      </c>
      <c r="L3139" s="9">
        <f t="shared" ref="L3139:L3202" si="148">(K3139/86400)+DATE(1970,1,1)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t="s">
        <v>8272</v>
      </c>
      <c r="R3139">
        <f t="shared" ref="R3139:R3202" si="149">YEAR(L3139)</f>
        <v>2017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9">
        <f t="shared" si="147"/>
        <v>42828.645914351851</v>
      </c>
      <c r="K3140" s="11">
        <v>1489591807</v>
      </c>
      <c r="L3140" s="9">
        <f t="shared" si="148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t="s">
        <v>8272</v>
      </c>
      <c r="R3140">
        <f t="shared" si="149"/>
        <v>2017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9">
        <f t="shared" si="147"/>
        <v>42819.189583333333</v>
      </c>
      <c r="K3141" s="11">
        <v>1487485760</v>
      </c>
      <c r="L3141" s="9">
        <f t="shared" si="148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t="s">
        <v>8272</v>
      </c>
      <c r="R3141">
        <f t="shared" si="149"/>
        <v>2017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9">
        <f t="shared" si="147"/>
        <v>42832.677118055552</v>
      </c>
      <c r="K3142" s="11">
        <v>1488993303</v>
      </c>
      <c r="L3142" s="9">
        <f t="shared" si="148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t="s">
        <v>8272</v>
      </c>
      <c r="R3142">
        <f t="shared" si="149"/>
        <v>2017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9">
        <f t="shared" si="147"/>
        <v>42841.833333333328</v>
      </c>
      <c r="K3143" s="11">
        <v>1488823488</v>
      </c>
      <c r="L3143" s="9">
        <f t="shared" si="148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t="s">
        <v>8272</v>
      </c>
      <c r="R3143">
        <f t="shared" si="149"/>
        <v>2017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9">
        <f t="shared" si="147"/>
        <v>42813.471516203703</v>
      </c>
      <c r="K3144" s="11">
        <v>1487333939</v>
      </c>
      <c r="L3144" s="9">
        <f t="shared" si="148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t="s">
        <v>8272</v>
      </c>
      <c r="R3144">
        <f t="shared" si="149"/>
        <v>2017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9">
        <f t="shared" si="147"/>
        <v>42834.358287037037</v>
      </c>
      <c r="K3145" s="11">
        <v>1489480556</v>
      </c>
      <c r="L3145" s="9">
        <f t="shared" si="148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t="s">
        <v>8272</v>
      </c>
      <c r="R3145">
        <f t="shared" si="149"/>
        <v>2017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9">
        <f t="shared" si="147"/>
        <v>42813.25</v>
      </c>
      <c r="K3146" s="11">
        <v>1488459307</v>
      </c>
      <c r="L3146" s="9">
        <f t="shared" si="148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t="s">
        <v>8272</v>
      </c>
      <c r="R3146">
        <f t="shared" si="149"/>
        <v>2017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9">
        <f t="shared" si="147"/>
        <v>42821.999236111107</v>
      </c>
      <c r="K3147" s="11">
        <v>1485478734</v>
      </c>
      <c r="L3147" s="9">
        <f t="shared" si="148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t="s">
        <v>8272</v>
      </c>
      <c r="R3147">
        <f t="shared" si="149"/>
        <v>2017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9">
        <f t="shared" si="147"/>
        <v>42841.640810185185</v>
      </c>
      <c r="K3148" s="11">
        <v>1488471766</v>
      </c>
      <c r="L3148" s="9">
        <f t="shared" si="148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t="s">
        <v>8272</v>
      </c>
      <c r="R3148">
        <f t="shared" si="149"/>
        <v>2017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9">
        <f t="shared" si="147"/>
        <v>41950.011053240742</v>
      </c>
      <c r="K3149" s="11">
        <v>1411859755</v>
      </c>
      <c r="L3149" s="9">
        <f t="shared" si="148"/>
        <v>41909.96938657407</v>
      </c>
      <c r="M3149" t="b">
        <v>1</v>
      </c>
      <c r="N3149">
        <v>213</v>
      </c>
      <c r="O3149" t="b">
        <v>1</v>
      </c>
      <c r="P3149" t="s">
        <v>8271</v>
      </c>
      <c r="Q3149" t="s">
        <v>8272</v>
      </c>
      <c r="R3149">
        <f t="shared" si="149"/>
        <v>2014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9">
        <f t="shared" si="147"/>
        <v>41913.166666666664</v>
      </c>
      <c r="K3150" s="11">
        <v>1410278284</v>
      </c>
      <c r="L3150" s="9">
        <f t="shared" si="148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t="s">
        <v>8272</v>
      </c>
      <c r="R3150">
        <f t="shared" si="149"/>
        <v>2014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9">
        <f t="shared" si="147"/>
        <v>41250.083333333336</v>
      </c>
      <c r="K3151" s="11">
        <v>1352766300</v>
      </c>
      <c r="L3151" s="9">
        <f t="shared" si="148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t="s">
        <v>8272</v>
      </c>
      <c r="R3151">
        <f t="shared" si="149"/>
        <v>2012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9">
        <f t="shared" si="147"/>
        <v>40568.166666666664</v>
      </c>
      <c r="K3152" s="11">
        <v>1288160403</v>
      </c>
      <c r="L3152" s="9">
        <f t="shared" si="148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t="s">
        <v>8272</v>
      </c>
      <c r="R3152">
        <f t="shared" si="149"/>
        <v>2010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9">
        <f t="shared" si="147"/>
        <v>41892.83997685185</v>
      </c>
      <c r="K3153" s="11">
        <v>1407787774</v>
      </c>
      <c r="L3153" s="9">
        <f t="shared" si="148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t="s">
        <v>8272</v>
      </c>
      <c r="R3153">
        <f t="shared" si="149"/>
        <v>2014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9">
        <f t="shared" si="147"/>
        <v>41580.867673611108</v>
      </c>
      <c r="K3154" s="11">
        <v>1380833367</v>
      </c>
      <c r="L3154" s="9">
        <f t="shared" si="148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t="s">
        <v>8272</v>
      </c>
      <c r="R3154">
        <f t="shared" si="149"/>
        <v>2013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9">
        <f t="shared" si="147"/>
        <v>40664.207638888889</v>
      </c>
      <c r="K3155" s="11">
        <v>1301542937</v>
      </c>
      <c r="L3155" s="9">
        <f t="shared" si="148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t="s">
        <v>8272</v>
      </c>
      <c r="R3155">
        <f t="shared" si="149"/>
        <v>2011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9">
        <f t="shared" si="147"/>
        <v>41000.834004629629</v>
      </c>
      <c r="K3156" s="11">
        <v>1330722058</v>
      </c>
      <c r="L3156" s="9">
        <f t="shared" si="148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t="s">
        <v>8272</v>
      </c>
      <c r="R3156">
        <f t="shared" si="149"/>
        <v>2012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9">
        <f t="shared" si="147"/>
        <v>41263.499131944445</v>
      </c>
      <c r="K3157" s="11">
        <v>1353412725</v>
      </c>
      <c r="L3157" s="9">
        <f t="shared" si="148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t="s">
        <v>8272</v>
      </c>
      <c r="R3157">
        <f t="shared" si="149"/>
        <v>2012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9">
        <f t="shared" si="147"/>
        <v>41061.953055555554</v>
      </c>
      <c r="K3158" s="11">
        <v>1335567144</v>
      </c>
      <c r="L3158" s="9">
        <f t="shared" si="148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t="s">
        <v>8272</v>
      </c>
      <c r="R3158">
        <f t="shared" si="149"/>
        <v>2012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9">
        <f t="shared" si="147"/>
        <v>41839.208333333336</v>
      </c>
      <c r="K3159" s="11">
        <v>1404932105</v>
      </c>
      <c r="L3159" s="9">
        <f t="shared" si="148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t="s">
        <v>8272</v>
      </c>
      <c r="R3159">
        <f t="shared" si="149"/>
        <v>2014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9">
        <f t="shared" si="147"/>
        <v>41477.839722222227</v>
      </c>
      <c r="K3160" s="11">
        <v>1371931752</v>
      </c>
      <c r="L3160" s="9">
        <f t="shared" si="148"/>
        <v>41447.839722222227</v>
      </c>
      <c r="M3160" t="b">
        <v>1</v>
      </c>
      <c r="N3160">
        <v>69</v>
      </c>
      <c r="O3160" t="b">
        <v>1</v>
      </c>
      <c r="P3160" t="s">
        <v>8271</v>
      </c>
      <c r="Q3160" t="s">
        <v>8272</v>
      </c>
      <c r="R3160">
        <f t="shared" si="149"/>
        <v>2013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9">
        <f t="shared" si="147"/>
        <v>40926.958333333336</v>
      </c>
      <c r="K3161" s="11">
        <v>1323221761</v>
      </c>
      <c r="L3161" s="9">
        <f t="shared" si="148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t="s">
        <v>8272</v>
      </c>
      <c r="R3161">
        <f t="shared" si="149"/>
        <v>2011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9">
        <f t="shared" si="147"/>
        <v>41864.207638888889</v>
      </c>
      <c r="K3162" s="11">
        <v>1405923687</v>
      </c>
      <c r="L3162" s="9">
        <f t="shared" si="148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t="s">
        <v>8272</v>
      </c>
      <c r="R3162">
        <f t="shared" si="149"/>
        <v>2014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9">
        <f t="shared" si="147"/>
        <v>41927.536134259259</v>
      </c>
      <c r="K3163" s="11">
        <v>1410785522</v>
      </c>
      <c r="L3163" s="9">
        <f t="shared" si="148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t="s">
        <v>8272</v>
      </c>
      <c r="R3163">
        <f t="shared" si="149"/>
        <v>2014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9">
        <f t="shared" si="147"/>
        <v>41827.083333333336</v>
      </c>
      <c r="K3164" s="11">
        <v>1402331262</v>
      </c>
      <c r="L3164" s="9">
        <f t="shared" si="148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t="s">
        <v>8272</v>
      </c>
      <c r="R3164">
        <f t="shared" si="149"/>
        <v>2014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9">
        <f t="shared" si="147"/>
        <v>41805.753761574073</v>
      </c>
      <c r="K3165" s="11">
        <v>1400263525</v>
      </c>
      <c r="L3165" s="9">
        <f t="shared" si="148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t="s">
        <v>8272</v>
      </c>
      <c r="R3165">
        <f t="shared" si="149"/>
        <v>2014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9">
        <f t="shared" si="147"/>
        <v>41799.805729166663</v>
      </c>
      <c r="K3166" s="11">
        <v>1399490415</v>
      </c>
      <c r="L3166" s="9">
        <f t="shared" si="148"/>
        <v>41766.805729166663</v>
      </c>
      <c r="M3166" t="b">
        <v>1</v>
      </c>
      <c r="N3166">
        <v>71</v>
      </c>
      <c r="O3166" t="b">
        <v>1</v>
      </c>
      <c r="P3166" t="s">
        <v>8271</v>
      </c>
      <c r="Q3166" t="s">
        <v>8272</v>
      </c>
      <c r="R3166">
        <f t="shared" si="149"/>
        <v>2014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9">
        <f t="shared" si="147"/>
        <v>40666.165972222225</v>
      </c>
      <c r="K3167" s="11">
        <v>1302493760</v>
      </c>
      <c r="L3167" s="9">
        <f t="shared" si="148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t="s">
        <v>8272</v>
      </c>
      <c r="R3167">
        <f t="shared" si="149"/>
        <v>2011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9">
        <f t="shared" si="147"/>
        <v>41969.332638888889</v>
      </c>
      <c r="K3168" s="11">
        <v>1414514153</v>
      </c>
      <c r="L3168" s="9">
        <f t="shared" si="148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t="s">
        <v>8272</v>
      </c>
      <c r="R3168">
        <f t="shared" si="149"/>
        <v>2014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9">
        <f t="shared" si="147"/>
        <v>41853.175706018519</v>
      </c>
      <c r="K3169" s="11">
        <v>1405743181</v>
      </c>
      <c r="L3169" s="9">
        <f t="shared" si="148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t="s">
        <v>8272</v>
      </c>
      <c r="R3169">
        <f t="shared" si="149"/>
        <v>2014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9">
        <f t="shared" si="147"/>
        <v>41803.916666666664</v>
      </c>
      <c r="K3170" s="11">
        <v>1399948353</v>
      </c>
      <c r="L3170" s="9">
        <f t="shared" si="148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t="s">
        <v>8272</v>
      </c>
      <c r="R3170">
        <f t="shared" si="149"/>
        <v>2014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9">
        <f t="shared" si="147"/>
        <v>41621.207638888889</v>
      </c>
      <c r="K3171" s="11">
        <v>1384364561</v>
      </c>
      <c r="L3171" s="9">
        <f t="shared" si="148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t="s">
        <v>8272</v>
      </c>
      <c r="R3171">
        <f t="shared" si="149"/>
        <v>2013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9">
        <f t="shared" si="147"/>
        <v>41822.166666666664</v>
      </c>
      <c r="K3172" s="11">
        <v>1401414944</v>
      </c>
      <c r="L3172" s="9">
        <f t="shared" si="148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t="s">
        <v>8272</v>
      </c>
      <c r="R3172">
        <f t="shared" si="149"/>
        <v>2014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9">
        <f t="shared" si="147"/>
        <v>42496.608310185184</v>
      </c>
      <c r="K3173" s="11">
        <v>1459953358</v>
      </c>
      <c r="L3173" s="9">
        <f t="shared" si="148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t="s">
        <v>8272</v>
      </c>
      <c r="R3173">
        <f t="shared" si="149"/>
        <v>2016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9">
        <f t="shared" si="147"/>
        <v>40953.729953703703</v>
      </c>
      <c r="K3174" s="11">
        <v>1326648668</v>
      </c>
      <c r="L3174" s="9">
        <f t="shared" si="148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t="s">
        <v>8272</v>
      </c>
      <c r="R3174">
        <f t="shared" si="149"/>
        <v>2012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9">
        <f t="shared" si="147"/>
        <v>41908.878379629634</v>
      </c>
      <c r="K3175" s="11">
        <v>1409173492</v>
      </c>
      <c r="L3175" s="9">
        <f t="shared" si="148"/>
        <v>41878.878379629634</v>
      </c>
      <c r="M3175" t="b">
        <v>1</v>
      </c>
      <c r="N3175">
        <v>74</v>
      </c>
      <c r="O3175" t="b">
        <v>1</v>
      </c>
      <c r="P3175" t="s">
        <v>8271</v>
      </c>
      <c r="Q3175" t="s">
        <v>8272</v>
      </c>
      <c r="R3175">
        <f t="shared" si="149"/>
        <v>2014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9">
        <f t="shared" si="147"/>
        <v>41876.864675925928</v>
      </c>
      <c r="K3176" s="11">
        <v>1407789908</v>
      </c>
      <c r="L3176" s="9">
        <f t="shared" si="148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t="s">
        <v>8272</v>
      </c>
      <c r="R3176">
        <f t="shared" si="149"/>
        <v>2014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9">
        <f t="shared" si="147"/>
        <v>40591.886886574073</v>
      </c>
      <c r="K3177" s="11">
        <v>1292793427</v>
      </c>
      <c r="L3177" s="9">
        <f t="shared" si="148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t="s">
        <v>8272</v>
      </c>
      <c r="R3177">
        <f t="shared" si="149"/>
        <v>2010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9">
        <f t="shared" si="147"/>
        <v>41504.625</v>
      </c>
      <c r="K3178" s="11">
        <v>1374531631</v>
      </c>
      <c r="L3178" s="9">
        <f t="shared" si="148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t="s">
        <v>8272</v>
      </c>
      <c r="R3178">
        <f t="shared" si="149"/>
        <v>2013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9">
        <f t="shared" si="147"/>
        <v>41811.666770833333</v>
      </c>
      <c r="K3179" s="11">
        <v>1400774409</v>
      </c>
      <c r="L3179" s="9">
        <f t="shared" si="148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t="s">
        <v>8272</v>
      </c>
      <c r="R3179">
        <f t="shared" si="149"/>
        <v>2014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9">
        <f t="shared" si="147"/>
        <v>41836.605034722219</v>
      </c>
      <c r="K3180" s="11">
        <v>1402929075</v>
      </c>
      <c r="L3180" s="9">
        <f t="shared" si="148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t="s">
        <v>8272</v>
      </c>
      <c r="R3180">
        <f t="shared" si="149"/>
        <v>2014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9">
        <f t="shared" si="147"/>
        <v>41400.702210648145</v>
      </c>
      <c r="K3181" s="11">
        <v>1365699071</v>
      </c>
      <c r="L3181" s="9">
        <f t="shared" si="148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t="s">
        <v>8272</v>
      </c>
      <c r="R3181">
        <f t="shared" si="149"/>
        <v>2013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9">
        <f t="shared" si="147"/>
        <v>41810.412604166668</v>
      </c>
      <c r="K3182" s="11">
        <v>1400666049</v>
      </c>
      <c r="L3182" s="9">
        <f t="shared" si="148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t="s">
        <v>8272</v>
      </c>
      <c r="R3182">
        <f t="shared" si="149"/>
        <v>2014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9">
        <f t="shared" si="147"/>
        <v>41805.666666666664</v>
      </c>
      <c r="K3183" s="11">
        <v>1400570787</v>
      </c>
      <c r="L3183" s="9">
        <f t="shared" si="148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t="s">
        <v>8272</v>
      </c>
      <c r="R3183">
        <f t="shared" si="149"/>
        <v>2014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9">
        <f t="shared" si="147"/>
        <v>40939.708333333336</v>
      </c>
      <c r="K3184" s="11">
        <v>1323211621</v>
      </c>
      <c r="L3184" s="9">
        <f t="shared" si="148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t="s">
        <v>8272</v>
      </c>
      <c r="R3184">
        <f t="shared" si="149"/>
        <v>2011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9">
        <f t="shared" si="147"/>
        <v>41509.79478009259</v>
      </c>
      <c r="K3185" s="11">
        <v>1375729469</v>
      </c>
      <c r="L3185" s="9">
        <f t="shared" si="148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t="s">
        <v>8272</v>
      </c>
      <c r="R3185">
        <f t="shared" si="149"/>
        <v>2013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9">
        <f t="shared" si="147"/>
        <v>41821.993414351848</v>
      </c>
      <c r="K3186" s="11">
        <v>1401666631</v>
      </c>
      <c r="L3186" s="9">
        <f t="shared" si="148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t="s">
        <v>8272</v>
      </c>
      <c r="R3186">
        <f t="shared" si="149"/>
        <v>2014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9">
        <f t="shared" si="147"/>
        <v>41836.977326388893</v>
      </c>
      <c r="K3187" s="11">
        <v>1404948441</v>
      </c>
      <c r="L3187" s="9">
        <f t="shared" si="148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t="s">
        <v>8272</v>
      </c>
      <c r="R3187">
        <f t="shared" si="149"/>
        <v>2014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9">
        <f t="shared" si="147"/>
        <v>41898.875</v>
      </c>
      <c r="K3188" s="11">
        <v>1408313438</v>
      </c>
      <c r="L3188" s="9">
        <f t="shared" si="148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t="s">
        <v>8272</v>
      </c>
      <c r="R3188">
        <f t="shared" si="149"/>
        <v>2014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9">
        <f t="shared" si="147"/>
        <v>41855.666354166664</v>
      </c>
      <c r="K3189" s="11">
        <v>1405439973</v>
      </c>
      <c r="L3189" s="9">
        <f t="shared" si="148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t="s">
        <v>8272</v>
      </c>
      <c r="R3189">
        <f t="shared" si="149"/>
        <v>2014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9">
        <f t="shared" si="147"/>
        <v>42165.415532407409</v>
      </c>
      <c r="K3190" s="11">
        <v>1432115902</v>
      </c>
      <c r="L3190" s="9">
        <f t="shared" si="148"/>
        <v>42144.415532407409</v>
      </c>
      <c r="M3190" t="b">
        <v>0</v>
      </c>
      <c r="N3190">
        <v>9</v>
      </c>
      <c r="O3190" t="b">
        <v>0</v>
      </c>
      <c r="P3190" t="s">
        <v>8271</v>
      </c>
      <c r="Q3190" t="s">
        <v>8313</v>
      </c>
      <c r="R3190">
        <f t="shared" si="149"/>
        <v>2015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9">
        <f t="shared" si="147"/>
        <v>42148.346435185187</v>
      </c>
      <c r="K3191" s="11">
        <v>1429863532</v>
      </c>
      <c r="L3191" s="9">
        <f t="shared" si="148"/>
        <v>42118.346435185187</v>
      </c>
      <c r="M3191" t="b">
        <v>0</v>
      </c>
      <c r="N3191">
        <v>19</v>
      </c>
      <c r="O3191" t="b">
        <v>0</v>
      </c>
      <c r="P3191" t="s">
        <v>8271</v>
      </c>
      <c r="Q3191" t="s">
        <v>8313</v>
      </c>
      <c r="R3191">
        <f t="shared" si="149"/>
        <v>2015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9">
        <f t="shared" si="147"/>
        <v>42713.192997685182</v>
      </c>
      <c r="K3192" s="11">
        <v>1478662675</v>
      </c>
      <c r="L3192" s="9">
        <f t="shared" si="148"/>
        <v>42683.151331018518</v>
      </c>
      <c r="M3192" t="b">
        <v>0</v>
      </c>
      <c r="N3192">
        <v>0</v>
      </c>
      <c r="O3192" t="b">
        <v>0</v>
      </c>
      <c r="P3192" t="s">
        <v>8271</v>
      </c>
      <c r="Q3192" t="s">
        <v>8313</v>
      </c>
      <c r="R3192">
        <f t="shared" si="149"/>
        <v>2016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9">
        <f t="shared" si="147"/>
        <v>42598.755428240736</v>
      </c>
      <c r="K3193" s="11">
        <v>1466186869</v>
      </c>
      <c r="L3193" s="9">
        <f t="shared" si="148"/>
        <v>42538.755428240736</v>
      </c>
      <c r="M3193" t="b">
        <v>0</v>
      </c>
      <c r="N3193">
        <v>4</v>
      </c>
      <c r="O3193" t="b">
        <v>0</v>
      </c>
      <c r="P3193" t="s">
        <v>8271</v>
      </c>
      <c r="Q3193" t="s">
        <v>8313</v>
      </c>
      <c r="R3193">
        <f t="shared" si="149"/>
        <v>2016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9">
        <f t="shared" si="147"/>
        <v>42063.916666666672</v>
      </c>
      <c r="K3194" s="11">
        <v>1421274859</v>
      </c>
      <c r="L3194" s="9">
        <f t="shared" si="148"/>
        <v>42018.94049768518</v>
      </c>
      <c r="M3194" t="b">
        <v>0</v>
      </c>
      <c r="N3194">
        <v>8</v>
      </c>
      <c r="O3194" t="b">
        <v>0</v>
      </c>
      <c r="P3194" t="s">
        <v>8271</v>
      </c>
      <c r="Q3194" t="s">
        <v>8313</v>
      </c>
      <c r="R3194">
        <f t="shared" si="149"/>
        <v>2015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9">
        <f t="shared" si="147"/>
        <v>42055.968240740738</v>
      </c>
      <c r="K3195" s="11">
        <v>1420586056</v>
      </c>
      <c r="L3195" s="9">
        <f t="shared" si="148"/>
        <v>42010.968240740738</v>
      </c>
      <c r="M3195" t="b">
        <v>0</v>
      </c>
      <c r="N3195">
        <v>24</v>
      </c>
      <c r="O3195" t="b">
        <v>0</v>
      </c>
      <c r="P3195" t="s">
        <v>8271</v>
      </c>
      <c r="Q3195" t="s">
        <v>8313</v>
      </c>
      <c r="R3195">
        <f t="shared" si="149"/>
        <v>2015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9">
        <f t="shared" si="147"/>
        <v>42212.062476851846</v>
      </c>
      <c r="K3196" s="11">
        <v>1435368598</v>
      </c>
      <c r="L3196" s="9">
        <f t="shared" si="148"/>
        <v>42182.062476851846</v>
      </c>
      <c r="M3196" t="b">
        <v>0</v>
      </c>
      <c r="N3196">
        <v>0</v>
      </c>
      <c r="O3196" t="b">
        <v>0</v>
      </c>
      <c r="P3196" t="s">
        <v>8271</v>
      </c>
      <c r="Q3196" t="s">
        <v>8313</v>
      </c>
      <c r="R3196">
        <f t="shared" si="149"/>
        <v>2015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9">
        <f t="shared" si="147"/>
        <v>42047.594236111108</v>
      </c>
      <c r="K3197" s="11">
        <v>1421158542</v>
      </c>
      <c r="L3197" s="9">
        <f t="shared" si="148"/>
        <v>42017.594236111108</v>
      </c>
      <c r="M3197" t="b">
        <v>0</v>
      </c>
      <c r="N3197">
        <v>39</v>
      </c>
      <c r="O3197" t="b">
        <v>0</v>
      </c>
      <c r="P3197" t="s">
        <v>8271</v>
      </c>
      <c r="Q3197" t="s">
        <v>8313</v>
      </c>
      <c r="R3197">
        <f t="shared" si="149"/>
        <v>2015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9">
        <f t="shared" si="147"/>
        <v>42217.583333333328</v>
      </c>
      <c r="K3198" s="11">
        <v>1433254875</v>
      </c>
      <c r="L3198" s="9">
        <f t="shared" si="148"/>
        <v>42157.598090277781</v>
      </c>
      <c r="M3198" t="b">
        <v>0</v>
      </c>
      <c r="N3198">
        <v>6</v>
      </c>
      <c r="O3198" t="b">
        <v>0</v>
      </c>
      <c r="P3198" t="s">
        <v>8271</v>
      </c>
      <c r="Q3198" t="s">
        <v>8313</v>
      </c>
      <c r="R3198">
        <f t="shared" si="149"/>
        <v>2015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9">
        <f t="shared" si="147"/>
        <v>42039.493263888886</v>
      </c>
      <c r="K3199" s="11">
        <v>1420458618</v>
      </c>
      <c r="L3199" s="9">
        <f t="shared" si="148"/>
        <v>42009.493263888886</v>
      </c>
      <c r="M3199" t="b">
        <v>0</v>
      </c>
      <c r="N3199">
        <v>4</v>
      </c>
      <c r="O3199" t="b">
        <v>0</v>
      </c>
      <c r="P3199" t="s">
        <v>8271</v>
      </c>
      <c r="Q3199" t="s">
        <v>8313</v>
      </c>
      <c r="R3199">
        <f t="shared" si="149"/>
        <v>2015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9">
        <f t="shared" si="147"/>
        <v>42051.424502314811</v>
      </c>
      <c r="K3200" s="11">
        <v>1420798277</v>
      </c>
      <c r="L3200" s="9">
        <f t="shared" si="148"/>
        <v>42013.424502314811</v>
      </c>
      <c r="M3200" t="b">
        <v>0</v>
      </c>
      <c r="N3200">
        <v>3</v>
      </c>
      <c r="O3200" t="b">
        <v>0</v>
      </c>
      <c r="P3200" t="s">
        <v>8271</v>
      </c>
      <c r="Q3200" t="s">
        <v>8313</v>
      </c>
      <c r="R3200">
        <f t="shared" si="149"/>
        <v>2015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9">
        <f t="shared" si="147"/>
        <v>41888.875</v>
      </c>
      <c r="K3201" s="11">
        <v>1407435418</v>
      </c>
      <c r="L3201" s="9">
        <f t="shared" si="148"/>
        <v>41858.761782407411</v>
      </c>
      <c r="M3201" t="b">
        <v>0</v>
      </c>
      <c r="N3201">
        <v>53</v>
      </c>
      <c r="O3201" t="b">
        <v>0</v>
      </c>
      <c r="P3201" t="s">
        <v>8271</v>
      </c>
      <c r="Q3201" t="s">
        <v>8313</v>
      </c>
      <c r="R3201">
        <f t="shared" si="149"/>
        <v>2014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9">
        <f t="shared" si="147"/>
        <v>42490.231944444444</v>
      </c>
      <c r="K3202" s="11">
        <v>1459410101</v>
      </c>
      <c r="L3202" s="9">
        <f t="shared" si="148"/>
        <v>42460.320613425924</v>
      </c>
      <c r="M3202" t="b">
        <v>0</v>
      </c>
      <c r="N3202">
        <v>1</v>
      </c>
      <c r="O3202" t="b">
        <v>0</v>
      </c>
      <c r="P3202" t="s">
        <v>8271</v>
      </c>
      <c r="Q3202" t="s">
        <v>8313</v>
      </c>
      <c r="R3202">
        <f t="shared" si="149"/>
        <v>2016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9">
        <f t="shared" ref="J3203:J3266" si="150">(I3203/86400)+DATE(1970,1,1)</f>
        <v>41882.767094907409</v>
      </c>
      <c r="K3203" s="11">
        <v>1407695077</v>
      </c>
      <c r="L3203" s="9">
        <f t="shared" ref="L3203:L3266" si="151">(K3203/86400)+DATE(1970,1,1)</f>
        <v>41861.767094907409</v>
      </c>
      <c r="M3203" t="b">
        <v>0</v>
      </c>
      <c r="N3203">
        <v>2</v>
      </c>
      <c r="O3203" t="b">
        <v>0</v>
      </c>
      <c r="P3203" t="s">
        <v>8271</v>
      </c>
      <c r="Q3203" t="s">
        <v>8313</v>
      </c>
      <c r="R3203">
        <f t="shared" ref="R3203:R3266" si="152">YEAR(L3203)</f>
        <v>2014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9">
        <f t="shared" si="150"/>
        <v>42352.249305555553</v>
      </c>
      <c r="K3204" s="11">
        <v>1445027346</v>
      </c>
      <c r="L3204" s="9">
        <f t="shared" si="151"/>
        <v>42293.853541666671</v>
      </c>
      <c r="M3204" t="b">
        <v>0</v>
      </c>
      <c r="N3204">
        <v>25</v>
      </c>
      <c r="O3204" t="b">
        <v>0</v>
      </c>
      <c r="P3204" t="s">
        <v>8271</v>
      </c>
      <c r="Q3204" t="s">
        <v>8313</v>
      </c>
      <c r="R3204">
        <f t="shared" si="152"/>
        <v>2015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9">
        <f t="shared" si="150"/>
        <v>42272.988680555558</v>
      </c>
      <c r="K3205" s="11">
        <v>1440632622</v>
      </c>
      <c r="L3205" s="9">
        <f t="shared" si="151"/>
        <v>42242.988680555558</v>
      </c>
      <c r="M3205" t="b">
        <v>0</v>
      </c>
      <c r="N3205">
        <v>6</v>
      </c>
      <c r="O3205" t="b">
        <v>0</v>
      </c>
      <c r="P3205" t="s">
        <v>8271</v>
      </c>
      <c r="Q3205" t="s">
        <v>8313</v>
      </c>
      <c r="R3205">
        <f t="shared" si="152"/>
        <v>2015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9">
        <f t="shared" si="150"/>
        <v>42202.676388888889</v>
      </c>
      <c r="K3206" s="11">
        <v>1434558479</v>
      </c>
      <c r="L3206" s="9">
        <f t="shared" si="151"/>
        <v>42172.686099537037</v>
      </c>
      <c r="M3206" t="b">
        <v>0</v>
      </c>
      <c r="N3206">
        <v>0</v>
      </c>
      <c r="O3206" t="b">
        <v>0</v>
      </c>
      <c r="P3206" t="s">
        <v>8271</v>
      </c>
      <c r="Q3206" t="s">
        <v>8313</v>
      </c>
      <c r="R3206">
        <f t="shared" si="152"/>
        <v>2015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9">
        <f t="shared" si="150"/>
        <v>42125.374675925923</v>
      </c>
      <c r="K3207" s="11">
        <v>1427878772</v>
      </c>
      <c r="L3207" s="9">
        <f t="shared" si="151"/>
        <v>42095.374675925923</v>
      </c>
      <c r="M3207" t="b">
        <v>0</v>
      </c>
      <c r="N3207">
        <v>12</v>
      </c>
      <c r="O3207" t="b">
        <v>0</v>
      </c>
      <c r="P3207" t="s">
        <v>8271</v>
      </c>
      <c r="Q3207" t="s">
        <v>8313</v>
      </c>
      <c r="R3207">
        <f t="shared" si="152"/>
        <v>2015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9">
        <f t="shared" si="150"/>
        <v>42266.276053240741</v>
      </c>
      <c r="K3208" s="11">
        <v>1440052651</v>
      </c>
      <c r="L3208" s="9">
        <f t="shared" si="151"/>
        <v>42236.276053240741</v>
      </c>
      <c r="M3208" t="b">
        <v>0</v>
      </c>
      <c r="N3208">
        <v>0</v>
      </c>
      <c r="O3208" t="b">
        <v>0</v>
      </c>
      <c r="P3208" t="s">
        <v>8271</v>
      </c>
      <c r="Q3208" t="s">
        <v>8313</v>
      </c>
      <c r="R3208">
        <f t="shared" si="152"/>
        <v>2015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9">
        <f t="shared" si="150"/>
        <v>42117.236192129625</v>
      </c>
      <c r="K3209" s="11">
        <v>1424587207</v>
      </c>
      <c r="L3209" s="9">
        <f t="shared" si="151"/>
        <v>42057.277858796297</v>
      </c>
      <c r="M3209" t="b">
        <v>0</v>
      </c>
      <c r="N3209">
        <v>36</v>
      </c>
      <c r="O3209" t="b">
        <v>0</v>
      </c>
      <c r="P3209" t="s">
        <v>8271</v>
      </c>
      <c r="Q3209" t="s">
        <v>8313</v>
      </c>
      <c r="R3209">
        <f t="shared" si="152"/>
        <v>2015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9">
        <f t="shared" si="150"/>
        <v>41848.605057870373</v>
      </c>
      <c r="K3210" s="11">
        <v>1404743477</v>
      </c>
      <c r="L3210" s="9">
        <f t="shared" si="15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t="s">
        <v>8272</v>
      </c>
      <c r="R3210">
        <f t="shared" si="152"/>
        <v>2014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9">
        <f t="shared" si="150"/>
        <v>41810.958333333336</v>
      </c>
      <c r="K3211" s="11">
        <v>1400512658</v>
      </c>
      <c r="L3211" s="9">
        <f t="shared" si="151"/>
        <v>41778.637245370366</v>
      </c>
      <c r="M3211" t="b">
        <v>1</v>
      </c>
      <c r="N3211">
        <v>226</v>
      </c>
      <c r="O3211" t="b">
        <v>1</v>
      </c>
      <c r="P3211" t="s">
        <v>8271</v>
      </c>
      <c r="Q3211" t="s">
        <v>8272</v>
      </c>
      <c r="R3211">
        <f t="shared" si="152"/>
        <v>2014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9">
        <f t="shared" si="150"/>
        <v>41061.165972222225</v>
      </c>
      <c r="K3212" s="11">
        <v>1334442519</v>
      </c>
      <c r="L3212" s="9">
        <f t="shared" si="15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t="s">
        <v>8272</v>
      </c>
      <c r="R3212">
        <f t="shared" si="152"/>
        <v>2012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9">
        <f t="shared" si="150"/>
        <v>41866.083333333336</v>
      </c>
      <c r="K3213" s="11">
        <v>1405346680</v>
      </c>
      <c r="L3213" s="9">
        <f t="shared" si="151"/>
        <v>41834.58657407407</v>
      </c>
      <c r="M3213" t="b">
        <v>1</v>
      </c>
      <c r="N3213">
        <v>322</v>
      </c>
      <c r="O3213" t="b">
        <v>1</v>
      </c>
      <c r="P3213" t="s">
        <v>8271</v>
      </c>
      <c r="Q3213" t="s">
        <v>8272</v>
      </c>
      <c r="R3213">
        <f t="shared" si="152"/>
        <v>2014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9">
        <f t="shared" si="150"/>
        <v>41859.795729166668</v>
      </c>
      <c r="K3214" s="11">
        <v>1404932751</v>
      </c>
      <c r="L3214" s="9">
        <f t="shared" si="15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t="s">
        <v>8272</v>
      </c>
      <c r="R3214">
        <f t="shared" si="152"/>
        <v>2014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9">
        <f t="shared" si="150"/>
        <v>42211.763414351852</v>
      </c>
      <c r="K3215" s="11">
        <v>1434478759</v>
      </c>
      <c r="L3215" s="9">
        <f t="shared" si="15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t="s">
        <v>8272</v>
      </c>
      <c r="R3215">
        <f t="shared" si="152"/>
        <v>2015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9">
        <f t="shared" si="150"/>
        <v>42374.996527777781</v>
      </c>
      <c r="K3216" s="11">
        <v>1448823673</v>
      </c>
      <c r="L3216" s="9">
        <f t="shared" si="15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t="s">
        <v>8272</v>
      </c>
      <c r="R3216">
        <f t="shared" si="152"/>
        <v>2015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9">
        <f t="shared" si="150"/>
        <v>42257.165972222225</v>
      </c>
      <c r="K3217" s="11">
        <v>1438617471</v>
      </c>
      <c r="L3217" s="9">
        <f t="shared" si="15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t="s">
        <v>8272</v>
      </c>
      <c r="R3217">
        <f t="shared" si="152"/>
        <v>2015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9">
        <f t="shared" si="150"/>
        <v>42196.604166666672</v>
      </c>
      <c r="K3218" s="11">
        <v>1433934371</v>
      </c>
      <c r="L3218" s="9">
        <f t="shared" si="15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t="s">
        <v>8272</v>
      </c>
      <c r="R3218">
        <f t="shared" si="152"/>
        <v>2015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9">
        <f t="shared" si="150"/>
        <v>42678.546111111107</v>
      </c>
      <c r="K3219" s="11">
        <v>1475672784</v>
      </c>
      <c r="L3219" s="9">
        <f t="shared" si="15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t="s">
        <v>8272</v>
      </c>
      <c r="R3219">
        <f t="shared" si="152"/>
        <v>2016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9">
        <f t="shared" si="150"/>
        <v>42004</v>
      </c>
      <c r="K3220" s="11">
        <v>1417132986</v>
      </c>
      <c r="L3220" s="9">
        <f t="shared" si="15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t="s">
        <v>8272</v>
      </c>
      <c r="R3220">
        <f t="shared" si="152"/>
        <v>2014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9">
        <f t="shared" si="150"/>
        <v>42085.941516203704</v>
      </c>
      <c r="K3221" s="11">
        <v>1424043347</v>
      </c>
      <c r="L3221" s="9">
        <f t="shared" si="15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t="s">
        <v>8272</v>
      </c>
      <c r="R3221">
        <f t="shared" si="152"/>
        <v>2015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9">
        <f t="shared" si="150"/>
        <v>42806.875</v>
      </c>
      <c r="K3222" s="11">
        <v>1486411204</v>
      </c>
      <c r="L3222" s="9">
        <f t="shared" si="15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t="s">
        <v>8272</v>
      </c>
      <c r="R3222">
        <f t="shared" si="152"/>
        <v>2017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9">
        <f t="shared" si="150"/>
        <v>42190.696793981479</v>
      </c>
      <c r="K3223" s="11">
        <v>1433090603</v>
      </c>
      <c r="L3223" s="9">
        <f t="shared" si="15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t="s">
        <v>8272</v>
      </c>
      <c r="R3223">
        <f t="shared" si="152"/>
        <v>2015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9">
        <f t="shared" si="150"/>
        <v>42301.895138888889</v>
      </c>
      <c r="K3224" s="11">
        <v>1443016697</v>
      </c>
      <c r="L3224" s="9">
        <f t="shared" si="15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t="s">
        <v>8272</v>
      </c>
      <c r="R3224">
        <f t="shared" si="152"/>
        <v>2015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9">
        <f t="shared" si="150"/>
        <v>42236.835370370369</v>
      </c>
      <c r="K3225" s="11">
        <v>1437508976</v>
      </c>
      <c r="L3225" s="9">
        <f t="shared" si="151"/>
        <v>42206.835370370369</v>
      </c>
      <c r="M3225" t="b">
        <v>1</v>
      </c>
      <c r="N3225">
        <v>74</v>
      </c>
      <c r="O3225" t="b">
        <v>1</v>
      </c>
      <c r="P3225" t="s">
        <v>8271</v>
      </c>
      <c r="Q3225" t="s">
        <v>8272</v>
      </c>
      <c r="R3225">
        <f t="shared" si="152"/>
        <v>2015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9">
        <f t="shared" si="150"/>
        <v>42745.208333333328</v>
      </c>
      <c r="K3226" s="11">
        <v>1479932713</v>
      </c>
      <c r="L3226" s="9">
        <f t="shared" si="15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t="s">
        <v>8272</v>
      </c>
      <c r="R3226">
        <f t="shared" si="152"/>
        <v>2016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9">
        <f t="shared" si="150"/>
        <v>42524.875</v>
      </c>
      <c r="K3227" s="11">
        <v>1463145938</v>
      </c>
      <c r="L3227" s="9">
        <f t="shared" si="15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t="s">
        <v>8272</v>
      </c>
      <c r="R3227">
        <f t="shared" si="152"/>
        <v>2016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9">
        <f t="shared" si="150"/>
        <v>42307.583472222221</v>
      </c>
      <c r="K3228" s="11">
        <v>1443621612</v>
      </c>
      <c r="L3228" s="9">
        <f t="shared" si="15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t="s">
        <v>8272</v>
      </c>
      <c r="R3228">
        <f t="shared" si="152"/>
        <v>2015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9">
        <f t="shared" si="150"/>
        <v>42752.882361111115</v>
      </c>
      <c r="K3229" s="11">
        <v>1482095436</v>
      </c>
      <c r="L3229" s="9">
        <f t="shared" si="15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t="s">
        <v>8272</v>
      </c>
      <c r="R3229">
        <f t="shared" si="152"/>
        <v>2016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9">
        <f t="shared" si="150"/>
        <v>42355.207638888889</v>
      </c>
      <c r="K3230" s="11">
        <v>1447606884</v>
      </c>
      <c r="L3230" s="9">
        <f t="shared" si="15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t="s">
        <v>8272</v>
      </c>
      <c r="R3230">
        <f t="shared" si="152"/>
        <v>2015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9">
        <f t="shared" si="150"/>
        <v>41963.333310185189</v>
      </c>
      <c r="K3231" s="11">
        <v>1413874798</v>
      </c>
      <c r="L3231" s="9">
        <f t="shared" si="15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t="s">
        <v>8272</v>
      </c>
      <c r="R3231">
        <f t="shared" si="152"/>
        <v>2014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9">
        <f t="shared" si="150"/>
        <v>41913.165972222225</v>
      </c>
      <c r="K3232" s="11">
        <v>1410840126</v>
      </c>
      <c r="L3232" s="9">
        <f t="shared" si="151"/>
        <v>41898.168124999997</v>
      </c>
      <c r="M3232" t="b">
        <v>1</v>
      </c>
      <c r="N3232">
        <v>37</v>
      </c>
      <c r="O3232" t="b">
        <v>1</v>
      </c>
      <c r="P3232" t="s">
        <v>8271</v>
      </c>
      <c r="Q3232" t="s">
        <v>8272</v>
      </c>
      <c r="R3232">
        <f t="shared" si="152"/>
        <v>2014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9">
        <f t="shared" si="150"/>
        <v>42476.943831018521</v>
      </c>
      <c r="K3233" s="11">
        <v>1458254347</v>
      </c>
      <c r="L3233" s="9">
        <f t="shared" si="15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t="s">
        <v>8272</v>
      </c>
      <c r="R3233">
        <f t="shared" si="152"/>
        <v>2016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9">
        <f t="shared" si="150"/>
        <v>42494.165972222225</v>
      </c>
      <c r="K3234" s="11">
        <v>1459711917</v>
      </c>
      <c r="L3234" s="9">
        <f t="shared" si="15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t="s">
        <v>8272</v>
      </c>
      <c r="R3234">
        <f t="shared" si="152"/>
        <v>2016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9">
        <f t="shared" si="150"/>
        <v>42796.805034722223</v>
      </c>
      <c r="K3235" s="11">
        <v>1485890355</v>
      </c>
      <c r="L3235" s="9">
        <f t="shared" si="15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t="s">
        <v>8272</v>
      </c>
      <c r="R3235">
        <f t="shared" si="152"/>
        <v>2017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9">
        <f t="shared" si="150"/>
        <v>42767.979861111111</v>
      </c>
      <c r="K3236" s="11">
        <v>1483124208</v>
      </c>
      <c r="L3236" s="9">
        <f t="shared" si="15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t="s">
        <v>8272</v>
      </c>
      <c r="R3236">
        <f t="shared" si="152"/>
        <v>2016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9">
        <f t="shared" si="150"/>
        <v>42552.347812499997</v>
      </c>
      <c r="K3237" s="11">
        <v>1464769251</v>
      </c>
      <c r="L3237" s="9">
        <f t="shared" si="15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t="s">
        <v>8272</v>
      </c>
      <c r="R3237">
        <f t="shared" si="152"/>
        <v>2016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9">
        <f t="shared" si="150"/>
        <v>42732.917048611111</v>
      </c>
      <c r="K3238" s="11">
        <v>1480370433</v>
      </c>
      <c r="L3238" s="9">
        <f t="shared" si="15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t="s">
        <v>8272</v>
      </c>
      <c r="R3238">
        <f t="shared" si="152"/>
        <v>2016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9">
        <f t="shared" si="150"/>
        <v>42276.165972222225</v>
      </c>
      <c r="K3239" s="11">
        <v>1441452184</v>
      </c>
      <c r="L3239" s="9">
        <f t="shared" si="15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t="s">
        <v>8272</v>
      </c>
      <c r="R3239">
        <f t="shared" si="152"/>
        <v>2015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9">
        <f t="shared" si="150"/>
        <v>42186.510393518518</v>
      </c>
      <c r="K3240" s="11">
        <v>1433160898</v>
      </c>
      <c r="L3240" s="9">
        <f t="shared" si="15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t="s">
        <v>8272</v>
      </c>
      <c r="R3240">
        <f t="shared" si="152"/>
        <v>2015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9">
        <f t="shared" si="150"/>
        <v>42302.999305555553</v>
      </c>
      <c r="K3241" s="11">
        <v>1443665293</v>
      </c>
      <c r="L3241" s="9">
        <f t="shared" si="15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t="s">
        <v>8272</v>
      </c>
      <c r="R3241">
        <f t="shared" si="152"/>
        <v>2015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9">
        <f t="shared" si="150"/>
        <v>42782.958333333328</v>
      </c>
      <c r="K3242" s="11">
        <v>1484843948</v>
      </c>
      <c r="L3242" s="9">
        <f t="shared" si="15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t="s">
        <v>8272</v>
      </c>
      <c r="R3242">
        <f t="shared" si="152"/>
        <v>2017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9">
        <f t="shared" si="150"/>
        <v>41926.290972222225</v>
      </c>
      <c r="K3243" s="11">
        <v>1410421670</v>
      </c>
      <c r="L3243" s="9">
        <f t="shared" si="15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t="s">
        <v>8272</v>
      </c>
      <c r="R3243">
        <f t="shared" si="152"/>
        <v>2014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9">
        <f t="shared" si="150"/>
        <v>41901.755694444444</v>
      </c>
      <c r="K3244" s="11">
        <v>1408558092</v>
      </c>
      <c r="L3244" s="9">
        <f t="shared" si="15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t="s">
        <v>8272</v>
      </c>
      <c r="R3244">
        <f t="shared" si="152"/>
        <v>2014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9">
        <f t="shared" si="150"/>
        <v>42286</v>
      </c>
      <c r="K3245" s="11">
        <v>1442283562</v>
      </c>
      <c r="L3245" s="9">
        <f t="shared" si="15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t="s">
        <v>8272</v>
      </c>
      <c r="R3245">
        <f t="shared" si="152"/>
        <v>2015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9">
        <f t="shared" si="150"/>
        <v>42705.735902777778</v>
      </c>
      <c r="K3246" s="11">
        <v>1478018382</v>
      </c>
      <c r="L3246" s="9">
        <f t="shared" si="15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t="s">
        <v>8272</v>
      </c>
      <c r="R3246">
        <f t="shared" si="152"/>
        <v>2016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9">
        <f t="shared" si="150"/>
        <v>42167.083333333328</v>
      </c>
      <c r="K3247" s="11">
        <v>1431354258</v>
      </c>
      <c r="L3247" s="9">
        <f t="shared" si="15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t="s">
        <v>8272</v>
      </c>
      <c r="R3247">
        <f t="shared" si="152"/>
        <v>2015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9">
        <f t="shared" si="150"/>
        <v>42259.165972222225</v>
      </c>
      <c r="K3248" s="11">
        <v>1439551200</v>
      </c>
      <c r="L3248" s="9">
        <f t="shared" si="15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t="s">
        <v>8272</v>
      </c>
      <c r="R3248">
        <f t="shared" si="152"/>
        <v>2015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9">
        <f t="shared" si="150"/>
        <v>42197.434166666666</v>
      </c>
      <c r="K3249" s="11">
        <v>1434104712</v>
      </c>
      <c r="L3249" s="9">
        <f t="shared" si="15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t="s">
        <v>8272</v>
      </c>
      <c r="R3249">
        <f t="shared" si="152"/>
        <v>2015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9">
        <f t="shared" si="150"/>
        <v>42098.846724537041</v>
      </c>
      <c r="K3250" s="11">
        <v>1425590357</v>
      </c>
      <c r="L3250" s="9">
        <f t="shared" si="15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t="s">
        <v>8272</v>
      </c>
      <c r="R3250">
        <f t="shared" si="152"/>
        <v>2015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9">
        <f t="shared" si="150"/>
        <v>42175.746689814812</v>
      </c>
      <c r="K3251" s="11">
        <v>1432230914</v>
      </c>
      <c r="L3251" s="9">
        <f t="shared" si="15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t="s">
        <v>8272</v>
      </c>
      <c r="R3251">
        <f t="shared" si="152"/>
        <v>2015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9">
        <f t="shared" si="150"/>
        <v>41948.783842592595</v>
      </c>
      <c r="K3252" s="11">
        <v>1412617724</v>
      </c>
      <c r="L3252" s="9">
        <f t="shared" si="15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t="s">
        <v>8272</v>
      </c>
      <c r="R3252">
        <f t="shared" si="152"/>
        <v>2014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9">
        <f t="shared" si="150"/>
        <v>42176.731087962966</v>
      </c>
      <c r="K3253" s="11">
        <v>1432315966</v>
      </c>
      <c r="L3253" s="9">
        <f t="shared" si="15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t="s">
        <v>8272</v>
      </c>
      <c r="R3253">
        <f t="shared" si="152"/>
        <v>2015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9">
        <f t="shared" si="150"/>
        <v>42620.472685185188</v>
      </c>
      <c r="K3254" s="11">
        <v>1470655240</v>
      </c>
      <c r="L3254" s="9">
        <f t="shared" si="15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t="s">
        <v>8272</v>
      </c>
      <c r="R3254">
        <f t="shared" si="152"/>
        <v>2016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9">
        <f t="shared" si="150"/>
        <v>42621.15625</v>
      </c>
      <c r="K3255" s="11">
        <v>1471701028</v>
      </c>
      <c r="L3255" s="9">
        <f t="shared" si="15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t="s">
        <v>8272</v>
      </c>
      <c r="R3255">
        <f t="shared" si="152"/>
        <v>2016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9">
        <f t="shared" si="150"/>
        <v>42089.044085648144</v>
      </c>
      <c r="K3256" s="11">
        <v>1424743409</v>
      </c>
      <c r="L3256" s="9">
        <f t="shared" si="15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t="s">
        <v>8272</v>
      </c>
      <c r="R3256">
        <f t="shared" si="152"/>
        <v>2015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9">
        <f t="shared" si="150"/>
        <v>41919.768229166664</v>
      </c>
      <c r="K3257" s="11">
        <v>1410114375</v>
      </c>
      <c r="L3257" s="9">
        <f t="shared" si="15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t="s">
        <v>8272</v>
      </c>
      <c r="R3257">
        <f t="shared" si="152"/>
        <v>2014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9">
        <f t="shared" si="150"/>
        <v>42166.165972222225</v>
      </c>
      <c r="K3258" s="11">
        <v>1432129577</v>
      </c>
      <c r="L3258" s="9">
        <f t="shared" si="15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t="s">
        <v>8272</v>
      </c>
      <c r="R3258">
        <f t="shared" si="152"/>
        <v>2015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9">
        <f t="shared" si="150"/>
        <v>42788.559629629628</v>
      </c>
      <c r="K3259" s="11">
        <v>1485177952</v>
      </c>
      <c r="L3259" s="9">
        <f t="shared" si="15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t="s">
        <v>8272</v>
      </c>
      <c r="R3259">
        <f t="shared" si="152"/>
        <v>2017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9">
        <f t="shared" si="150"/>
        <v>42012.887280092589</v>
      </c>
      <c r="K3260" s="11">
        <v>1418159861</v>
      </c>
      <c r="L3260" s="9">
        <f t="shared" si="15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t="s">
        <v>8272</v>
      </c>
      <c r="R3260">
        <f t="shared" si="152"/>
        <v>2014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9">
        <f t="shared" si="150"/>
        <v>42644.165972222225</v>
      </c>
      <c r="K3261" s="11">
        <v>1472753745</v>
      </c>
      <c r="L3261" s="9">
        <f t="shared" si="15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t="s">
        <v>8272</v>
      </c>
      <c r="R3261">
        <f t="shared" si="152"/>
        <v>2016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9">
        <f t="shared" si="150"/>
        <v>42338.714328703703</v>
      </c>
      <c r="K3262" s="11">
        <v>1445875718</v>
      </c>
      <c r="L3262" s="9">
        <f t="shared" si="15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t="s">
        <v>8272</v>
      </c>
      <c r="R3262">
        <f t="shared" si="152"/>
        <v>2015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9">
        <f t="shared" si="150"/>
        <v>42201.725416666668</v>
      </c>
      <c r="K3263" s="11">
        <v>1434475476</v>
      </c>
      <c r="L3263" s="9">
        <f t="shared" si="15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t="s">
        <v>8272</v>
      </c>
      <c r="R3263">
        <f t="shared" si="152"/>
        <v>2015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9">
        <f t="shared" si="150"/>
        <v>41995.166666666672</v>
      </c>
      <c r="K3264" s="11">
        <v>1416555262</v>
      </c>
      <c r="L3264" s="9">
        <f t="shared" si="15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t="s">
        <v>8272</v>
      </c>
      <c r="R3264">
        <f t="shared" si="152"/>
        <v>2014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9">
        <f t="shared" si="150"/>
        <v>42307.875</v>
      </c>
      <c r="K3265" s="11">
        <v>1444220588</v>
      </c>
      <c r="L3265" s="9">
        <f t="shared" si="15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t="s">
        <v>8272</v>
      </c>
      <c r="R3265">
        <f t="shared" si="152"/>
        <v>2015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9">
        <f t="shared" si="150"/>
        <v>42032.916666666672</v>
      </c>
      <c r="K3266" s="11">
        <v>1421089938</v>
      </c>
      <c r="L3266" s="9">
        <f t="shared" si="15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t="s">
        <v>8272</v>
      </c>
      <c r="R3266">
        <f t="shared" si="152"/>
        <v>2015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9">
        <f t="shared" ref="J3267:J3330" si="153">(I3267/86400)+DATE(1970,1,1)</f>
        <v>42341.708333333328</v>
      </c>
      <c r="K3267" s="11">
        <v>1446570315</v>
      </c>
      <c r="L3267" s="9">
        <f t="shared" ref="L3267:L3330" si="154">(K3267/86400)+DATE(1970,1,1)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t="s">
        <v>8272</v>
      </c>
      <c r="R3267">
        <f t="shared" ref="R3267:R3330" si="155">YEAR(L3267)</f>
        <v>2015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9">
        <f t="shared" si="153"/>
        <v>42167.875</v>
      </c>
      <c r="K3268" s="11">
        <v>1431435122</v>
      </c>
      <c r="L3268" s="9">
        <f t="shared" si="154"/>
        <v>42136.536134259259</v>
      </c>
      <c r="M3268" t="b">
        <v>1</v>
      </c>
      <c r="N3268">
        <v>163</v>
      </c>
      <c r="O3268" t="b">
        <v>1</v>
      </c>
      <c r="P3268" t="s">
        <v>8271</v>
      </c>
      <c r="Q3268" t="s">
        <v>8272</v>
      </c>
      <c r="R3268">
        <f t="shared" si="155"/>
        <v>2015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9">
        <f t="shared" si="153"/>
        <v>42202.757638888885</v>
      </c>
      <c r="K3269" s="11">
        <v>1434564660</v>
      </c>
      <c r="L3269" s="9">
        <f t="shared" si="154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t="s">
        <v>8272</v>
      </c>
      <c r="R3269">
        <f t="shared" si="155"/>
        <v>2015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9">
        <f t="shared" si="153"/>
        <v>42606.90425925926</v>
      </c>
      <c r="K3270" s="11">
        <v>1470692528</v>
      </c>
      <c r="L3270" s="9">
        <f t="shared" si="154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t="s">
        <v>8272</v>
      </c>
      <c r="R3270">
        <f t="shared" si="155"/>
        <v>2016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9">
        <f t="shared" si="153"/>
        <v>42171.458333333328</v>
      </c>
      <c r="K3271" s="11">
        <v>1431509397</v>
      </c>
      <c r="L3271" s="9">
        <f t="shared" si="154"/>
        <v>42137.395798611113</v>
      </c>
      <c r="M3271" t="b">
        <v>1</v>
      </c>
      <c r="N3271">
        <v>70</v>
      </c>
      <c r="O3271" t="b">
        <v>1</v>
      </c>
      <c r="P3271" t="s">
        <v>8271</v>
      </c>
      <c r="Q3271" t="s">
        <v>8272</v>
      </c>
      <c r="R3271">
        <f t="shared" si="155"/>
        <v>2015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9">
        <f t="shared" si="153"/>
        <v>42197.533159722225</v>
      </c>
      <c r="K3272" s="11">
        <v>1434113265</v>
      </c>
      <c r="L3272" s="9">
        <f t="shared" si="154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t="s">
        <v>8272</v>
      </c>
      <c r="R3272">
        <f t="shared" si="155"/>
        <v>2015</v>
      </c>
    </row>
    <row r="3273" spans="1:18" x14ac:dyDescent="0.3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9">
        <f t="shared" si="153"/>
        <v>41945.478877314818</v>
      </c>
      <c r="K3273" s="11">
        <v>1412332175</v>
      </c>
      <c r="L3273" s="9">
        <f t="shared" si="154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t="s">
        <v>8272</v>
      </c>
      <c r="R3273">
        <f t="shared" si="155"/>
        <v>2014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9">
        <f t="shared" si="153"/>
        <v>42314.541770833333</v>
      </c>
      <c r="K3274" s="11">
        <v>1444219209</v>
      </c>
      <c r="L3274" s="9">
        <f t="shared" si="154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t="s">
        <v>8272</v>
      </c>
      <c r="R3274">
        <f t="shared" si="155"/>
        <v>2015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9">
        <f t="shared" si="153"/>
        <v>42627.791666666672</v>
      </c>
      <c r="K3275" s="11">
        <v>1472498042</v>
      </c>
      <c r="L3275" s="9">
        <f t="shared" si="154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t="s">
        <v>8272</v>
      </c>
      <c r="R3275">
        <f t="shared" si="155"/>
        <v>2016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9">
        <f t="shared" si="153"/>
        <v>42444.875</v>
      </c>
      <c r="K3276" s="11">
        <v>1454259272</v>
      </c>
      <c r="L3276" s="9">
        <f t="shared" si="154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t="s">
        <v>8272</v>
      </c>
      <c r="R3276">
        <f t="shared" si="155"/>
        <v>2016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9">
        <f t="shared" si="153"/>
        <v>42044.1875</v>
      </c>
      <c r="K3277" s="11">
        <v>1421183271</v>
      </c>
      <c r="L3277" s="9">
        <f t="shared" si="154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t="s">
        <v>8272</v>
      </c>
      <c r="R3277">
        <f t="shared" si="155"/>
        <v>2015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9">
        <f t="shared" si="153"/>
        <v>42461.165972222225</v>
      </c>
      <c r="K3278" s="11">
        <v>1456526879</v>
      </c>
      <c r="L3278" s="9">
        <f t="shared" si="154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t="s">
        <v>8272</v>
      </c>
      <c r="R3278">
        <f t="shared" si="155"/>
        <v>2016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9">
        <f t="shared" si="153"/>
        <v>41961.724606481483</v>
      </c>
      <c r="K3279" s="11">
        <v>1413735806</v>
      </c>
      <c r="L3279" s="9">
        <f t="shared" si="154"/>
        <v>41931.682939814811</v>
      </c>
      <c r="M3279" t="b">
        <v>1</v>
      </c>
      <c r="N3279">
        <v>100</v>
      </c>
      <c r="O3279" t="b">
        <v>1</v>
      </c>
      <c r="P3279" t="s">
        <v>8271</v>
      </c>
      <c r="Q3279" t="s">
        <v>8272</v>
      </c>
      <c r="R3279">
        <f t="shared" si="155"/>
        <v>2014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9">
        <f t="shared" si="153"/>
        <v>42154.848414351851</v>
      </c>
      <c r="K3280" s="11">
        <v>1430425303</v>
      </c>
      <c r="L3280" s="9">
        <f t="shared" si="154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t="s">
        <v>8272</v>
      </c>
      <c r="R3280">
        <f t="shared" si="155"/>
        <v>2015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9">
        <f t="shared" si="153"/>
        <v>42461.06086805556</v>
      </c>
      <c r="K3281" s="11">
        <v>1456885659</v>
      </c>
      <c r="L3281" s="9">
        <f t="shared" si="154"/>
        <v>42431.102534722224</v>
      </c>
      <c r="M3281" t="b">
        <v>0</v>
      </c>
      <c r="N3281">
        <v>63</v>
      </c>
      <c r="O3281" t="b">
        <v>1</v>
      </c>
      <c r="P3281" t="s">
        <v>8271</v>
      </c>
      <c r="Q3281" t="s">
        <v>8272</v>
      </c>
      <c r="R3281">
        <f t="shared" si="155"/>
        <v>2016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9">
        <f t="shared" si="153"/>
        <v>42156.208333333328</v>
      </c>
      <c r="K3282" s="11">
        <v>1430158198</v>
      </c>
      <c r="L3282" s="9">
        <f t="shared" si="154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t="s">
        <v>8272</v>
      </c>
      <c r="R3282">
        <f t="shared" si="155"/>
        <v>2015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9">
        <f t="shared" si="153"/>
        <v>42249.019733796296</v>
      </c>
      <c r="K3283" s="11">
        <v>1438561705</v>
      </c>
      <c r="L3283" s="9">
        <f t="shared" si="154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t="s">
        <v>8272</v>
      </c>
      <c r="R3283">
        <f t="shared" si="155"/>
        <v>2015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9">
        <f t="shared" si="153"/>
        <v>42489.19430555556</v>
      </c>
      <c r="K3284" s="11">
        <v>1458103188</v>
      </c>
      <c r="L3284" s="9">
        <f t="shared" si="154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t="s">
        <v>8272</v>
      </c>
      <c r="R3284">
        <f t="shared" si="155"/>
        <v>2016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9">
        <f t="shared" si="153"/>
        <v>42410.875</v>
      </c>
      <c r="K3285" s="11">
        <v>1452448298</v>
      </c>
      <c r="L3285" s="9">
        <f t="shared" si="154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t="s">
        <v>8272</v>
      </c>
      <c r="R3285">
        <f t="shared" si="155"/>
        <v>2016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9">
        <f t="shared" si="153"/>
        <v>42398.249305555553</v>
      </c>
      <c r="K3286" s="11">
        <v>1452546853</v>
      </c>
      <c r="L3286" s="9">
        <f t="shared" si="154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t="s">
        <v>8272</v>
      </c>
      <c r="R3286">
        <f t="shared" si="155"/>
        <v>2016</v>
      </c>
    </row>
    <row r="3287" spans="1:18" x14ac:dyDescent="0.3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9">
        <f t="shared" si="153"/>
        <v>42794.208333333328</v>
      </c>
      <c r="K3287" s="11">
        <v>1485556626</v>
      </c>
      <c r="L3287" s="9">
        <f t="shared" si="154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t="s">
        <v>8272</v>
      </c>
      <c r="R3287">
        <f t="shared" si="155"/>
        <v>2017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9">
        <f t="shared" si="153"/>
        <v>42597.840069444443</v>
      </c>
      <c r="K3288" s="11">
        <v>1468699782</v>
      </c>
      <c r="L3288" s="9">
        <f t="shared" si="154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t="s">
        <v>8272</v>
      </c>
      <c r="R3288">
        <f t="shared" si="155"/>
        <v>2016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9">
        <f t="shared" si="153"/>
        <v>42336.750324074077</v>
      </c>
      <c r="K3289" s="11">
        <v>1446573628</v>
      </c>
      <c r="L3289" s="9">
        <f t="shared" si="154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t="s">
        <v>8272</v>
      </c>
      <c r="R3289">
        <f t="shared" si="155"/>
        <v>2015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9">
        <f t="shared" si="153"/>
        <v>42541.958333333328</v>
      </c>
      <c r="K3290" s="11">
        <v>1463337315</v>
      </c>
      <c r="L3290" s="9">
        <f t="shared" si="154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t="s">
        <v>8272</v>
      </c>
      <c r="R3290">
        <f t="shared" si="155"/>
        <v>2016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9">
        <f t="shared" si="153"/>
        <v>42786.368078703701</v>
      </c>
      <c r="K3291" s="11">
        <v>1485161402</v>
      </c>
      <c r="L3291" s="9">
        <f t="shared" si="154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t="s">
        <v>8272</v>
      </c>
      <c r="R3291">
        <f t="shared" si="155"/>
        <v>2017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9">
        <f t="shared" si="153"/>
        <v>42805.51494212963</v>
      </c>
      <c r="K3292" s="11">
        <v>1486642891</v>
      </c>
      <c r="L3292" s="9">
        <f t="shared" si="154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t="s">
        <v>8272</v>
      </c>
      <c r="R3292">
        <f t="shared" si="155"/>
        <v>2017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9">
        <f t="shared" si="153"/>
        <v>42264.165972222225</v>
      </c>
      <c r="K3293" s="11">
        <v>1439743900</v>
      </c>
      <c r="L3293" s="9">
        <f t="shared" si="154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t="s">
        <v>8272</v>
      </c>
      <c r="R3293">
        <f t="shared" si="155"/>
        <v>2015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9">
        <f t="shared" si="153"/>
        <v>42342.811898148153</v>
      </c>
      <c r="K3294" s="11">
        <v>1444069748</v>
      </c>
      <c r="L3294" s="9">
        <f t="shared" si="154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t="s">
        <v>8272</v>
      </c>
      <c r="R3294">
        <f t="shared" si="155"/>
        <v>2015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9">
        <f t="shared" si="153"/>
        <v>42798.425370370373</v>
      </c>
      <c r="K3295" s="11">
        <v>1486030352</v>
      </c>
      <c r="L3295" s="9">
        <f t="shared" si="154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t="s">
        <v>8272</v>
      </c>
      <c r="R3295">
        <f t="shared" si="155"/>
        <v>2017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9">
        <f t="shared" si="153"/>
        <v>42171.541134259256</v>
      </c>
      <c r="K3296" s="11">
        <v>1431867554</v>
      </c>
      <c r="L3296" s="9">
        <f t="shared" si="154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t="s">
        <v>8272</v>
      </c>
      <c r="R3296">
        <f t="shared" si="155"/>
        <v>2015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9">
        <f t="shared" si="153"/>
        <v>42639.442465277782</v>
      </c>
      <c r="K3297" s="11">
        <v>1472294229</v>
      </c>
      <c r="L3297" s="9">
        <f t="shared" si="154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t="s">
        <v>8272</v>
      </c>
      <c r="R3297">
        <f t="shared" si="155"/>
        <v>2016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9">
        <f t="shared" si="153"/>
        <v>42330.916666666672</v>
      </c>
      <c r="K3298" s="11">
        <v>1446401372</v>
      </c>
      <c r="L3298" s="9">
        <f t="shared" si="154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t="s">
        <v>8272</v>
      </c>
      <c r="R3298">
        <f t="shared" si="155"/>
        <v>2015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9">
        <f t="shared" si="153"/>
        <v>42212.957638888889</v>
      </c>
      <c r="K3299" s="11">
        <v>1436380256</v>
      </c>
      <c r="L3299" s="9">
        <f t="shared" si="154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t="s">
        <v>8272</v>
      </c>
      <c r="R3299">
        <f t="shared" si="155"/>
        <v>2015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9">
        <f t="shared" si="153"/>
        <v>42260</v>
      </c>
      <c r="K3300" s="11">
        <v>1440370768</v>
      </c>
      <c r="L3300" s="9">
        <f t="shared" si="154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t="s">
        <v>8272</v>
      </c>
      <c r="R3300">
        <f t="shared" si="155"/>
        <v>2015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9">
        <f t="shared" si="153"/>
        <v>42291.917395833334</v>
      </c>
      <c r="K3301" s="11">
        <v>1442268063</v>
      </c>
      <c r="L3301" s="9">
        <f t="shared" si="154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t="s">
        <v>8272</v>
      </c>
      <c r="R3301">
        <f t="shared" si="155"/>
        <v>2015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9">
        <f t="shared" si="153"/>
        <v>42123.743773148148</v>
      </c>
      <c r="K3302" s="11">
        <v>1428515462</v>
      </c>
      <c r="L3302" s="9">
        <f t="shared" si="154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t="s">
        <v>8272</v>
      </c>
      <c r="R3302">
        <f t="shared" si="155"/>
        <v>2015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9">
        <f t="shared" si="153"/>
        <v>42583.290972222225</v>
      </c>
      <c r="K3303" s="11">
        <v>1466185176</v>
      </c>
      <c r="L3303" s="9">
        <f t="shared" si="154"/>
        <v>42538.735833333332</v>
      </c>
      <c r="M3303" t="b">
        <v>0</v>
      </c>
      <c r="N3303">
        <v>70</v>
      </c>
      <c r="O3303" t="b">
        <v>1</v>
      </c>
      <c r="P3303" t="s">
        <v>8271</v>
      </c>
      <c r="Q3303" t="s">
        <v>8272</v>
      </c>
      <c r="R3303">
        <f t="shared" si="155"/>
        <v>2016</v>
      </c>
    </row>
    <row r="3304" spans="1:18" x14ac:dyDescent="0.3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9">
        <f t="shared" si="153"/>
        <v>42711.35157407407</v>
      </c>
      <c r="K3304" s="11">
        <v>1478507176</v>
      </c>
      <c r="L3304" s="9">
        <f t="shared" si="154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t="s">
        <v>8272</v>
      </c>
      <c r="R3304">
        <f t="shared" si="155"/>
        <v>2016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9">
        <f t="shared" si="153"/>
        <v>42091.609768518523</v>
      </c>
      <c r="K3305" s="11">
        <v>1424533084</v>
      </c>
      <c r="L3305" s="9">
        <f t="shared" si="154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t="s">
        <v>8272</v>
      </c>
      <c r="R3305">
        <f t="shared" si="155"/>
        <v>2015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9">
        <f t="shared" si="153"/>
        <v>42726.624444444446</v>
      </c>
      <c r="K3306" s="11">
        <v>1479826752</v>
      </c>
      <c r="L3306" s="9">
        <f t="shared" si="154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t="s">
        <v>8272</v>
      </c>
      <c r="R3306">
        <f t="shared" si="155"/>
        <v>2016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9">
        <f t="shared" si="153"/>
        <v>42216.855879629627</v>
      </c>
      <c r="K3307" s="11">
        <v>1435782748</v>
      </c>
      <c r="L3307" s="9">
        <f t="shared" si="154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t="s">
        <v>8272</v>
      </c>
      <c r="R3307">
        <f t="shared" si="155"/>
        <v>2015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9">
        <f t="shared" si="153"/>
        <v>42531.125</v>
      </c>
      <c r="K3308" s="11">
        <v>1462252542</v>
      </c>
      <c r="L3308" s="9">
        <f t="shared" si="154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t="s">
        <v>8272</v>
      </c>
      <c r="R3308">
        <f t="shared" si="155"/>
        <v>2016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9">
        <f t="shared" si="153"/>
        <v>42505.057164351849</v>
      </c>
      <c r="K3309" s="11">
        <v>1460683339</v>
      </c>
      <c r="L3309" s="9">
        <f t="shared" si="154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t="s">
        <v>8272</v>
      </c>
      <c r="R3309">
        <f t="shared" si="155"/>
        <v>2016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9">
        <f t="shared" si="153"/>
        <v>42473.876909722225</v>
      </c>
      <c r="K3310" s="11">
        <v>1458766965</v>
      </c>
      <c r="L3310" s="9">
        <f t="shared" si="154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t="s">
        <v>8272</v>
      </c>
      <c r="R3310">
        <f t="shared" si="155"/>
        <v>2016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9">
        <f t="shared" si="153"/>
        <v>42659.650208333333</v>
      </c>
      <c r="K3311" s="11">
        <v>1473953778</v>
      </c>
      <c r="L3311" s="9">
        <f t="shared" si="154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t="s">
        <v>8272</v>
      </c>
      <c r="R3311">
        <f t="shared" si="155"/>
        <v>2016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9">
        <f t="shared" si="153"/>
        <v>42283.928530092591</v>
      </c>
      <c r="K3312" s="11">
        <v>1441577825</v>
      </c>
      <c r="L3312" s="9">
        <f t="shared" si="154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t="s">
        <v>8272</v>
      </c>
      <c r="R3312">
        <f t="shared" si="155"/>
        <v>2015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9">
        <f t="shared" si="153"/>
        <v>42294.29178240741</v>
      </c>
      <c r="K3313" s="11">
        <v>1442473210</v>
      </c>
      <c r="L3313" s="9">
        <f t="shared" si="154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t="s">
        <v>8272</v>
      </c>
      <c r="R3313">
        <f t="shared" si="155"/>
        <v>2015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9">
        <f t="shared" si="153"/>
        <v>42685.916666666672</v>
      </c>
      <c r="K3314" s="11">
        <v>1477077946</v>
      </c>
      <c r="L3314" s="9">
        <f t="shared" si="154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t="s">
        <v>8272</v>
      </c>
      <c r="R3314">
        <f t="shared" si="155"/>
        <v>2016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9">
        <f t="shared" si="153"/>
        <v>42396.041666666672</v>
      </c>
      <c r="K3315" s="11">
        <v>1452664317</v>
      </c>
      <c r="L3315" s="9">
        <f t="shared" si="154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t="s">
        <v>8272</v>
      </c>
      <c r="R3315">
        <f t="shared" si="155"/>
        <v>2016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9">
        <f t="shared" si="153"/>
        <v>42132.836805555555</v>
      </c>
      <c r="K3316" s="11">
        <v>1428733511</v>
      </c>
      <c r="L3316" s="9">
        <f t="shared" si="154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t="s">
        <v>8272</v>
      </c>
      <c r="R3316">
        <f t="shared" si="155"/>
        <v>2015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9">
        <f t="shared" si="153"/>
        <v>42496.303715277776</v>
      </c>
      <c r="K3317" s="11">
        <v>1459927041</v>
      </c>
      <c r="L3317" s="9">
        <f t="shared" si="154"/>
        <v>42466.303715277776</v>
      </c>
      <c r="M3317" t="b">
        <v>0</v>
      </c>
      <c r="N3317">
        <v>89</v>
      </c>
      <c r="O3317" t="b">
        <v>1</v>
      </c>
      <c r="P3317" t="s">
        <v>8271</v>
      </c>
      <c r="Q3317" t="s">
        <v>8272</v>
      </c>
      <c r="R3317">
        <f t="shared" si="155"/>
        <v>2016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9">
        <f t="shared" si="153"/>
        <v>41859.579166666663</v>
      </c>
      <c r="K3318" s="11">
        <v>1404680075</v>
      </c>
      <c r="L3318" s="9">
        <f t="shared" si="154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t="s">
        <v>8272</v>
      </c>
      <c r="R3318">
        <f t="shared" si="155"/>
        <v>2014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9">
        <f t="shared" si="153"/>
        <v>42529.039629629631</v>
      </c>
      <c r="K3319" s="11">
        <v>1462755424</v>
      </c>
      <c r="L3319" s="9">
        <f t="shared" si="154"/>
        <v>42499.039629629631</v>
      </c>
      <c r="M3319" t="b">
        <v>0</v>
      </c>
      <c r="N3319">
        <v>18</v>
      </c>
      <c r="O3319" t="b">
        <v>1</v>
      </c>
      <c r="P3319" t="s">
        <v>8271</v>
      </c>
      <c r="Q3319" t="s">
        <v>8272</v>
      </c>
      <c r="R3319">
        <f t="shared" si="155"/>
        <v>2016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9">
        <f t="shared" si="153"/>
        <v>42471.104166666672</v>
      </c>
      <c r="K3320" s="11">
        <v>1456902893</v>
      </c>
      <c r="L3320" s="9">
        <f t="shared" si="154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t="s">
        <v>8272</v>
      </c>
      <c r="R3320">
        <f t="shared" si="155"/>
        <v>2016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9">
        <f t="shared" si="153"/>
        <v>42035.585486111115</v>
      </c>
      <c r="K3321" s="11">
        <v>1418824986</v>
      </c>
      <c r="L3321" s="9">
        <f t="shared" si="154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t="s">
        <v>8272</v>
      </c>
      <c r="R3321">
        <f t="shared" si="155"/>
        <v>2014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9">
        <f t="shared" si="153"/>
        <v>42543.045798611114</v>
      </c>
      <c r="K3322" s="11">
        <v>1463965557</v>
      </c>
      <c r="L3322" s="9">
        <f t="shared" si="154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t="s">
        <v>8272</v>
      </c>
      <c r="R3322">
        <f t="shared" si="155"/>
        <v>2016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9">
        <f t="shared" si="153"/>
        <v>41928.165972222225</v>
      </c>
      <c r="K3323" s="11">
        <v>1412216665</v>
      </c>
      <c r="L3323" s="9">
        <f t="shared" si="154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t="s">
        <v>8272</v>
      </c>
      <c r="R3323">
        <f t="shared" si="155"/>
        <v>2014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9">
        <f t="shared" si="153"/>
        <v>42543.163194444445</v>
      </c>
      <c r="K3324" s="11">
        <v>1464653696</v>
      </c>
      <c r="L3324" s="9">
        <f t="shared" si="154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t="s">
        <v>8272</v>
      </c>
      <c r="R3324">
        <f t="shared" si="155"/>
        <v>2016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9">
        <f t="shared" si="153"/>
        <v>42638.36583333333</v>
      </c>
      <c r="K3325" s="11">
        <v>1472201208</v>
      </c>
      <c r="L3325" s="9">
        <f t="shared" si="154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t="s">
        <v>8272</v>
      </c>
      <c r="R3325">
        <f t="shared" si="155"/>
        <v>2016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9">
        <f t="shared" si="153"/>
        <v>42526.58321759259</v>
      </c>
      <c r="K3326" s="11">
        <v>1463925590</v>
      </c>
      <c r="L3326" s="9">
        <f t="shared" si="154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t="s">
        <v>8272</v>
      </c>
      <c r="R3326">
        <f t="shared" si="155"/>
        <v>2016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9">
        <f t="shared" si="153"/>
        <v>42099.743946759263</v>
      </c>
      <c r="K3327" s="11">
        <v>1425235877</v>
      </c>
      <c r="L3327" s="9">
        <f t="shared" si="154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t="s">
        <v>8272</v>
      </c>
      <c r="R3327">
        <f t="shared" si="155"/>
        <v>2015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9">
        <f t="shared" si="153"/>
        <v>42071.67251157407</v>
      </c>
      <c r="K3328" s="11">
        <v>1423242505</v>
      </c>
      <c r="L3328" s="9">
        <f t="shared" si="154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t="s">
        <v>8272</v>
      </c>
      <c r="R3328">
        <f t="shared" si="155"/>
        <v>2015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9">
        <f t="shared" si="153"/>
        <v>42498.374606481477</v>
      </c>
      <c r="K3329" s="11">
        <v>1460105966</v>
      </c>
      <c r="L3329" s="9">
        <f t="shared" si="154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t="s">
        <v>8272</v>
      </c>
      <c r="R3329">
        <f t="shared" si="155"/>
        <v>2016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9">
        <f t="shared" si="153"/>
        <v>41825.041666666664</v>
      </c>
      <c r="K3330" s="11">
        <v>1404308883</v>
      </c>
      <c r="L3330" s="9">
        <f t="shared" si="154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t="s">
        <v>8272</v>
      </c>
      <c r="R3330">
        <f t="shared" si="155"/>
        <v>2014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9">
        <f t="shared" ref="J3331:J3394" si="156">(I3331/86400)+DATE(1970,1,1)</f>
        <v>41847.958333333336</v>
      </c>
      <c r="K3331" s="11">
        <v>1405583108</v>
      </c>
      <c r="L3331" s="9">
        <f t="shared" ref="L3331:L3394" si="157">(K3331/86400)+DATE(1970,1,1)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t="s">
        <v>8272</v>
      </c>
      <c r="R3331">
        <f t="shared" ref="R3331:R3394" si="158">YEAR(L3331)</f>
        <v>2014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9">
        <f t="shared" si="156"/>
        <v>42095.845694444448</v>
      </c>
      <c r="K3332" s="11">
        <v>1425331068</v>
      </c>
      <c r="L3332" s="9">
        <f t="shared" si="157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t="s">
        <v>8272</v>
      </c>
      <c r="R3332">
        <f t="shared" si="158"/>
        <v>2015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9">
        <f t="shared" si="156"/>
        <v>42283.697754629626</v>
      </c>
      <c r="K3333" s="11">
        <v>1441125886</v>
      </c>
      <c r="L3333" s="9">
        <f t="shared" si="157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t="s">
        <v>8272</v>
      </c>
      <c r="R3333">
        <f t="shared" si="158"/>
        <v>2015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9">
        <f t="shared" si="156"/>
        <v>41839.860300925924</v>
      </c>
      <c r="K3334" s="11">
        <v>1403210330</v>
      </c>
      <c r="L3334" s="9">
        <f t="shared" si="157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t="s">
        <v>8272</v>
      </c>
      <c r="R3334">
        <f t="shared" si="158"/>
        <v>2014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9">
        <f t="shared" si="156"/>
        <v>42170.676851851851</v>
      </c>
      <c r="K3335" s="11">
        <v>1432484080</v>
      </c>
      <c r="L3335" s="9">
        <f t="shared" si="157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t="s">
        <v>8272</v>
      </c>
      <c r="R3335">
        <f t="shared" si="158"/>
        <v>2015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9">
        <f t="shared" si="156"/>
        <v>42215.521087962959</v>
      </c>
      <c r="K3336" s="11">
        <v>1435667422</v>
      </c>
      <c r="L3336" s="9">
        <f t="shared" si="157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t="s">
        <v>8272</v>
      </c>
      <c r="R3336">
        <f t="shared" si="158"/>
        <v>2015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9">
        <f t="shared" si="156"/>
        <v>41854.958333333336</v>
      </c>
      <c r="K3337" s="11">
        <v>1404749446</v>
      </c>
      <c r="L3337" s="9">
        <f t="shared" si="157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t="s">
        <v>8272</v>
      </c>
      <c r="R3337">
        <f t="shared" si="158"/>
        <v>2014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9">
        <f t="shared" si="156"/>
        <v>42465.35701388889</v>
      </c>
      <c r="K3338" s="11">
        <v>1457429646</v>
      </c>
      <c r="L3338" s="9">
        <f t="shared" si="157"/>
        <v>42437.398680555554</v>
      </c>
      <c r="M3338" t="b">
        <v>0</v>
      </c>
      <c r="N3338">
        <v>9</v>
      </c>
      <c r="O3338" t="b">
        <v>1</v>
      </c>
      <c r="P3338" t="s">
        <v>8271</v>
      </c>
      <c r="Q3338" t="s">
        <v>8272</v>
      </c>
      <c r="R3338">
        <f t="shared" si="158"/>
        <v>2016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9">
        <f t="shared" si="156"/>
        <v>41922.875</v>
      </c>
      <c r="K3339" s="11">
        <v>1411109167</v>
      </c>
      <c r="L3339" s="9">
        <f t="shared" si="157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t="s">
        <v>8272</v>
      </c>
      <c r="R3339">
        <f t="shared" si="158"/>
        <v>2014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9">
        <f t="shared" si="156"/>
        <v>42790.574999999997</v>
      </c>
      <c r="K3340" s="11">
        <v>1486129680</v>
      </c>
      <c r="L3340" s="9">
        <f t="shared" si="157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t="s">
        <v>8272</v>
      </c>
      <c r="R3340">
        <f t="shared" si="158"/>
        <v>2017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9">
        <f t="shared" si="156"/>
        <v>42579.665717592594</v>
      </c>
      <c r="K3341" s="11">
        <v>1467129518</v>
      </c>
      <c r="L3341" s="9">
        <f t="shared" si="157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t="s">
        <v>8272</v>
      </c>
      <c r="R3341">
        <f t="shared" si="158"/>
        <v>2016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9">
        <f t="shared" si="156"/>
        <v>42710.974004629628</v>
      </c>
      <c r="K3342" s="11">
        <v>1478906554</v>
      </c>
      <c r="L3342" s="9">
        <f t="shared" si="157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t="s">
        <v>8272</v>
      </c>
      <c r="R3342">
        <f t="shared" si="158"/>
        <v>2016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9">
        <f t="shared" si="156"/>
        <v>42533.708333333328</v>
      </c>
      <c r="K3343" s="11">
        <v>1463771421</v>
      </c>
      <c r="L3343" s="9">
        <f t="shared" si="157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t="s">
        <v>8272</v>
      </c>
      <c r="R3343">
        <f t="shared" si="158"/>
        <v>2016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9">
        <f t="shared" si="156"/>
        <v>42095.207638888889</v>
      </c>
      <c r="K3344" s="11">
        <v>1425020810</v>
      </c>
      <c r="L3344" s="9">
        <f t="shared" si="157"/>
        <v>42062.296412037038</v>
      </c>
      <c r="M3344" t="b">
        <v>0</v>
      </c>
      <c r="N3344">
        <v>78</v>
      </c>
      <c r="O3344" t="b">
        <v>1</v>
      </c>
      <c r="P3344" t="s">
        <v>8271</v>
      </c>
      <c r="Q3344" t="s">
        <v>8272</v>
      </c>
      <c r="R3344">
        <f t="shared" si="158"/>
        <v>2015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9">
        <f t="shared" si="156"/>
        <v>42473.554166666669</v>
      </c>
      <c r="K3345" s="11">
        <v>1458770384</v>
      </c>
      <c r="L3345" s="9">
        <f t="shared" si="157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t="s">
        <v>8272</v>
      </c>
      <c r="R3345">
        <f t="shared" si="158"/>
        <v>2016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9">
        <f t="shared" si="156"/>
        <v>41881.200150462959</v>
      </c>
      <c r="K3346" s="11">
        <v>1406782093</v>
      </c>
      <c r="L3346" s="9">
        <f t="shared" si="157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t="s">
        <v>8272</v>
      </c>
      <c r="R3346">
        <f t="shared" si="158"/>
        <v>2014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9">
        <f t="shared" si="156"/>
        <v>42112.025694444441</v>
      </c>
      <c r="K3347" s="11">
        <v>1424226768</v>
      </c>
      <c r="L3347" s="9">
        <f t="shared" si="157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t="s">
        <v>8272</v>
      </c>
      <c r="R3347">
        <f t="shared" si="158"/>
        <v>2015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9">
        <f t="shared" si="156"/>
        <v>42061.024421296301</v>
      </c>
      <c r="K3348" s="11">
        <v>1424306110</v>
      </c>
      <c r="L3348" s="9">
        <f t="shared" si="157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t="s">
        <v>8272</v>
      </c>
      <c r="R3348">
        <f t="shared" si="158"/>
        <v>2015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9">
        <f t="shared" si="156"/>
        <v>42498.875</v>
      </c>
      <c r="K3349" s="11">
        <v>1461503654</v>
      </c>
      <c r="L3349" s="9">
        <f t="shared" si="157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t="s">
        <v>8272</v>
      </c>
      <c r="R3349">
        <f t="shared" si="158"/>
        <v>2016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9">
        <f t="shared" si="156"/>
        <v>42490.165972222225</v>
      </c>
      <c r="K3350" s="11">
        <v>1459949080</v>
      </c>
      <c r="L3350" s="9">
        <f t="shared" si="157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t="s">
        <v>8272</v>
      </c>
      <c r="R3350">
        <f t="shared" si="158"/>
        <v>2016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9">
        <f t="shared" si="156"/>
        <v>42534.708333333328</v>
      </c>
      <c r="K3351" s="11">
        <v>1463971172</v>
      </c>
      <c r="L3351" s="9">
        <f t="shared" si="157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t="s">
        <v>8272</v>
      </c>
      <c r="R3351">
        <f t="shared" si="158"/>
        <v>2016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9">
        <f t="shared" si="156"/>
        <v>42337.958333333328</v>
      </c>
      <c r="K3352" s="11">
        <v>1445791811</v>
      </c>
      <c r="L3352" s="9">
        <f t="shared" si="157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t="s">
        <v>8272</v>
      </c>
      <c r="R3352">
        <f t="shared" si="158"/>
        <v>2015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9">
        <f t="shared" si="156"/>
        <v>41843.458333333336</v>
      </c>
      <c r="K3353" s="11">
        <v>1402910965</v>
      </c>
      <c r="L3353" s="9">
        <f t="shared" si="157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t="s">
        <v>8272</v>
      </c>
      <c r="R3353">
        <f t="shared" si="158"/>
        <v>2014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9">
        <f t="shared" si="156"/>
        <v>42552.958333333328</v>
      </c>
      <c r="K3354" s="11">
        <v>1462492178</v>
      </c>
      <c r="L3354" s="9">
        <f t="shared" si="157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t="s">
        <v>8272</v>
      </c>
      <c r="R3354">
        <f t="shared" si="158"/>
        <v>2016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9">
        <f t="shared" si="156"/>
        <v>42492.958333333328</v>
      </c>
      <c r="K3355" s="11">
        <v>1461061350</v>
      </c>
      <c r="L3355" s="9">
        <f t="shared" si="157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t="s">
        <v>8272</v>
      </c>
      <c r="R3355">
        <f t="shared" si="158"/>
        <v>2016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9">
        <f t="shared" si="156"/>
        <v>42306.167361111111</v>
      </c>
      <c r="K3356" s="11">
        <v>1443029206</v>
      </c>
      <c r="L3356" s="9">
        <f t="shared" si="157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t="s">
        <v>8272</v>
      </c>
      <c r="R3356">
        <f t="shared" si="158"/>
        <v>2015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9">
        <f t="shared" si="156"/>
        <v>42500.470138888893</v>
      </c>
      <c r="K3357" s="11">
        <v>1461941527</v>
      </c>
      <c r="L3357" s="9">
        <f t="shared" si="157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t="s">
        <v>8272</v>
      </c>
      <c r="R3357">
        <f t="shared" si="158"/>
        <v>2016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9">
        <f t="shared" si="156"/>
        <v>42566.815648148149</v>
      </c>
      <c r="K3358" s="11">
        <v>1466019272</v>
      </c>
      <c r="L3358" s="9">
        <f t="shared" si="157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t="s">
        <v>8272</v>
      </c>
      <c r="R3358">
        <f t="shared" si="158"/>
        <v>2016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9">
        <f t="shared" si="156"/>
        <v>41852.417939814812</v>
      </c>
      <c r="K3359" s="11">
        <v>1404295310</v>
      </c>
      <c r="L3359" s="9">
        <f t="shared" si="157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t="s">
        <v>8272</v>
      </c>
      <c r="R3359">
        <f t="shared" si="158"/>
        <v>2014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9">
        <f t="shared" si="156"/>
        <v>41962.352766203709</v>
      </c>
      <c r="K3360" s="11">
        <v>1413790079</v>
      </c>
      <c r="L3360" s="9">
        <f t="shared" si="157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t="s">
        <v>8272</v>
      </c>
      <c r="R3360">
        <f t="shared" si="158"/>
        <v>2014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9">
        <f t="shared" si="156"/>
        <v>42791.057106481487</v>
      </c>
      <c r="K3361" s="11">
        <v>1484097734</v>
      </c>
      <c r="L3361" s="9">
        <f t="shared" si="157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t="s">
        <v>8272</v>
      </c>
      <c r="R3361">
        <f t="shared" si="158"/>
        <v>2017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9">
        <f t="shared" si="156"/>
        <v>42718.665972222225</v>
      </c>
      <c r="K3362" s="11">
        <v>1479866343</v>
      </c>
      <c r="L3362" s="9">
        <f t="shared" si="157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t="s">
        <v>8272</v>
      </c>
      <c r="R3362">
        <f t="shared" si="158"/>
        <v>2016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9">
        <f t="shared" si="156"/>
        <v>41883.665972222225</v>
      </c>
      <c r="K3363" s="11">
        <v>1408062990</v>
      </c>
      <c r="L3363" s="9">
        <f t="shared" si="157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t="s">
        <v>8272</v>
      </c>
      <c r="R3363">
        <f t="shared" si="158"/>
        <v>2014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9">
        <f t="shared" si="156"/>
        <v>42070.204861111109</v>
      </c>
      <c r="K3364" s="11">
        <v>1424484717</v>
      </c>
      <c r="L3364" s="9">
        <f t="shared" si="157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t="s">
        <v>8272</v>
      </c>
      <c r="R3364">
        <f t="shared" si="158"/>
        <v>2015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9">
        <f t="shared" si="156"/>
        <v>41870.666666666664</v>
      </c>
      <c r="K3365" s="11">
        <v>1406831445</v>
      </c>
      <c r="L3365" s="9">
        <f t="shared" si="157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t="s">
        <v>8272</v>
      </c>
      <c r="R3365">
        <f t="shared" si="158"/>
        <v>2014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9">
        <f t="shared" si="156"/>
        <v>42444.875</v>
      </c>
      <c r="K3366" s="11">
        <v>1456183649</v>
      </c>
      <c r="L3366" s="9">
        <f t="shared" si="157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t="s">
        <v>8272</v>
      </c>
      <c r="R3366">
        <f t="shared" si="158"/>
        <v>2016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9">
        <f t="shared" si="156"/>
        <v>42351.101759259254</v>
      </c>
      <c r="K3367" s="11">
        <v>1447381592</v>
      </c>
      <c r="L3367" s="9">
        <f t="shared" si="157"/>
        <v>42321.101759259254</v>
      </c>
      <c r="M3367" t="b">
        <v>0</v>
      </c>
      <c r="N3367">
        <v>3</v>
      </c>
      <c r="O3367" t="b">
        <v>1</v>
      </c>
      <c r="P3367" t="s">
        <v>8271</v>
      </c>
      <c r="Q3367" t="s">
        <v>8272</v>
      </c>
      <c r="R3367">
        <f t="shared" si="158"/>
        <v>2015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9">
        <f t="shared" si="156"/>
        <v>42137.067557870367</v>
      </c>
      <c r="K3368" s="11">
        <v>1428889037</v>
      </c>
      <c r="L3368" s="9">
        <f t="shared" si="157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t="s">
        <v>8272</v>
      </c>
      <c r="R3368">
        <f t="shared" si="158"/>
        <v>2015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9">
        <f t="shared" si="156"/>
        <v>42217.933958333335</v>
      </c>
      <c r="K3369" s="11">
        <v>1436307894</v>
      </c>
      <c r="L3369" s="9">
        <f t="shared" si="157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t="s">
        <v>8272</v>
      </c>
      <c r="R3369">
        <f t="shared" si="158"/>
        <v>2015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9">
        <f t="shared" si="156"/>
        <v>42005.208333333328</v>
      </c>
      <c r="K3370" s="11">
        <v>1416977259</v>
      </c>
      <c r="L3370" s="9">
        <f t="shared" si="157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t="s">
        <v>8272</v>
      </c>
      <c r="R3370">
        <f t="shared" si="158"/>
        <v>2014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9">
        <f t="shared" si="156"/>
        <v>42750.041435185187</v>
      </c>
      <c r="K3371" s="11">
        <v>1479257980</v>
      </c>
      <c r="L3371" s="9">
        <f t="shared" si="157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t="s">
        <v>8272</v>
      </c>
      <c r="R3371">
        <f t="shared" si="158"/>
        <v>2016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9">
        <f t="shared" si="156"/>
        <v>42721.333333333328</v>
      </c>
      <c r="K3372" s="11">
        <v>1479283285</v>
      </c>
      <c r="L3372" s="9">
        <f t="shared" si="157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t="s">
        <v>8272</v>
      </c>
      <c r="R3372">
        <f t="shared" si="158"/>
        <v>2016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9">
        <f t="shared" si="156"/>
        <v>42340.874594907407</v>
      </c>
      <c r="K3373" s="11">
        <v>1446670765</v>
      </c>
      <c r="L3373" s="9">
        <f t="shared" si="157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t="s">
        <v>8272</v>
      </c>
      <c r="R3373">
        <f t="shared" si="158"/>
        <v>2015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9">
        <f t="shared" si="156"/>
        <v>41876.207638888889</v>
      </c>
      <c r="K3374" s="11">
        <v>1407157756</v>
      </c>
      <c r="L3374" s="9">
        <f t="shared" si="157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t="s">
        <v>8272</v>
      </c>
      <c r="R3374">
        <f t="shared" si="158"/>
        <v>2014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9">
        <f t="shared" si="156"/>
        <v>42203.666666666672</v>
      </c>
      <c r="K3375" s="11">
        <v>1435177840</v>
      </c>
      <c r="L3375" s="9">
        <f t="shared" si="157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t="s">
        <v>8272</v>
      </c>
      <c r="R3375">
        <f t="shared" si="158"/>
        <v>2015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9">
        <f t="shared" si="156"/>
        <v>42305.731666666667</v>
      </c>
      <c r="K3376" s="11">
        <v>1443461616</v>
      </c>
      <c r="L3376" s="9">
        <f t="shared" si="157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t="s">
        <v>8272</v>
      </c>
      <c r="R3376">
        <f t="shared" si="158"/>
        <v>2015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9">
        <f t="shared" si="156"/>
        <v>41777.610798611109</v>
      </c>
      <c r="K3377" s="11">
        <v>1399387173</v>
      </c>
      <c r="L3377" s="9">
        <f t="shared" si="157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t="s">
        <v>8272</v>
      </c>
      <c r="R3377">
        <f t="shared" si="158"/>
        <v>2014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9">
        <f t="shared" si="156"/>
        <v>42119.659652777773</v>
      </c>
      <c r="K3378" s="11">
        <v>1424796594</v>
      </c>
      <c r="L3378" s="9">
        <f t="shared" si="157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t="s">
        <v>8272</v>
      </c>
      <c r="R3378">
        <f t="shared" si="158"/>
        <v>2015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9">
        <f t="shared" si="156"/>
        <v>42083.705555555556</v>
      </c>
      <c r="K3379" s="11">
        <v>1424280899</v>
      </c>
      <c r="L3379" s="9">
        <f t="shared" si="157"/>
        <v>42053.732627314814</v>
      </c>
      <c r="M3379" t="b">
        <v>0</v>
      </c>
      <c r="N3379">
        <v>77</v>
      </c>
      <c r="O3379" t="b">
        <v>1</v>
      </c>
      <c r="P3379" t="s">
        <v>8271</v>
      </c>
      <c r="Q3379" t="s">
        <v>8272</v>
      </c>
      <c r="R3379">
        <f t="shared" si="158"/>
        <v>2015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9">
        <f t="shared" si="156"/>
        <v>41882.547222222223</v>
      </c>
      <c r="K3380" s="11">
        <v>1407400306</v>
      </c>
      <c r="L3380" s="9">
        <f t="shared" si="157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t="s">
        <v>8272</v>
      </c>
      <c r="R3380">
        <f t="shared" si="158"/>
        <v>2014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9">
        <f t="shared" si="156"/>
        <v>42242.958333333328</v>
      </c>
      <c r="K3381" s="11">
        <v>1439122800</v>
      </c>
      <c r="L3381" s="9">
        <f t="shared" si="157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t="s">
        <v>8272</v>
      </c>
      <c r="R3381">
        <f t="shared" si="158"/>
        <v>2015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9">
        <f t="shared" si="156"/>
        <v>41972.995115740741</v>
      </c>
      <c r="K3382" s="11">
        <v>1414277578</v>
      </c>
      <c r="L3382" s="9">
        <f t="shared" si="157"/>
        <v>41937.953449074077</v>
      </c>
      <c r="M3382" t="b">
        <v>0</v>
      </c>
      <c r="N3382">
        <v>28</v>
      </c>
      <c r="O3382" t="b">
        <v>1</v>
      </c>
      <c r="P3382" t="s">
        <v>8271</v>
      </c>
      <c r="Q3382" t="s">
        <v>8272</v>
      </c>
      <c r="R3382">
        <f t="shared" si="158"/>
        <v>2014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9">
        <f t="shared" si="156"/>
        <v>42074.143321759257</v>
      </c>
      <c r="K3383" s="11">
        <v>1423455983</v>
      </c>
      <c r="L3383" s="9">
        <f t="shared" si="157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t="s">
        <v>8272</v>
      </c>
      <c r="R3383">
        <f t="shared" si="158"/>
        <v>2015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9">
        <f t="shared" si="156"/>
        <v>42583.957638888889</v>
      </c>
      <c r="K3384" s="11">
        <v>1467973256</v>
      </c>
      <c r="L3384" s="9">
        <f t="shared" si="157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t="s">
        <v>8272</v>
      </c>
      <c r="R3384">
        <f t="shared" si="158"/>
        <v>2016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9">
        <f t="shared" si="156"/>
        <v>42544.782638888893</v>
      </c>
      <c r="K3385" s="11">
        <v>1464979620</v>
      </c>
      <c r="L3385" s="9">
        <f t="shared" si="157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t="s">
        <v>8272</v>
      </c>
      <c r="R3385">
        <f t="shared" si="158"/>
        <v>2016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9">
        <f t="shared" si="156"/>
        <v>42329.125</v>
      </c>
      <c r="K3386" s="11">
        <v>1444874768</v>
      </c>
      <c r="L3386" s="9">
        <f t="shared" si="157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t="s">
        <v>8272</v>
      </c>
      <c r="R3386">
        <f t="shared" si="158"/>
        <v>2015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9">
        <f t="shared" si="156"/>
        <v>41983.8675</v>
      </c>
      <c r="K3387" s="11">
        <v>1415652552</v>
      </c>
      <c r="L3387" s="9">
        <f t="shared" si="157"/>
        <v>41953.8675</v>
      </c>
      <c r="M3387" t="b">
        <v>0</v>
      </c>
      <c r="N3387">
        <v>15</v>
      </c>
      <c r="O3387" t="b">
        <v>1</v>
      </c>
      <c r="P3387" t="s">
        <v>8271</v>
      </c>
      <c r="Q3387" t="s">
        <v>8272</v>
      </c>
      <c r="R3387">
        <f t="shared" si="158"/>
        <v>2014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9">
        <f t="shared" si="156"/>
        <v>41976.644745370373</v>
      </c>
      <c r="K3388" s="11">
        <v>1415028506</v>
      </c>
      <c r="L3388" s="9">
        <f t="shared" si="157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t="s">
        <v>8272</v>
      </c>
      <c r="R3388">
        <f t="shared" si="158"/>
        <v>2014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9">
        <f t="shared" si="156"/>
        <v>41987.762592592597</v>
      </c>
      <c r="K3389" s="11">
        <v>1415125088</v>
      </c>
      <c r="L3389" s="9">
        <f t="shared" si="157"/>
        <v>41947.762592592597</v>
      </c>
      <c r="M3389" t="b">
        <v>0</v>
      </c>
      <c r="N3389">
        <v>35</v>
      </c>
      <c r="O3389" t="b">
        <v>1</v>
      </c>
      <c r="P3389" t="s">
        <v>8271</v>
      </c>
      <c r="Q3389" t="s">
        <v>8272</v>
      </c>
      <c r="R3389">
        <f t="shared" si="158"/>
        <v>2014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9">
        <f t="shared" si="156"/>
        <v>42173.461122685185</v>
      </c>
      <c r="K3390" s="11">
        <v>1432033441</v>
      </c>
      <c r="L3390" s="9">
        <f t="shared" si="157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t="s">
        <v>8272</v>
      </c>
      <c r="R3390">
        <f t="shared" si="158"/>
        <v>2015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9">
        <f t="shared" si="156"/>
        <v>42524.563449074078</v>
      </c>
      <c r="K3391" s="11">
        <v>1462368682</v>
      </c>
      <c r="L3391" s="9">
        <f t="shared" si="157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t="s">
        <v>8272</v>
      </c>
      <c r="R3391">
        <f t="shared" si="158"/>
        <v>2016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9">
        <f t="shared" si="156"/>
        <v>41830.774826388893</v>
      </c>
      <c r="K3392" s="11">
        <v>1403721345</v>
      </c>
      <c r="L3392" s="9">
        <f t="shared" si="157"/>
        <v>41815.774826388893</v>
      </c>
      <c r="M3392" t="b">
        <v>0</v>
      </c>
      <c r="N3392">
        <v>22</v>
      </c>
      <c r="O3392" t="b">
        <v>1</v>
      </c>
      <c r="P3392" t="s">
        <v>8271</v>
      </c>
      <c r="Q3392" t="s">
        <v>8272</v>
      </c>
      <c r="R3392">
        <f t="shared" si="158"/>
        <v>2014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9">
        <f t="shared" si="156"/>
        <v>41859.936111111107</v>
      </c>
      <c r="K3393" s="11">
        <v>1404997548</v>
      </c>
      <c r="L3393" s="9">
        <f t="shared" si="157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t="s">
        <v>8272</v>
      </c>
      <c r="R3393">
        <f t="shared" si="158"/>
        <v>2014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9">
        <f t="shared" si="156"/>
        <v>42496.845543981486</v>
      </c>
      <c r="K3394" s="11">
        <v>1458245855</v>
      </c>
      <c r="L3394" s="9">
        <f t="shared" si="157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t="s">
        <v>8272</v>
      </c>
      <c r="R3394">
        <f t="shared" si="158"/>
        <v>2016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9">
        <f t="shared" ref="J3395:J3458" si="159">(I3395/86400)+DATE(1970,1,1)</f>
        <v>41949.031944444447</v>
      </c>
      <c r="K3395" s="11">
        <v>1413065230</v>
      </c>
      <c r="L3395" s="9">
        <f t="shared" ref="L3395:L3458" si="160">(K3395/86400)+DATE(1970,1,1)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t="s">
        <v>8272</v>
      </c>
      <c r="R3395">
        <f t="shared" ref="R3395:R3458" si="161">YEAR(L3395)</f>
        <v>2014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9">
        <f t="shared" si="159"/>
        <v>41847.59542824074</v>
      </c>
      <c r="K3396" s="11">
        <v>1403878645</v>
      </c>
      <c r="L3396" s="9">
        <f t="shared" si="160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t="s">
        <v>8272</v>
      </c>
      <c r="R3396">
        <f t="shared" si="161"/>
        <v>2014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9">
        <f t="shared" si="159"/>
        <v>42154.756944444445</v>
      </c>
      <c r="K3397" s="11">
        <v>1431795944</v>
      </c>
      <c r="L3397" s="9">
        <f t="shared" si="160"/>
        <v>42140.712314814809</v>
      </c>
      <c r="M3397" t="b">
        <v>0</v>
      </c>
      <c r="N3397">
        <v>38</v>
      </c>
      <c r="O3397" t="b">
        <v>1</v>
      </c>
      <c r="P3397" t="s">
        <v>8271</v>
      </c>
      <c r="Q3397" t="s">
        <v>8272</v>
      </c>
      <c r="R3397">
        <f t="shared" si="161"/>
        <v>2015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9">
        <f t="shared" si="159"/>
        <v>41791.165972222225</v>
      </c>
      <c r="K3398" s="11">
        <v>1399286589</v>
      </c>
      <c r="L3398" s="9">
        <f t="shared" si="160"/>
        <v>41764.446631944447</v>
      </c>
      <c r="M3398" t="b">
        <v>0</v>
      </c>
      <c r="N3398">
        <v>28</v>
      </c>
      <c r="O3398" t="b">
        <v>1</v>
      </c>
      <c r="P3398" t="s">
        <v>8271</v>
      </c>
      <c r="Q3398" t="s">
        <v>8272</v>
      </c>
      <c r="R3398">
        <f t="shared" si="161"/>
        <v>2014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9">
        <f t="shared" si="159"/>
        <v>42418.916666666672</v>
      </c>
      <c r="K3399" s="11">
        <v>1452338929</v>
      </c>
      <c r="L3399" s="9">
        <f t="shared" si="160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t="s">
        <v>8272</v>
      </c>
      <c r="R3399">
        <f t="shared" si="161"/>
        <v>2016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9">
        <f t="shared" si="159"/>
        <v>41964.708333333328</v>
      </c>
      <c r="K3400" s="11">
        <v>1414605776</v>
      </c>
      <c r="L3400" s="9">
        <f t="shared" si="160"/>
        <v>41941.752037037033</v>
      </c>
      <c r="M3400" t="b">
        <v>0</v>
      </c>
      <c r="N3400">
        <v>65</v>
      </c>
      <c r="O3400" t="b">
        <v>1</v>
      </c>
      <c r="P3400" t="s">
        <v>8271</v>
      </c>
      <c r="Q3400" t="s">
        <v>8272</v>
      </c>
      <c r="R3400">
        <f t="shared" si="161"/>
        <v>2014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9">
        <f t="shared" si="159"/>
        <v>42056.920428240745</v>
      </c>
      <c r="K3401" s="11">
        <v>1421964325</v>
      </c>
      <c r="L3401" s="9">
        <f t="shared" si="160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t="s">
        <v>8272</v>
      </c>
      <c r="R3401">
        <f t="shared" si="161"/>
        <v>2015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9">
        <f t="shared" si="159"/>
        <v>41879.953865740739</v>
      </c>
      <c r="K3402" s="11">
        <v>1405378414</v>
      </c>
      <c r="L3402" s="9">
        <f t="shared" si="160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t="s">
        <v>8272</v>
      </c>
      <c r="R3402">
        <f t="shared" si="161"/>
        <v>2014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9">
        <f t="shared" si="159"/>
        <v>42223.723912037036</v>
      </c>
      <c r="K3403" s="11">
        <v>1436376146</v>
      </c>
      <c r="L3403" s="9">
        <f t="shared" si="160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t="s">
        <v>8272</v>
      </c>
      <c r="R3403">
        <f t="shared" si="161"/>
        <v>2015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9">
        <f t="shared" si="159"/>
        <v>42320.104861111111</v>
      </c>
      <c r="K3404" s="11">
        <v>1444747843</v>
      </c>
      <c r="L3404" s="9">
        <f t="shared" si="160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t="s">
        <v>8272</v>
      </c>
      <c r="R3404">
        <f t="shared" si="161"/>
        <v>2015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9">
        <f t="shared" si="159"/>
        <v>42180.462083333332</v>
      </c>
      <c r="K3405" s="11">
        <v>1432638324</v>
      </c>
      <c r="L3405" s="9">
        <f t="shared" si="160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t="s">
        <v>8272</v>
      </c>
      <c r="R3405">
        <f t="shared" si="161"/>
        <v>2015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9">
        <f t="shared" si="159"/>
        <v>42172.503495370373</v>
      </c>
      <c r="K3406" s="11">
        <v>1432814702</v>
      </c>
      <c r="L3406" s="9">
        <f t="shared" si="160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t="s">
        <v>8272</v>
      </c>
      <c r="R3406">
        <f t="shared" si="161"/>
        <v>2015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9">
        <f t="shared" si="159"/>
        <v>42430.999305555553</v>
      </c>
      <c r="K3407" s="11">
        <v>1455063886</v>
      </c>
      <c r="L3407" s="9">
        <f t="shared" si="160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t="s">
        <v>8272</v>
      </c>
      <c r="R3407">
        <f t="shared" si="161"/>
        <v>2016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9">
        <f t="shared" si="159"/>
        <v>41836.492777777778</v>
      </c>
      <c r="K3408" s="11">
        <v>1401623376</v>
      </c>
      <c r="L3408" s="9">
        <f t="shared" si="160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t="s">
        <v>8272</v>
      </c>
      <c r="R3408">
        <f t="shared" si="161"/>
        <v>2014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9">
        <f t="shared" si="159"/>
        <v>41826.422326388885</v>
      </c>
      <c r="K3409" s="11">
        <v>1402049289</v>
      </c>
      <c r="L3409" s="9">
        <f t="shared" si="160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t="s">
        <v>8272</v>
      </c>
      <c r="R3409">
        <f t="shared" si="161"/>
        <v>2014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9">
        <f t="shared" si="159"/>
        <v>41838.991944444446</v>
      </c>
      <c r="K3410" s="11">
        <v>1403135304</v>
      </c>
      <c r="L3410" s="9">
        <f t="shared" si="160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t="s">
        <v>8272</v>
      </c>
      <c r="R3410">
        <f t="shared" si="161"/>
        <v>2014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9">
        <f t="shared" si="159"/>
        <v>42582.873611111107</v>
      </c>
      <c r="K3411" s="11">
        <v>1466710358</v>
      </c>
      <c r="L3411" s="9">
        <f t="shared" si="160"/>
        <v>42544.814328703702</v>
      </c>
      <c r="M3411" t="b">
        <v>0</v>
      </c>
      <c r="N3411">
        <v>21</v>
      </c>
      <c r="O3411" t="b">
        <v>1</v>
      </c>
      <c r="P3411" t="s">
        <v>8271</v>
      </c>
      <c r="Q3411" t="s">
        <v>8272</v>
      </c>
      <c r="R3411">
        <f t="shared" si="161"/>
        <v>2016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9">
        <f t="shared" si="159"/>
        <v>42527.291666666672</v>
      </c>
      <c r="K3412" s="11">
        <v>1462841990</v>
      </c>
      <c r="L3412" s="9">
        <f t="shared" si="160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t="s">
        <v>8272</v>
      </c>
      <c r="R3412">
        <f t="shared" si="161"/>
        <v>2016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9">
        <f t="shared" si="159"/>
        <v>42285.022824074069</v>
      </c>
      <c r="K3413" s="11">
        <v>1442536372</v>
      </c>
      <c r="L3413" s="9">
        <f t="shared" si="160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t="s">
        <v>8272</v>
      </c>
      <c r="R3413">
        <f t="shared" si="161"/>
        <v>2015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9">
        <f t="shared" si="159"/>
        <v>41909.959050925929</v>
      </c>
      <c r="K3414" s="11">
        <v>1409266862</v>
      </c>
      <c r="L3414" s="9">
        <f t="shared" si="160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t="s">
        <v>8272</v>
      </c>
      <c r="R3414">
        <f t="shared" si="161"/>
        <v>2014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9">
        <f t="shared" si="159"/>
        <v>42063.207638888889</v>
      </c>
      <c r="K3415" s="11">
        <v>1424280938</v>
      </c>
      <c r="L3415" s="9">
        <f t="shared" si="160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t="s">
        <v>8272</v>
      </c>
      <c r="R3415">
        <f t="shared" si="161"/>
        <v>2015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9">
        <f t="shared" si="159"/>
        <v>42705.332638888889</v>
      </c>
      <c r="K3416" s="11">
        <v>1478030325</v>
      </c>
      <c r="L3416" s="9">
        <f t="shared" si="160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t="s">
        <v>8272</v>
      </c>
      <c r="R3416">
        <f t="shared" si="161"/>
        <v>2016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9">
        <f t="shared" si="159"/>
        <v>42477.979166666672</v>
      </c>
      <c r="K3417" s="11">
        <v>1459999656</v>
      </c>
      <c r="L3417" s="9">
        <f t="shared" si="160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t="s">
        <v>8272</v>
      </c>
      <c r="R3417">
        <f t="shared" si="161"/>
        <v>2016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9">
        <f t="shared" si="159"/>
        <v>42117.770833333328</v>
      </c>
      <c r="K3418" s="11">
        <v>1427363645</v>
      </c>
      <c r="L3418" s="9">
        <f t="shared" si="160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t="s">
        <v>8272</v>
      </c>
      <c r="R3418">
        <f t="shared" si="161"/>
        <v>2015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9">
        <f t="shared" si="159"/>
        <v>41938.029861111107</v>
      </c>
      <c r="K3419" s="11">
        <v>1410558948</v>
      </c>
      <c r="L3419" s="9">
        <f t="shared" si="160"/>
        <v>41894.91375</v>
      </c>
      <c r="M3419" t="b">
        <v>0</v>
      </c>
      <c r="N3419">
        <v>45</v>
      </c>
      <c r="O3419" t="b">
        <v>1</v>
      </c>
      <c r="P3419" t="s">
        <v>8271</v>
      </c>
      <c r="Q3419" t="s">
        <v>8272</v>
      </c>
      <c r="R3419">
        <f t="shared" si="161"/>
        <v>2014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9">
        <f t="shared" si="159"/>
        <v>41782.83457175926</v>
      </c>
      <c r="K3420" s="11">
        <v>1398283307</v>
      </c>
      <c r="L3420" s="9">
        <f t="shared" si="160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t="s">
        <v>8272</v>
      </c>
      <c r="R3420">
        <f t="shared" si="161"/>
        <v>2014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9">
        <f t="shared" si="159"/>
        <v>42466.895833333328</v>
      </c>
      <c r="K3421" s="11">
        <v>1458416585</v>
      </c>
      <c r="L3421" s="9">
        <f t="shared" si="160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t="s">
        <v>8272</v>
      </c>
      <c r="R3421">
        <f t="shared" si="161"/>
        <v>2016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9">
        <f t="shared" si="159"/>
        <v>42414</v>
      </c>
      <c r="K3422" s="11">
        <v>1454638202</v>
      </c>
      <c r="L3422" s="9">
        <f t="shared" si="160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t="s">
        <v>8272</v>
      </c>
      <c r="R3422">
        <f t="shared" si="161"/>
        <v>2016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9">
        <f t="shared" si="159"/>
        <v>42067.791238425925</v>
      </c>
      <c r="K3423" s="11">
        <v>1422903563</v>
      </c>
      <c r="L3423" s="9">
        <f t="shared" si="160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t="s">
        <v>8272</v>
      </c>
      <c r="R3423">
        <f t="shared" si="161"/>
        <v>2015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9">
        <f t="shared" si="159"/>
        <v>42352</v>
      </c>
      <c r="K3424" s="11">
        <v>1447594176</v>
      </c>
      <c r="L3424" s="9">
        <f t="shared" si="160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t="s">
        <v>8272</v>
      </c>
      <c r="R3424">
        <f t="shared" si="161"/>
        <v>2015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9">
        <f t="shared" si="159"/>
        <v>42118.911354166667</v>
      </c>
      <c r="K3425" s="11">
        <v>1427320341</v>
      </c>
      <c r="L3425" s="9">
        <f t="shared" si="160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t="s">
        <v>8272</v>
      </c>
      <c r="R3425">
        <f t="shared" si="161"/>
        <v>2015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9">
        <f t="shared" si="159"/>
        <v>42040.290972222225</v>
      </c>
      <c r="K3426" s="11">
        <v>1421252084</v>
      </c>
      <c r="L3426" s="9">
        <f t="shared" si="160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t="s">
        <v>8272</v>
      </c>
      <c r="R3426">
        <f t="shared" si="161"/>
        <v>2015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9">
        <f t="shared" si="159"/>
        <v>41916.617314814815</v>
      </c>
      <c r="K3427" s="11">
        <v>1409669336</v>
      </c>
      <c r="L3427" s="9">
        <f t="shared" si="160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t="s">
        <v>8272</v>
      </c>
      <c r="R3427">
        <f t="shared" si="161"/>
        <v>2014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9">
        <f t="shared" si="159"/>
        <v>41903.083333333336</v>
      </c>
      <c r="K3428" s="11">
        <v>1409620903</v>
      </c>
      <c r="L3428" s="9">
        <f t="shared" si="160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t="s">
        <v>8272</v>
      </c>
      <c r="R3428">
        <f t="shared" si="161"/>
        <v>2014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9">
        <f t="shared" si="159"/>
        <v>41822.645277777774</v>
      </c>
      <c r="K3429" s="11">
        <v>1401722952</v>
      </c>
      <c r="L3429" s="9">
        <f t="shared" si="160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t="s">
        <v>8272</v>
      </c>
      <c r="R3429">
        <f t="shared" si="161"/>
        <v>2014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9">
        <f t="shared" si="159"/>
        <v>42063.708333333328</v>
      </c>
      <c r="K3430" s="11">
        <v>1422983847</v>
      </c>
      <c r="L3430" s="9">
        <f t="shared" si="160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t="s">
        <v>8272</v>
      </c>
      <c r="R3430">
        <f t="shared" si="161"/>
        <v>2015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9">
        <f t="shared" si="159"/>
        <v>42676.021539351852</v>
      </c>
      <c r="K3431" s="11">
        <v>1476837061</v>
      </c>
      <c r="L3431" s="9">
        <f t="shared" si="160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t="s">
        <v>8272</v>
      </c>
      <c r="R3431">
        <f t="shared" si="161"/>
        <v>2016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9">
        <f t="shared" si="159"/>
        <v>41850.945613425924</v>
      </c>
      <c r="K3432" s="11">
        <v>1404168101</v>
      </c>
      <c r="L3432" s="9">
        <f t="shared" si="160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t="s">
        <v>8272</v>
      </c>
      <c r="R3432">
        <f t="shared" si="161"/>
        <v>2014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9">
        <f t="shared" si="159"/>
        <v>41869.730937500004</v>
      </c>
      <c r="K3433" s="11">
        <v>1405791153</v>
      </c>
      <c r="L3433" s="9">
        <f t="shared" si="160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t="s">
        <v>8272</v>
      </c>
      <c r="R3433">
        <f t="shared" si="161"/>
        <v>2014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9">
        <f t="shared" si="159"/>
        <v>42405.916666666672</v>
      </c>
      <c r="K3434" s="11">
        <v>1452520614</v>
      </c>
      <c r="L3434" s="9">
        <f t="shared" si="160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t="s">
        <v>8272</v>
      </c>
      <c r="R3434">
        <f t="shared" si="161"/>
        <v>2016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9">
        <f t="shared" si="159"/>
        <v>41807.125</v>
      </c>
      <c r="K3435" s="11">
        <v>1400290255</v>
      </c>
      <c r="L3435" s="9">
        <f t="shared" si="160"/>
        <v>41776.06313657407</v>
      </c>
      <c r="M3435" t="b">
        <v>0</v>
      </c>
      <c r="N3435">
        <v>71</v>
      </c>
      <c r="O3435" t="b">
        <v>1</v>
      </c>
      <c r="P3435" t="s">
        <v>8271</v>
      </c>
      <c r="Q3435" t="s">
        <v>8272</v>
      </c>
      <c r="R3435">
        <f t="shared" si="161"/>
        <v>2014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9">
        <f t="shared" si="159"/>
        <v>41830.380428240736</v>
      </c>
      <c r="K3436" s="11">
        <v>1402391269</v>
      </c>
      <c r="L3436" s="9">
        <f t="shared" si="160"/>
        <v>41800.380428240736</v>
      </c>
      <c r="M3436" t="b">
        <v>0</v>
      </c>
      <c r="N3436">
        <v>168</v>
      </c>
      <c r="O3436" t="b">
        <v>1</v>
      </c>
      <c r="P3436" t="s">
        <v>8271</v>
      </c>
      <c r="Q3436" t="s">
        <v>8272</v>
      </c>
      <c r="R3436">
        <f t="shared" si="161"/>
        <v>2014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9">
        <f t="shared" si="159"/>
        <v>42589.125</v>
      </c>
      <c r="K3437" s="11">
        <v>1469112493</v>
      </c>
      <c r="L3437" s="9">
        <f t="shared" si="160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t="s">
        <v>8272</v>
      </c>
      <c r="R3437">
        <f t="shared" si="161"/>
        <v>2016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9">
        <f t="shared" si="159"/>
        <v>41872.686111111107</v>
      </c>
      <c r="K3438" s="11">
        <v>1406811593</v>
      </c>
      <c r="L3438" s="9">
        <f t="shared" si="160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t="s">
        <v>8272</v>
      </c>
      <c r="R3438">
        <f t="shared" si="161"/>
        <v>2014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9">
        <f t="shared" si="159"/>
        <v>42235.710879629631</v>
      </c>
      <c r="K3439" s="11">
        <v>1437411820</v>
      </c>
      <c r="L3439" s="9">
        <f t="shared" si="160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t="s">
        <v>8272</v>
      </c>
      <c r="R3439">
        <f t="shared" si="161"/>
        <v>2015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9">
        <f t="shared" si="159"/>
        <v>42126.875</v>
      </c>
      <c r="K3440" s="11">
        <v>1428358567</v>
      </c>
      <c r="L3440" s="9">
        <f t="shared" si="160"/>
        <v>42100.927858796298</v>
      </c>
      <c r="M3440" t="b">
        <v>0</v>
      </c>
      <c r="N3440">
        <v>14</v>
      </c>
      <c r="O3440" t="b">
        <v>1</v>
      </c>
      <c r="P3440" t="s">
        <v>8271</v>
      </c>
      <c r="Q3440" t="s">
        <v>8272</v>
      </c>
      <c r="R3440">
        <f t="shared" si="161"/>
        <v>2015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9">
        <f t="shared" si="159"/>
        <v>42388.207638888889</v>
      </c>
      <c r="K3441" s="11">
        <v>1452030730</v>
      </c>
      <c r="L3441" s="9">
        <f t="shared" si="160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t="s">
        <v>8272</v>
      </c>
      <c r="R3441">
        <f t="shared" si="161"/>
        <v>2016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9">
        <f t="shared" si="159"/>
        <v>41831.677083333336</v>
      </c>
      <c r="K3442" s="11">
        <v>1403146628</v>
      </c>
      <c r="L3442" s="9">
        <f t="shared" si="160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t="s">
        <v>8272</v>
      </c>
      <c r="R3442">
        <f t="shared" si="161"/>
        <v>2014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9">
        <f t="shared" si="159"/>
        <v>42321.845138888893</v>
      </c>
      <c r="K3443" s="11">
        <v>1445077121</v>
      </c>
      <c r="L3443" s="9">
        <f t="shared" si="160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t="s">
        <v>8272</v>
      </c>
      <c r="R3443">
        <f t="shared" si="161"/>
        <v>2015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9">
        <f t="shared" si="159"/>
        <v>42154.841111111113</v>
      </c>
      <c r="K3444" s="11">
        <v>1430424672</v>
      </c>
      <c r="L3444" s="9">
        <f t="shared" si="160"/>
        <v>42124.841111111113</v>
      </c>
      <c r="M3444" t="b">
        <v>0</v>
      </c>
      <c r="N3444">
        <v>8</v>
      </c>
      <c r="O3444" t="b">
        <v>1</v>
      </c>
      <c r="P3444" t="s">
        <v>8271</v>
      </c>
      <c r="Q3444" t="s">
        <v>8272</v>
      </c>
      <c r="R3444">
        <f t="shared" si="161"/>
        <v>2015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9">
        <f t="shared" si="159"/>
        <v>41891.524837962963</v>
      </c>
      <c r="K3445" s="11">
        <v>1407674146</v>
      </c>
      <c r="L3445" s="9">
        <f t="shared" si="160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t="s">
        <v>8272</v>
      </c>
      <c r="R3445">
        <f t="shared" si="161"/>
        <v>2014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9">
        <f t="shared" si="159"/>
        <v>42529.582638888889</v>
      </c>
      <c r="K3446" s="11">
        <v>1464677986</v>
      </c>
      <c r="L3446" s="9">
        <f t="shared" si="160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t="s">
        <v>8272</v>
      </c>
      <c r="R3446">
        <f t="shared" si="161"/>
        <v>2016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9">
        <f t="shared" si="159"/>
        <v>42300.530509259261</v>
      </c>
      <c r="K3447" s="11">
        <v>1443185036</v>
      </c>
      <c r="L3447" s="9">
        <f t="shared" si="160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t="s">
        <v>8272</v>
      </c>
      <c r="R3447">
        <f t="shared" si="161"/>
        <v>2015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9">
        <f t="shared" si="159"/>
        <v>42040.513888888891</v>
      </c>
      <c r="K3448" s="11">
        <v>1421092725</v>
      </c>
      <c r="L3448" s="9">
        <f t="shared" si="160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t="s">
        <v>8272</v>
      </c>
      <c r="R3448">
        <f t="shared" si="161"/>
        <v>2015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9">
        <f t="shared" si="159"/>
        <v>42447.847361111111</v>
      </c>
      <c r="K3449" s="11">
        <v>1454448012</v>
      </c>
      <c r="L3449" s="9">
        <f t="shared" si="160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t="s">
        <v>8272</v>
      </c>
      <c r="R3449">
        <f t="shared" si="161"/>
        <v>2016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9">
        <f t="shared" si="159"/>
        <v>41990.119085648148</v>
      </c>
      <c r="K3450" s="11">
        <v>1416192689</v>
      </c>
      <c r="L3450" s="9">
        <f t="shared" si="160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t="s">
        <v>8272</v>
      </c>
      <c r="R3450">
        <f t="shared" si="161"/>
        <v>2014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9">
        <f t="shared" si="159"/>
        <v>42560.166666666672</v>
      </c>
      <c r="K3451" s="11">
        <v>1465607738</v>
      </c>
      <c r="L3451" s="9">
        <f t="shared" si="160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t="s">
        <v>8272</v>
      </c>
      <c r="R3451">
        <f t="shared" si="161"/>
        <v>2016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9">
        <f t="shared" si="159"/>
        <v>42096.662858796291</v>
      </c>
      <c r="K3452" s="11">
        <v>1422809671</v>
      </c>
      <c r="L3452" s="9">
        <f t="shared" si="160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t="s">
        <v>8272</v>
      </c>
      <c r="R3452">
        <f t="shared" si="161"/>
        <v>2015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9">
        <f t="shared" si="159"/>
        <v>42115.723692129628</v>
      </c>
      <c r="K3453" s="11">
        <v>1427304127</v>
      </c>
      <c r="L3453" s="9">
        <f t="shared" si="160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t="s">
        <v>8272</v>
      </c>
      <c r="R3453">
        <f t="shared" si="161"/>
        <v>2015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9">
        <f t="shared" si="159"/>
        <v>41843.165972222225</v>
      </c>
      <c r="K3454" s="11">
        <v>1404141626</v>
      </c>
      <c r="L3454" s="9">
        <f t="shared" si="160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t="s">
        <v>8272</v>
      </c>
      <c r="R3454">
        <f t="shared" si="161"/>
        <v>2014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9">
        <f t="shared" si="159"/>
        <v>42595.97865740741</v>
      </c>
      <c r="K3455" s="11">
        <v>1465946956</v>
      </c>
      <c r="L3455" s="9">
        <f t="shared" si="160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t="s">
        <v>8272</v>
      </c>
      <c r="R3455">
        <f t="shared" si="161"/>
        <v>2016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9">
        <f t="shared" si="159"/>
        <v>41851.698599537034</v>
      </c>
      <c r="K3456" s="11">
        <v>1404233159</v>
      </c>
      <c r="L3456" s="9">
        <f t="shared" si="160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t="s">
        <v>8272</v>
      </c>
      <c r="R3456">
        <f t="shared" si="161"/>
        <v>2014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9">
        <f t="shared" si="159"/>
        <v>42656.7503125</v>
      </c>
      <c r="K3457" s="11">
        <v>1473789627</v>
      </c>
      <c r="L3457" s="9">
        <f t="shared" si="160"/>
        <v>42626.7503125</v>
      </c>
      <c r="M3457" t="b">
        <v>0</v>
      </c>
      <c r="N3457">
        <v>69</v>
      </c>
      <c r="O3457" t="b">
        <v>1</v>
      </c>
      <c r="P3457" t="s">
        <v>8271</v>
      </c>
      <c r="Q3457" t="s">
        <v>8272</v>
      </c>
      <c r="R3457">
        <f t="shared" si="161"/>
        <v>2016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9">
        <f t="shared" si="159"/>
        <v>41852.290972222225</v>
      </c>
      <c r="K3458" s="11">
        <v>1404190567</v>
      </c>
      <c r="L3458" s="9">
        <f t="shared" si="160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t="s">
        <v>8272</v>
      </c>
      <c r="R3458">
        <f t="shared" si="161"/>
        <v>2014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9">
        <f t="shared" ref="J3459:J3522" si="162">(I3459/86400)+DATE(1970,1,1)</f>
        <v>42047.249305555553</v>
      </c>
      <c r="K3459" s="11">
        <v>1421081857</v>
      </c>
      <c r="L3459" s="9">
        <f t="shared" ref="L3459:L3522" si="163">(K3459/86400)+DATE(1970,1,1)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t="s">
        <v>8272</v>
      </c>
      <c r="R3459">
        <f t="shared" ref="R3459:R3522" si="164">YEAR(L3459)</f>
        <v>2015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9">
        <f t="shared" si="162"/>
        <v>42038.185416666667</v>
      </c>
      <c r="K3460" s="11">
        <v>1420606303</v>
      </c>
      <c r="L3460" s="9">
        <f t="shared" si="163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t="s">
        <v>8272</v>
      </c>
      <c r="R3460">
        <f t="shared" si="164"/>
        <v>2015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9">
        <f t="shared" si="162"/>
        <v>42510.479861111111</v>
      </c>
      <c r="K3461" s="11">
        <v>1461151860</v>
      </c>
      <c r="L3461" s="9">
        <f t="shared" si="163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t="s">
        <v>8272</v>
      </c>
      <c r="R3461">
        <f t="shared" si="164"/>
        <v>2016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9">
        <f t="shared" si="162"/>
        <v>41866.527222222227</v>
      </c>
      <c r="K3462" s="11">
        <v>1406896752</v>
      </c>
      <c r="L3462" s="9">
        <f t="shared" si="163"/>
        <v>41852.527222222227</v>
      </c>
      <c r="M3462" t="b">
        <v>0</v>
      </c>
      <c r="N3462">
        <v>19</v>
      </c>
      <c r="O3462" t="b">
        <v>1</v>
      </c>
      <c r="P3462" t="s">
        <v>8271</v>
      </c>
      <c r="Q3462" t="s">
        <v>8272</v>
      </c>
      <c r="R3462">
        <f t="shared" si="164"/>
        <v>2014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9">
        <f t="shared" si="162"/>
        <v>42672.125</v>
      </c>
      <c r="K3463" s="11">
        <v>1475248279</v>
      </c>
      <c r="L3463" s="9">
        <f t="shared" si="163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t="s">
        <v>8272</v>
      </c>
      <c r="R3463">
        <f t="shared" si="164"/>
        <v>2016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9">
        <f t="shared" si="162"/>
        <v>42195.75</v>
      </c>
      <c r="K3464" s="11">
        <v>1435181628</v>
      </c>
      <c r="L3464" s="9">
        <f t="shared" si="163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t="s">
        <v>8272</v>
      </c>
      <c r="R3464">
        <f t="shared" si="164"/>
        <v>2015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9">
        <f t="shared" si="162"/>
        <v>42654.165972222225</v>
      </c>
      <c r="K3465" s="11">
        <v>1472594585</v>
      </c>
      <c r="L3465" s="9">
        <f t="shared" si="163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t="s">
        <v>8272</v>
      </c>
      <c r="R3465">
        <f t="shared" si="164"/>
        <v>2016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9">
        <f t="shared" si="162"/>
        <v>42605.130057870367</v>
      </c>
      <c r="K3466" s="11">
        <v>1469329637</v>
      </c>
      <c r="L3466" s="9">
        <f t="shared" si="163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t="s">
        <v>8272</v>
      </c>
      <c r="R3466">
        <f t="shared" si="164"/>
        <v>2016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9">
        <f t="shared" si="162"/>
        <v>42225.666666666672</v>
      </c>
      <c r="K3467" s="11">
        <v>1436972472</v>
      </c>
      <c r="L3467" s="9">
        <f t="shared" si="163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t="s">
        <v>8272</v>
      </c>
      <c r="R3467">
        <f t="shared" si="164"/>
        <v>2015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9">
        <f t="shared" si="162"/>
        <v>42479.977430555555</v>
      </c>
      <c r="K3468" s="11">
        <v>1455928050</v>
      </c>
      <c r="L3468" s="9">
        <f t="shared" si="163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t="s">
        <v>8272</v>
      </c>
      <c r="R3468">
        <f t="shared" si="164"/>
        <v>2016</v>
      </c>
    </row>
    <row r="3469" spans="1:18" x14ac:dyDescent="0.3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9">
        <f t="shared" si="162"/>
        <v>42083.630000000005</v>
      </c>
      <c r="K3469" s="11">
        <v>1424275632</v>
      </c>
      <c r="L3469" s="9">
        <f t="shared" si="163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t="s">
        <v>8272</v>
      </c>
      <c r="R3469">
        <f t="shared" si="164"/>
        <v>2015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9">
        <f t="shared" si="162"/>
        <v>42634.125</v>
      </c>
      <c r="K3470" s="11">
        <v>1471976529</v>
      </c>
      <c r="L3470" s="9">
        <f t="shared" si="163"/>
        <v>42605.765381944446</v>
      </c>
      <c r="M3470" t="b">
        <v>0</v>
      </c>
      <c r="N3470">
        <v>17</v>
      </c>
      <c r="O3470" t="b">
        <v>1</v>
      </c>
      <c r="P3470" t="s">
        <v>8271</v>
      </c>
      <c r="Q3470" t="s">
        <v>8272</v>
      </c>
      <c r="R3470">
        <f t="shared" si="164"/>
        <v>2016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9">
        <f t="shared" si="162"/>
        <v>42488.641724537039</v>
      </c>
      <c r="K3471" s="11">
        <v>1459265045</v>
      </c>
      <c r="L3471" s="9">
        <f t="shared" si="163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t="s">
        <v>8272</v>
      </c>
      <c r="R3471">
        <f t="shared" si="164"/>
        <v>2016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9">
        <f t="shared" si="162"/>
        <v>42566.901388888888</v>
      </c>
      <c r="K3472" s="11">
        <v>1465345902</v>
      </c>
      <c r="L3472" s="9">
        <f t="shared" si="163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t="s">
        <v>8272</v>
      </c>
      <c r="R3472">
        <f t="shared" si="164"/>
        <v>2016</v>
      </c>
    </row>
    <row r="3473" spans="1:18" ht="43.5" x14ac:dyDescent="0.3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9">
        <f t="shared" si="162"/>
        <v>41882.833333333336</v>
      </c>
      <c r="K3473" s="11">
        <v>1405971690</v>
      </c>
      <c r="L3473" s="9">
        <f t="shared" si="163"/>
        <v>41841.820486111115</v>
      </c>
      <c r="M3473" t="b">
        <v>0</v>
      </c>
      <c r="N3473">
        <v>30</v>
      </c>
      <c r="O3473" t="b">
        <v>1</v>
      </c>
      <c r="P3473" t="s">
        <v>8271</v>
      </c>
      <c r="Q3473" t="s">
        <v>8272</v>
      </c>
      <c r="R3473">
        <f t="shared" si="164"/>
        <v>2014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9">
        <f t="shared" si="162"/>
        <v>41949.249305555553</v>
      </c>
      <c r="K3474" s="11">
        <v>1413432331</v>
      </c>
      <c r="L3474" s="9">
        <f t="shared" si="163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t="s">
        <v>8272</v>
      </c>
      <c r="R3474">
        <f t="shared" si="164"/>
        <v>2014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9">
        <f t="shared" si="162"/>
        <v>42083.852083333331</v>
      </c>
      <c r="K3475" s="11">
        <v>1425067296</v>
      </c>
      <c r="L3475" s="9">
        <f t="shared" si="163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t="s">
        <v>8272</v>
      </c>
      <c r="R3475">
        <f t="shared" si="164"/>
        <v>2015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9">
        <f t="shared" si="162"/>
        <v>42571.501516203702</v>
      </c>
      <c r="K3476" s="11">
        <v>1466424131</v>
      </c>
      <c r="L3476" s="9">
        <f t="shared" si="163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t="s">
        <v>8272</v>
      </c>
      <c r="R3476">
        <f t="shared" si="164"/>
        <v>2016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9">
        <f t="shared" si="162"/>
        <v>41946</v>
      </c>
      <c r="K3477" s="11">
        <v>1412629704</v>
      </c>
      <c r="L3477" s="9">
        <f t="shared" si="163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t="s">
        <v>8272</v>
      </c>
      <c r="R3477">
        <f t="shared" si="164"/>
        <v>2014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9">
        <f t="shared" si="162"/>
        <v>41939.125</v>
      </c>
      <c r="K3478" s="11">
        <v>1412836990</v>
      </c>
      <c r="L3478" s="9">
        <f t="shared" si="163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t="s">
        <v>8272</v>
      </c>
      <c r="R3478">
        <f t="shared" si="164"/>
        <v>2014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9">
        <f t="shared" si="162"/>
        <v>42141.125</v>
      </c>
      <c r="K3479" s="11">
        <v>1430761243</v>
      </c>
      <c r="L3479" s="9">
        <f t="shared" si="163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t="s">
        <v>8272</v>
      </c>
      <c r="R3479">
        <f t="shared" si="164"/>
        <v>2015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9">
        <f t="shared" si="162"/>
        <v>42079.875</v>
      </c>
      <c r="K3480" s="11">
        <v>1424296822</v>
      </c>
      <c r="L3480" s="9">
        <f t="shared" si="163"/>
        <v>42053.916921296295</v>
      </c>
      <c r="M3480" t="b">
        <v>0</v>
      </c>
      <c r="N3480">
        <v>57</v>
      </c>
      <c r="O3480" t="b">
        <v>1</v>
      </c>
      <c r="P3480" t="s">
        <v>8271</v>
      </c>
      <c r="Q3480" t="s">
        <v>8272</v>
      </c>
      <c r="R3480">
        <f t="shared" si="164"/>
        <v>2015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9">
        <f t="shared" si="162"/>
        <v>41811.855092592596</v>
      </c>
      <c r="K3481" s="11">
        <v>1400790680</v>
      </c>
      <c r="L3481" s="9">
        <f t="shared" si="163"/>
        <v>41781.855092592596</v>
      </c>
      <c r="M3481" t="b">
        <v>0</v>
      </c>
      <c r="N3481">
        <v>56</v>
      </c>
      <c r="O3481" t="b">
        <v>1</v>
      </c>
      <c r="P3481" t="s">
        <v>8271</v>
      </c>
      <c r="Q3481" t="s">
        <v>8272</v>
      </c>
      <c r="R3481">
        <f t="shared" si="164"/>
        <v>2014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9">
        <f t="shared" si="162"/>
        <v>42195.875</v>
      </c>
      <c r="K3482" s="11">
        <v>1434440227</v>
      </c>
      <c r="L3482" s="9">
        <f t="shared" si="163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t="s">
        <v>8272</v>
      </c>
      <c r="R3482">
        <f t="shared" si="164"/>
        <v>2015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9">
        <f t="shared" si="162"/>
        <v>42006.247546296298</v>
      </c>
      <c r="K3483" s="11">
        <v>1418709388</v>
      </c>
      <c r="L3483" s="9">
        <f t="shared" si="163"/>
        <v>41989.247546296298</v>
      </c>
      <c r="M3483" t="b">
        <v>0</v>
      </c>
      <c r="N3483">
        <v>95</v>
      </c>
      <c r="O3483" t="b">
        <v>1</v>
      </c>
      <c r="P3483" t="s">
        <v>8271</v>
      </c>
      <c r="Q3483" t="s">
        <v>8272</v>
      </c>
      <c r="R3483">
        <f t="shared" si="164"/>
        <v>2014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9">
        <f t="shared" si="162"/>
        <v>41826.771597222221</v>
      </c>
      <c r="K3484" s="11">
        <v>1402079466</v>
      </c>
      <c r="L3484" s="9">
        <f t="shared" si="163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t="s">
        <v>8272</v>
      </c>
      <c r="R3484">
        <f t="shared" si="164"/>
        <v>2014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9">
        <f t="shared" si="162"/>
        <v>41823.668761574074</v>
      </c>
      <c r="K3485" s="11">
        <v>1401811381</v>
      </c>
      <c r="L3485" s="9">
        <f t="shared" si="163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t="s">
        <v>8272</v>
      </c>
      <c r="R3485">
        <f t="shared" si="164"/>
        <v>2014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9">
        <f t="shared" si="162"/>
        <v>42536.760405092587</v>
      </c>
      <c r="K3486" s="11">
        <v>1463422499</v>
      </c>
      <c r="L3486" s="9">
        <f t="shared" si="163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t="s">
        <v>8272</v>
      </c>
      <c r="R3486">
        <f t="shared" si="164"/>
        <v>2016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9">
        <f t="shared" si="162"/>
        <v>42402.693055555559</v>
      </c>
      <c r="K3487" s="11">
        <v>1451839080</v>
      </c>
      <c r="L3487" s="9">
        <f t="shared" si="163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t="s">
        <v>8272</v>
      </c>
      <c r="R3487">
        <f t="shared" si="164"/>
        <v>2016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9">
        <f t="shared" si="162"/>
        <v>42158.290972222225</v>
      </c>
      <c r="K3488" s="11">
        <v>1430600401</v>
      </c>
      <c r="L3488" s="9">
        <f t="shared" si="163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t="s">
        <v>8272</v>
      </c>
      <c r="R3488">
        <f t="shared" si="164"/>
        <v>2015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9">
        <f t="shared" si="162"/>
        <v>42179.940416666665</v>
      </c>
      <c r="K3489" s="11">
        <v>1432593252</v>
      </c>
      <c r="L3489" s="9">
        <f t="shared" si="163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t="s">
        <v>8272</v>
      </c>
      <c r="R3489">
        <f t="shared" si="164"/>
        <v>2015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9">
        <f t="shared" si="162"/>
        <v>42111.666666666672</v>
      </c>
      <c r="K3490" s="11">
        <v>1427221560</v>
      </c>
      <c r="L3490" s="9">
        <f t="shared" si="163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t="s">
        <v>8272</v>
      </c>
      <c r="R3490">
        <f t="shared" si="164"/>
        <v>2015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9">
        <f t="shared" si="162"/>
        <v>41783.875</v>
      </c>
      <c r="K3491" s="11">
        <v>1398352531</v>
      </c>
      <c r="L3491" s="9">
        <f t="shared" si="163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t="s">
        <v>8272</v>
      </c>
      <c r="R3491">
        <f t="shared" si="164"/>
        <v>2014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9">
        <f t="shared" si="162"/>
        <v>42473.802361111113</v>
      </c>
      <c r="K3492" s="11">
        <v>1457982924</v>
      </c>
      <c r="L3492" s="9">
        <f t="shared" si="163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t="s">
        <v>8272</v>
      </c>
      <c r="R3492">
        <f t="shared" si="164"/>
        <v>2016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9">
        <f t="shared" si="162"/>
        <v>42142.249814814815</v>
      </c>
      <c r="K3493" s="11">
        <v>1430114384</v>
      </c>
      <c r="L3493" s="9">
        <f t="shared" si="163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t="s">
        <v>8272</v>
      </c>
      <c r="R3493">
        <f t="shared" si="164"/>
        <v>2015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9">
        <f t="shared" si="162"/>
        <v>42303.009224537032</v>
      </c>
      <c r="K3494" s="11">
        <v>1442794397</v>
      </c>
      <c r="L3494" s="9">
        <f t="shared" si="163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t="s">
        <v>8272</v>
      </c>
      <c r="R3494">
        <f t="shared" si="164"/>
        <v>2015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9">
        <f t="shared" si="162"/>
        <v>41868.21597222222</v>
      </c>
      <c r="K3495" s="11">
        <v>1406580436</v>
      </c>
      <c r="L3495" s="9">
        <f t="shared" si="163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t="s">
        <v>8272</v>
      </c>
      <c r="R3495">
        <f t="shared" si="164"/>
        <v>2014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9">
        <f t="shared" si="162"/>
        <v>42700.25</v>
      </c>
      <c r="K3496" s="11">
        <v>1479186575</v>
      </c>
      <c r="L3496" s="9">
        <f t="shared" si="163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t="s">
        <v>8272</v>
      </c>
      <c r="R3496">
        <f t="shared" si="164"/>
        <v>2016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9">
        <f t="shared" si="162"/>
        <v>41944.720833333333</v>
      </c>
      <c r="K3497" s="11">
        <v>1412360309</v>
      </c>
      <c r="L3497" s="9">
        <f t="shared" si="163"/>
        <v>41915.762835648144</v>
      </c>
      <c r="M3497" t="b">
        <v>0</v>
      </c>
      <c r="N3497">
        <v>72</v>
      </c>
      <c r="O3497" t="b">
        <v>1</v>
      </c>
      <c r="P3497" t="s">
        <v>8271</v>
      </c>
      <c r="Q3497" t="s">
        <v>8272</v>
      </c>
      <c r="R3497">
        <f t="shared" si="164"/>
        <v>2014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9">
        <f t="shared" si="162"/>
        <v>42624.846828703703</v>
      </c>
      <c r="K3498" s="11">
        <v>1470169166</v>
      </c>
      <c r="L3498" s="9">
        <f t="shared" si="163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t="s">
        <v>8272</v>
      </c>
      <c r="R3498">
        <f t="shared" si="164"/>
        <v>2016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9">
        <f t="shared" si="162"/>
        <v>42523.916666666672</v>
      </c>
      <c r="K3499" s="11">
        <v>1463852904</v>
      </c>
      <c r="L3499" s="9">
        <f t="shared" si="163"/>
        <v>42511.741944444446</v>
      </c>
      <c r="M3499" t="b">
        <v>0</v>
      </c>
      <c r="N3499">
        <v>49</v>
      </c>
      <c r="O3499" t="b">
        <v>1</v>
      </c>
      <c r="P3499" t="s">
        <v>8271</v>
      </c>
      <c r="Q3499" t="s">
        <v>8272</v>
      </c>
      <c r="R3499">
        <f t="shared" si="164"/>
        <v>2016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9">
        <f t="shared" si="162"/>
        <v>42518.905555555553</v>
      </c>
      <c r="K3500" s="11">
        <v>1459309704</v>
      </c>
      <c r="L3500" s="9">
        <f t="shared" si="163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t="s">
        <v>8272</v>
      </c>
      <c r="R3500">
        <f t="shared" si="164"/>
        <v>2016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9">
        <f t="shared" si="162"/>
        <v>42186.290972222225</v>
      </c>
      <c r="K3501" s="11">
        <v>1431046325</v>
      </c>
      <c r="L3501" s="9">
        <f t="shared" si="163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t="s">
        <v>8272</v>
      </c>
      <c r="R3501">
        <f t="shared" si="164"/>
        <v>2015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9">
        <f t="shared" si="162"/>
        <v>42436.207638888889</v>
      </c>
      <c r="K3502" s="11">
        <v>1455919438</v>
      </c>
      <c r="L3502" s="9">
        <f t="shared" si="163"/>
        <v>42419.919421296298</v>
      </c>
      <c r="M3502" t="b">
        <v>0</v>
      </c>
      <c r="N3502">
        <v>42</v>
      </c>
      <c r="O3502" t="b">
        <v>1</v>
      </c>
      <c r="P3502" t="s">
        <v>8271</v>
      </c>
      <c r="Q3502" t="s">
        <v>8272</v>
      </c>
      <c r="R3502">
        <f t="shared" si="164"/>
        <v>2016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9">
        <f t="shared" si="162"/>
        <v>42258.763831018514</v>
      </c>
      <c r="K3503" s="11">
        <v>1439835595</v>
      </c>
      <c r="L3503" s="9">
        <f t="shared" si="163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t="s">
        <v>8272</v>
      </c>
      <c r="R3503">
        <f t="shared" si="164"/>
        <v>2015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9">
        <f t="shared" si="162"/>
        <v>42445.165972222225</v>
      </c>
      <c r="K3504" s="11">
        <v>1456862924</v>
      </c>
      <c r="L3504" s="9">
        <f t="shared" si="163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t="s">
        <v>8272</v>
      </c>
      <c r="R3504">
        <f t="shared" si="164"/>
        <v>2016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9">
        <f t="shared" si="162"/>
        <v>42575.478333333333</v>
      </c>
      <c r="K3505" s="11">
        <v>1466767728</v>
      </c>
      <c r="L3505" s="9">
        <f t="shared" si="163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t="s">
        <v>8272</v>
      </c>
      <c r="R3505">
        <f t="shared" si="164"/>
        <v>2016</v>
      </c>
    </row>
    <row r="3506" spans="1:18" ht="43.5" x14ac:dyDescent="0.3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9">
        <f t="shared" si="162"/>
        <v>42327.790405092594</v>
      </c>
      <c r="K3506" s="11">
        <v>1445363891</v>
      </c>
      <c r="L3506" s="9">
        <f t="shared" si="163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t="s">
        <v>8272</v>
      </c>
      <c r="R3506">
        <f t="shared" si="164"/>
        <v>2015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9">
        <f t="shared" si="162"/>
        <v>41772.166666666664</v>
      </c>
      <c r="K3507" s="11">
        <v>1398983245</v>
      </c>
      <c r="L3507" s="9">
        <f t="shared" si="163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t="s">
        <v>8272</v>
      </c>
      <c r="R3507">
        <f t="shared" si="164"/>
        <v>2014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9">
        <f t="shared" si="162"/>
        <v>41874.734259259261</v>
      </c>
      <c r="K3508" s="11">
        <v>1404927440</v>
      </c>
      <c r="L3508" s="9">
        <f t="shared" si="163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t="s">
        <v>8272</v>
      </c>
      <c r="R3508">
        <f t="shared" si="164"/>
        <v>2014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9">
        <f t="shared" si="162"/>
        <v>42521.92288194444</v>
      </c>
      <c r="K3509" s="11">
        <v>1462140537</v>
      </c>
      <c r="L3509" s="9">
        <f t="shared" si="163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t="s">
        <v>8272</v>
      </c>
      <c r="R3509">
        <f t="shared" si="164"/>
        <v>2016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9">
        <f t="shared" si="162"/>
        <v>42500.875</v>
      </c>
      <c r="K3510" s="11">
        <v>1460914253</v>
      </c>
      <c r="L3510" s="9">
        <f t="shared" si="163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t="s">
        <v>8272</v>
      </c>
      <c r="R3510">
        <f t="shared" si="164"/>
        <v>2016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9">
        <f t="shared" si="162"/>
        <v>41964.204861111109</v>
      </c>
      <c r="K3511" s="11">
        <v>1415392666</v>
      </c>
      <c r="L3511" s="9">
        <f t="shared" si="163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t="s">
        <v>8272</v>
      </c>
      <c r="R3511">
        <f t="shared" si="164"/>
        <v>2014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9">
        <f t="shared" si="162"/>
        <v>41822.62090277778</v>
      </c>
      <c r="K3512" s="11">
        <v>1402584846</v>
      </c>
      <c r="L3512" s="9">
        <f t="shared" si="163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t="s">
        <v>8272</v>
      </c>
      <c r="R3512">
        <f t="shared" si="164"/>
        <v>2014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9">
        <f t="shared" si="162"/>
        <v>41950.770833333336</v>
      </c>
      <c r="K3513" s="11">
        <v>1413406695</v>
      </c>
      <c r="L3513" s="9">
        <f t="shared" si="163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t="s">
        <v>8272</v>
      </c>
      <c r="R3513">
        <f t="shared" si="164"/>
        <v>2014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9">
        <f t="shared" si="162"/>
        <v>42117.49527777778</v>
      </c>
      <c r="K3514" s="11">
        <v>1424609592</v>
      </c>
      <c r="L3514" s="9">
        <f t="shared" si="163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t="s">
        <v>8272</v>
      </c>
      <c r="R3514">
        <f t="shared" si="164"/>
        <v>2015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9">
        <f t="shared" si="162"/>
        <v>41794.207638888889</v>
      </c>
      <c r="K3515" s="11">
        <v>1400725112</v>
      </c>
      <c r="L3515" s="9">
        <f t="shared" si="163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t="s">
        <v>8272</v>
      </c>
      <c r="R3515">
        <f t="shared" si="164"/>
        <v>2014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9">
        <f t="shared" si="162"/>
        <v>42037.207638888889</v>
      </c>
      <c r="K3516" s="11">
        <v>1421439552</v>
      </c>
      <c r="L3516" s="9">
        <f t="shared" si="163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t="s">
        <v>8272</v>
      </c>
      <c r="R3516">
        <f t="shared" si="164"/>
        <v>2015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9">
        <f t="shared" si="162"/>
        <v>42155.772812499999</v>
      </c>
      <c r="K3517" s="11">
        <v>1430505171</v>
      </c>
      <c r="L3517" s="9">
        <f t="shared" si="163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t="s">
        <v>8272</v>
      </c>
      <c r="R3517">
        <f t="shared" si="164"/>
        <v>2015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9">
        <f t="shared" si="162"/>
        <v>41890.125</v>
      </c>
      <c r="K3518" s="11">
        <v>1407197670</v>
      </c>
      <c r="L3518" s="9">
        <f t="shared" si="163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t="s">
        <v>8272</v>
      </c>
      <c r="R3518">
        <f t="shared" si="164"/>
        <v>2014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9">
        <f t="shared" si="162"/>
        <v>41824.458333333336</v>
      </c>
      <c r="K3519" s="11">
        <v>1401910634</v>
      </c>
      <c r="L3519" s="9">
        <f t="shared" si="163"/>
        <v>41794.817523148144</v>
      </c>
      <c r="M3519" t="b">
        <v>0</v>
      </c>
      <c r="N3519">
        <v>13</v>
      </c>
      <c r="O3519" t="b">
        <v>1</v>
      </c>
      <c r="P3519" t="s">
        <v>8271</v>
      </c>
      <c r="Q3519" t="s">
        <v>8272</v>
      </c>
      <c r="R3519">
        <f t="shared" si="164"/>
        <v>2014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9">
        <f t="shared" si="162"/>
        <v>41914.597916666666</v>
      </c>
      <c r="K3520" s="11">
        <v>1410461299</v>
      </c>
      <c r="L3520" s="9">
        <f t="shared" si="163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t="s">
        <v>8272</v>
      </c>
      <c r="R3520">
        <f t="shared" si="164"/>
        <v>2014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9">
        <f t="shared" si="162"/>
        <v>42067.598958333328</v>
      </c>
      <c r="K3521" s="11">
        <v>1422886950</v>
      </c>
      <c r="L3521" s="9">
        <f t="shared" si="163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t="s">
        <v>8272</v>
      </c>
      <c r="R3521">
        <f t="shared" si="164"/>
        <v>2015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9">
        <f t="shared" si="162"/>
        <v>42253.57430555555</v>
      </c>
      <c r="K3522" s="11">
        <v>1439322412</v>
      </c>
      <c r="L3522" s="9">
        <f t="shared" si="163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t="s">
        <v>8272</v>
      </c>
      <c r="R3522">
        <f t="shared" si="164"/>
        <v>2015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9">
        <f t="shared" ref="J3523:J3586" si="165">(I3523/86400)+DATE(1970,1,1)</f>
        <v>41911.361342592594</v>
      </c>
      <c r="K3523" s="11">
        <v>1409388020</v>
      </c>
      <c r="L3523" s="9">
        <f t="shared" ref="L3523:L3586" si="166">(K3523/86400)+DATE(1970,1,1)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t="s">
        <v>8272</v>
      </c>
      <c r="R3523">
        <f t="shared" ref="R3523:R3586" si="167">YEAR(L3523)</f>
        <v>2014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9">
        <f t="shared" si="165"/>
        <v>42262.420833333337</v>
      </c>
      <c r="K3524" s="11">
        <v>1439924246</v>
      </c>
      <c r="L3524" s="9">
        <f t="shared" si="166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t="s">
        <v>8272</v>
      </c>
      <c r="R3524">
        <f t="shared" si="167"/>
        <v>2015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9">
        <f t="shared" si="165"/>
        <v>42638.958333333328</v>
      </c>
      <c r="K3525" s="11">
        <v>1469871148</v>
      </c>
      <c r="L3525" s="9">
        <f t="shared" si="166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t="s">
        <v>8272</v>
      </c>
      <c r="R3525">
        <f t="shared" si="167"/>
        <v>2016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9">
        <f t="shared" si="165"/>
        <v>41895.166666666664</v>
      </c>
      <c r="K3526" s="11">
        <v>1409336373</v>
      </c>
      <c r="L3526" s="9">
        <f t="shared" si="166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t="s">
        <v>8272</v>
      </c>
      <c r="R3526">
        <f t="shared" si="167"/>
        <v>2014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9">
        <f t="shared" si="165"/>
        <v>42225.666666666672</v>
      </c>
      <c r="K3527" s="11">
        <v>1438188106</v>
      </c>
      <c r="L3527" s="9">
        <f t="shared" si="166"/>
        <v>42214.6956712963</v>
      </c>
      <c r="M3527" t="b">
        <v>0</v>
      </c>
      <c r="N3527">
        <v>7</v>
      </c>
      <c r="O3527" t="b">
        <v>1</v>
      </c>
      <c r="P3527" t="s">
        <v>8271</v>
      </c>
      <c r="Q3527" t="s">
        <v>8272</v>
      </c>
      <c r="R3527">
        <f t="shared" si="167"/>
        <v>2015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9">
        <f t="shared" si="165"/>
        <v>42488.249305555553</v>
      </c>
      <c r="K3528" s="11">
        <v>1459411371</v>
      </c>
      <c r="L3528" s="9">
        <f t="shared" si="166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t="s">
        <v>8272</v>
      </c>
      <c r="R3528">
        <f t="shared" si="167"/>
        <v>2016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9">
        <f t="shared" si="165"/>
        <v>42196.165972222225</v>
      </c>
      <c r="K3529" s="11">
        <v>1434069205</v>
      </c>
      <c r="L3529" s="9">
        <f t="shared" si="166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t="s">
        <v>8272</v>
      </c>
      <c r="R3529">
        <f t="shared" si="167"/>
        <v>2015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9">
        <f t="shared" si="165"/>
        <v>42753.50136574074</v>
      </c>
      <c r="K3530" s="11">
        <v>1483012918</v>
      </c>
      <c r="L3530" s="9">
        <f t="shared" si="166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t="s">
        <v>8272</v>
      </c>
      <c r="R3530">
        <f t="shared" si="167"/>
        <v>2016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9">
        <f t="shared" si="165"/>
        <v>42198.041666666672</v>
      </c>
      <c r="K3531" s="11">
        <v>1434997018</v>
      </c>
      <c r="L3531" s="9">
        <f t="shared" si="166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t="s">
        <v>8272</v>
      </c>
      <c r="R3531">
        <f t="shared" si="167"/>
        <v>2015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9">
        <f t="shared" si="165"/>
        <v>42470.833333333328</v>
      </c>
      <c r="K3532" s="11">
        <v>1457881057</v>
      </c>
      <c r="L3532" s="9">
        <f t="shared" si="166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t="s">
        <v>8272</v>
      </c>
      <c r="R3532">
        <f t="shared" si="167"/>
        <v>2016</v>
      </c>
    </row>
    <row r="3533" spans="1:18" x14ac:dyDescent="0.3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9">
        <f t="shared" si="165"/>
        <v>42551.654328703706</v>
      </c>
      <c r="K3533" s="11">
        <v>1464709334</v>
      </c>
      <c r="L3533" s="9">
        <f t="shared" si="166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t="s">
        <v>8272</v>
      </c>
      <c r="R3533">
        <f t="shared" si="167"/>
        <v>2016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9">
        <f t="shared" si="165"/>
        <v>41900.165972222225</v>
      </c>
      <c r="K3534" s="11">
        <v>1409667827</v>
      </c>
      <c r="L3534" s="9">
        <f t="shared" si="166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t="s">
        <v>8272</v>
      </c>
      <c r="R3534">
        <f t="shared" si="167"/>
        <v>2014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9">
        <f t="shared" si="165"/>
        <v>42319.802858796298</v>
      </c>
      <c r="K3535" s="11">
        <v>1444673767</v>
      </c>
      <c r="L3535" s="9">
        <f t="shared" si="166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t="s">
        <v>8272</v>
      </c>
      <c r="R3535">
        <f t="shared" si="167"/>
        <v>2015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9">
        <f t="shared" si="165"/>
        <v>42278.6252662037</v>
      </c>
      <c r="K3536" s="11">
        <v>1440687623</v>
      </c>
      <c r="L3536" s="9">
        <f t="shared" si="166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t="s">
        <v>8272</v>
      </c>
      <c r="R3536">
        <f t="shared" si="167"/>
        <v>2015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9">
        <f t="shared" si="165"/>
        <v>42279.75</v>
      </c>
      <c r="K3537" s="11">
        <v>1441120910</v>
      </c>
      <c r="L3537" s="9">
        <f t="shared" si="166"/>
        <v>42248.640162037038</v>
      </c>
      <c r="M3537" t="b">
        <v>0</v>
      </c>
      <c r="N3537">
        <v>46</v>
      </c>
      <c r="O3537" t="b">
        <v>1</v>
      </c>
      <c r="P3537" t="s">
        <v>8271</v>
      </c>
      <c r="Q3537" t="s">
        <v>8272</v>
      </c>
      <c r="R3537">
        <f t="shared" si="167"/>
        <v>2015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9">
        <f t="shared" si="165"/>
        <v>42358.499305555553</v>
      </c>
      <c r="K3538" s="11">
        <v>1448040425</v>
      </c>
      <c r="L3538" s="9">
        <f t="shared" si="166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t="s">
        <v>8272</v>
      </c>
      <c r="R3538">
        <f t="shared" si="167"/>
        <v>2015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9">
        <f t="shared" si="165"/>
        <v>41960.332638888889</v>
      </c>
      <c r="K3539" s="11">
        <v>1413016216</v>
      </c>
      <c r="L3539" s="9">
        <f t="shared" si="166"/>
        <v>41923.354351851856</v>
      </c>
      <c r="M3539" t="b">
        <v>0</v>
      </c>
      <c r="N3539">
        <v>28</v>
      </c>
      <c r="O3539" t="b">
        <v>1</v>
      </c>
      <c r="P3539" t="s">
        <v>8271</v>
      </c>
      <c r="Q3539" t="s">
        <v>8272</v>
      </c>
      <c r="R3539">
        <f t="shared" si="167"/>
        <v>2014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9">
        <f t="shared" si="165"/>
        <v>42599.420601851853</v>
      </c>
      <c r="K3540" s="11">
        <v>1469009140</v>
      </c>
      <c r="L3540" s="9">
        <f t="shared" si="166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t="s">
        <v>8272</v>
      </c>
      <c r="R3540">
        <f t="shared" si="167"/>
        <v>2016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9">
        <f t="shared" si="165"/>
        <v>42621.756041666667</v>
      </c>
      <c r="K3541" s="11">
        <v>1471543722</v>
      </c>
      <c r="L3541" s="9">
        <f t="shared" si="166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t="s">
        <v>8272</v>
      </c>
      <c r="R3541">
        <f t="shared" si="167"/>
        <v>2016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9">
        <f t="shared" si="165"/>
        <v>42547.003368055557</v>
      </c>
      <c r="K3542" s="11">
        <v>1464307491</v>
      </c>
      <c r="L3542" s="9">
        <f t="shared" si="166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t="s">
        <v>8272</v>
      </c>
      <c r="R3542">
        <f t="shared" si="167"/>
        <v>2016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9">
        <f t="shared" si="165"/>
        <v>42247.730034722219</v>
      </c>
      <c r="K3543" s="11">
        <v>1438882275</v>
      </c>
      <c r="L3543" s="9">
        <f t="shared" si="166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t="s">
        <v>8272</v>
      </c>
      <c r="R3543">
        <f t="shared" si="167"/>
        <v>2015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9">
        <f t="shared" si="165"/>
        <v>41889.599791666667</v>
      </c>
      <c r="K3544" s="11">
        <v>1404915822</v>
      </c>
      <c r="L3544" s="9">
        <f t="shared" si="166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t="s">
        <v>8272</v>
      </c>
      <c r="R3544">
        <f t="shared" si="167"/>
        <v>2014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9">
        <f t="shared" si="165"/>
        <v>42180.755312499998</v>
      </c>
      <c r="K3545" s="11">
        <v>1432663659</v>
      </c>
      <c r="L3545" s="9">
        <f t="shared" si="166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t="s">
        <v>8272</v>
      </c>
      <c r="R3545">
        <f t="shared" si="167"/>
        <v>2015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9">
        <f t="shared" si="165"/>
        <v>42070.831678240742</v>
      </c>
      <c r="K3546" s="11">
        <v>1423166257</v>
      </c>
      <c r="L3546" s="9">
        <f t="shared" si="166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t="s">
        <v>8272</v>
      </c>
      <c r="R3546">
        <f t="shared" si="167"/>
        <v>2015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9">
        <f t="shared" si="165"/>
        <v>42105.807395833333</v>
      </c>
      <c r="K3547" s="11">
        <v>1426188159</v>
      </c>
      <c r="L3547" s="9">
        <f t="shared" si="166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t="s">
        <v>8272</v>
      </c>
      <c r="R3547">
        <f t="shared" si="167"/>
        <v>2015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9">
        <f t="shared" si="165"/>
        <v>42095.165972222225</v>
      </c>
      <c r="K3548" s="11">
        <v>1426002684</v>
      </c>
      <c r="L3548" s="9">
        <f t="shared" si="166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t="s">
        <v>8272</v>
      </c>
      <c r="R3548">
        <f t="shared" si="167"/>
        <v>2015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9">
        <f t="shared" si="165"/>
        <v>42504.165972222225</v>
      </c>
      <c r="K3549" s="11">
        <v>1461117201</v>
      </c>
      <c r="L3549" s="9">
        <f t="shared" si="166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t="s">
        <v>8272</v>
      </c>
      <c r="R3549">
        <f t="shared" si="167"/>
        <v>2016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9">
        <f t="shared" si="165"/>
        <v>42434.041666666672</v>
      </c>
      <c r="K3550" s="11">
        <v>1455230214</v>
      </c>
      <c r="L3550" s="9">
        <f t="shared" si="166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t="s">
        <v>8272</v>
      </c>
      <c r="R3550">
        <f t="shared" si="167"/>
        <v>2016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9">
        <f t="shared" si="165"/>
        <v>42251.394363425927</v>
      </c>
      <c r="K3551" s="11">
        <v>1438939673</v>
      </c>
      <c r="L3551" s="9">
        <f t="shared" si="166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t="s">
        <v>8272</v>
      </c>
      <c r="R3551">
        <f t="shared" si="167"/>
        <v>2015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9">
        <f t="shared" si="165"/>
        <v>42492.893495370372</v>
      </c>
      <c r="K3552" s="11">
        <v>1459632398</v>
      </c>
      <c r="L3552" s="9">
        <f t="shared" si="166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t="s">
        <v>8272</v>
      </c>
      <c r="R3552">
        <f t="shared" si="167"/>
        <v>2016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9">
        <f t="shared" si="165"/>
        <v>41781.921527777777</v>
      </c>
      <c r="K3553" s="11">
        <v>1398342170</v>
      </c>
      <c r="L3553" s="9">
        <f t="shared" si="166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t="s">
        <v>8272</v>
      </c>
      <c r="R3553">
        <f t="shared" si="167"/>
        <v>2014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9">
        <f t="shared" si="165"/>
        <v>41818.587083333332</v>
      </c>
      <c r="K3554" s="11">
        <v>1401372324</v>
      </c>
      <c r="L3554" s="9">
        <f t="shared" si="166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t="s">
        <v>8272</v>
      </c>
      <c r="R3554">
        <f t="shared" si="167"/>
        <v>2014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9">
        <f t="shared" si="165"/>
        <v>42228</v>
      </c>
      <c r="K3555" s="11">
        <v>1436575280</v>
      </c>
      <c r="L3555" s="9">
        <f t="shared" si="166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t="s">
        <v>8272</v>
      </c>
      <c r="R3555">
        <f t="shared" si="167"/>
        <v>2015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9">
        <f t="shared" si="165"/>
        <v>42046.708333333328</v>
      </c>
      <c r="K3556" s="11">
        <v>1421025159</v>
      </c>
      <c r="L3556" s="9">
        <f t="shared" si="166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t="s">
        <v>8272</v>
      </c>
      <c r="R3556">
        <f t="shared" si="167"/>
        <v>2015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9">
        <f t="shared" si="165"/>
        <v>42691.483726851853</v>
      </c>
      <c r="K3557" s="11">
        <v>1476786994</v>
      </c>
      <c r="L3557" s="9">
        <f t="shared" si="166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t="s">
        <v>8272</v>
      </c>
      <c r="R3557">
        <f t="shared" si="167"/>
        <v>2016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9">
        <f t="shared" si="165"/>
        <v>41868.649583333332</v>
      </c>
      <c r="K3558" s="11">
        <v>1403105724</v>
      </c>
      <c r="L3558" s="9">
        <f t="shared" si="166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t="s">
        <v>8272</v>
      </c>
      <c r="R3558">
        <f t="shared" si="167"/>
        <v>2014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9">
        <f t="shared" si="165"/>
        <v>41764.276747685188</v>
      </c>
      <c r="K3559" s="11">
        <v>1396334311</v>
      </c>
      <c r="L3559" s="9">
        <f t="shared" si="166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t="s">
        <v>8272</v>
      </c>
      <c r="R3559">
        <f t="shared" si="167"/>
        <v>2014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9">
        <f t="shared" si="165"/>
        <v>42181.875</v>
      </c>
      <c r="K3560" s="11">
        <v>1431718575</v>
      </c>
      <c r="L3560" s="9">
        <f t="shared" si="166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t="s">
        <v>8272</v>
      </c>
      <c r="R3560">
        <f t="shared" si="167"/>
        <v>2015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9">
        <f t="shared" si="165"/>
        <v>42216.373611111107</v>
      </c>
      <c r="K3561" s="11">
        <v>1436408308</v>
      </c>
      <c r="L3561" s="9">
        <f t="shared" si="166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t="s">
        <v>8272</v>
      </c>
      <c r="R3561">
        <f t="shared" si="167"/>
        <v>2015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9">
        <f t="shared" si="165"/>
        <v>42151.114583333328</v>
      </c>
      <c r="K3562" s="11">
        <v>1429651266</v>
      </c>
      <c r="L3562" s="9">
        <f t="shared" si="166"/>
        <v>42115.889652777776</v>
      </c>
      <c r="M3562" t="b">
        <v>0</v>
      </c>
      <c r="N3562">
        <v>74</v>
      </c>
      <c r="O3562" t="b">
        <v>1</v>
      </c>
      <c r="P3562" t="s">
        <v>8271</v>
      </c>
      <c r="Q3562" t="s">
        <v>8272</v>
      </c>
      <c r="R3562">
        <f t="shared" si="167"/>
        <v>2015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9">
        <f t="shared" si="165"/>
        <v>42221.775000000001</v>
      </c>
      <c r="K3563" s="11">
        <v>1437236378</v>
      </c>
      <c r="L3563" s="9">
        <f t="shared" si="166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t="s">
        <v>8272</v>
      </c>
      <c r="R3563">
        <f t="shared" si="167"/>
        <v>2015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9">
        <f t="shared" si="165"/>
        <v>42442.916666666672</v>
      </c>
      <c r="K3564" s="11">
        <v>1457115427</v>
      </c>
      <c r="L3564" s="9">
        <f t="shared" si="166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t="s">
        <v>8272</v>
      </c>
      <c r="R3564">
        <f t="shared" si="167"/>
        <v>2016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9">
        <f t="shared" si="165"/>
        <v>42583.791666666672</v>
      </c>
      <c r="K3565" s="11">
        <v>1467648456</v>
      </c>
      <c r="L3565" s="9">
        <f t="shared" si="166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t="s">
        <v>8272</v>
      </c>
      <c r="R3565">
        <f t="shared" si="167"/>
        <v>2016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9">
        <f t="shared" si="165"/>
        <v>42282.666666666672</v>
      </c>
      <c r="K3566" s="11">
        <v>1440082649</v>
      </c>
      <c r="L3566" s="9">
        <f t="shared" si="166"/>
        <v>42236.623252314814</v>
      </c>
      <c r="M3566" t="b">
        <v>0</v>
      </c>
      <c r="N3566">
        <v>17</v>
      </c>
      <c r="O3566" t="b">
        <v>1</v>
      </c>
      <c r="P3566" t="s">
        <v>8271</v>
      </c>
      <c r="Q3566" t="s">
        <v>8272</v>
      </c>
      <c r="R3566">
        <f t="shared" si="167"/>
        <v>2015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9">
        <f t="shared" si="165"/>
        <v>42004.743148148147</v>
      </c>
      <c r="K3567" s="11">
        <v>1417456208</v>
      </c>
      <c r="L3567" s="9">
        <f t="shared" si="166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t="s">
        <v>8272</v>
      </c>
      <c r="R3567">
        <f t="shared" si="167"/>
        <v>2014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9">
        <f t="shared" si="165"/>
        <v>42027.507905092592</v>
      </c>
      <c r="K3568" s="11">
        <v>1419423083</v>
      </c>
      <c r="L3568" s="9">
        <f t="shared" si="166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t="s">
        <v>8272</v>
      </c>
      <c r="R3568">
        <f t="shared" si="167"/>
        <v>2014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9">
        <f t="shared" si="165"/>
        <v>42165.810694444444</v>
      </c>
      <c r="K3569" s="11">
        <v>1431372444</v>
      </c>
      <c r="L3569" s="9">
        <f t="shared" si="166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t="s">
        <v>8272</v>
      </c>
      <c r="R3569">
        <f t="shared" si="167"/>
        <v>2015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9">
        <f t="shared" si="165"/>
        <v>41899.740671296298</v>
      </c>
      <c r="K3570" s="11">
        <v>1408383994</v>
      </c>
      <c r="L3570" s="9">
        <f t="shared" si="166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t="s">
        <v>8272</v>
      </c>
      <c r="R3570">
        <f t="shared" si="167"/>
        <v>2014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9">
        <f t="shared" si="165"/>
        <v>42012.688611111109</v>
      </c>
      <c r="K3571" s="11">
        <v>1418142696</v>
      </c>
      <c r="L3571" s="9">
        <f t="shared" si="166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t="s">
        <v>8272</v>
      </c>
      <c r="R3571">
        <f t="shared" si="167"/>
        <v>2014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9">
        <f t="shared" si="165"/>
        <v>42004.291666666672</v>
      </c>
      <c r="K3572" s="11">
        <v>1417593483</v>
      </c>
      <c r="L3572" s="9">
        <f t="shared" si="166"/>
        <v>41976.331979166665</v>
      </c>
      <c r="M3572" t="b">
        <v>0</v>
      </c>
      <c r="N3572">
        <v>26</v>
      </c>
      <c r="O3572" t="b">
        <v>1</v>
      </c>
      <c r="P3572" t="s">
        <v>8271</v>
      </c>
      <c r="Q3572" t="s">
        <v>8272</v>
      </c>
      <c r="R3572">
        <f t="shared" si="167"/>
        <v>2014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9">
        <f t="shared" si="165"/>
        <v>41942.858946759261</v>
      </c>
      <c r="K3573" s="11">
        <v>1412109413</v>
      </c>
      <c r="L3573" s="9">
        <f t="shared" si="166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t="s">
        <v>8272</v>
      </c>
      <c r="R3573">
        <f t="shared" si="167"/>
        <v>2014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9">
        <f t="shared" si="165"/>
        <v>42176.570393518516</v>
      </c>
      <c r="K3574" s="11">
        <v>1432302082</v>
      </c>
      <c r="L3574" s="9">
        <f t="shared" si="166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t="s">
        <v>8272</v>
      </c>
      <c r="R3574">
        <f t="shared" si="167"/>
        <v>2015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9">
        <f t="shared" si="165"/>
        <v>41951.417199074072</v>
      </c>
      <c r="K3575" s="11">
        <v>1412845246</v>
      </c>
      <c r="L3575" s="9">
        <f t="shared" si="166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t="s">
        <v>8272</v>
      </c>
      <c r="R3575">
        <f t="shared" si="167"/>
        <v>2014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9">
        <f t="shared" si="165"/>
        <v>41956.984351851846</v>
      </c>
      <c r="K3576" s="11">
        <v>1413326248</v>
      </c>
      <c r="L3576" s="9">
        <f t="shared" si="166"/>
        <v>41926.942685185189</v>
      </c>
      <c r="M3576" t="b">
        <v>0</v>
      </c>
      <c r="N3576">
        <v>45</v>
      </c>
      <c r="O3576" t="b">
        <v>1</v>
      </c>
      <c r="P3576" t="s">
        <v>8271</v>
      </c>
      <c r="Q3576" t="s">
        <v>8272</v>
      </c>
      <c r="R3576">
        <f t="shared" si="167"/>
        <v>2014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9">
        <f t="shared" si="165"/>
        <v>42593.165972222225</v>
      </c>
      <c r="K3577" s="11">
        <v>1468176527</v>
      </c>
      <c r="L3577" s="9">
        <f t="shared" si="166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t="s">
        <v>8272</v>
      </c>
      <c r="R3577">
        <f t="shared" si="167"/>
        <v>2016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9">
        <f t="shared" si="165"/>
        <v>42709.590902777782</v>
      </c>
      <c r="K3578" s="11">
        <v>1475759454</v>
      </c>
      <c r="L3578" s="9">
        <f t="shared" si="166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t="s">
        <v>8272</v>
      </c>
      <c r="R3578">
        <f t="shared" si="167"/>
        <v>2016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9">
        <f t="shared" si="165"/>
        <v>42120.26944444445</v>
      </c>
      <c r="K3579" s="11">
        <v>1427741583</v>
      </c>
      <c r="L3579" s="9">
        <f t="shared" si="166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t="s">
        <v>8272</v>
      </c>
      <c r="R3579">
        <f t="shared" si="167"/>
        <v>2015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9">
        <f t="shared" si="165"/>
        <v>42490.733530092592</v>
      </c>
      <c r="K3580" s="11">
        <v>1459445777</v>
      </c>
      <c r="L3580" s="9">
        <f t="shared" si="166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t="s">
        <v>8272</v>
      </c>
      <c r="R3580">
        <f t="shared" si="167"/>
        <v>2016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9">
        <f t="shared" si="165"/>
        <v>42460.720555555556</v>
      </c>
      <c r="K3581" s="11">
        <v>1456856256</v>
      </c>
      <c r="L3581" s="9">
        <f t="shared" si="166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t="s">
        <v>8272</v>
      </c>
      <c r="R3581">
        <f t="shared" si="167"/>
        <v>2016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9">
        <f t="shared" si="165"/>
        <v>42064.207638888889</v>
      </c>
      <c r="K3582" s="11">
        <v>1421900022</v>
      </c>
      <c r="L3582" s="9">
        <f t="shared" si="166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t="s">
        <v>8272</v>
      </c>
      <c r="R3582">
        <f t="shared" si="167"/>
        <v>2015</v>
      </c>
    </row>
    <row r="3583" spans="1:18" ht="43.5" x14ac:dyDescent="0.3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9">
        <f t="shared" si="165"/>
        <v>41850.471180555556</v>
      </c>
      <c r="K3583" s="11">
        <v>1405509510</v>
      </c>
      <c r="L3583" s="9">
        <f t="shared" si="166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t="s">
        <v>8272</v>
      </c>
      <c r="R3583">
        <f t="shared" si="167"/>
        <v>2014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9">
        <f t="shared" si="165"/>
        <v>42465.095856481479</v>
      </c>
      <c r="K3584" s="11">
        <v>1458613082</v>
      </c>
      <c r="L3584" s="9">
        <f t="shared" si="166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t="s">
        <v>8272</v>
      </c>
      <c r="R3584">
        <f t="shared" si="167"/>
        <v>2016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9">
        <f t="shared" si="165"/>
        <v>42478.384317129632</v>
      </c>
      <c r="K3585" s="11">
        <v>1455790405</v>
      </c>
      <c r="L3585" s="9">
        <f t="shared" si="166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t="s">
        <v>8272</v>
      </c>
      <c r="R3585">
        <f t="shared" si="167"/>
        <v>2016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9">
        <f t="shared" si="165"/>
        <v>42198.316481481481</v>
      </c>
      <c r="K3586" s="11">
        <v>1434180944</v>
      </c>
      <c r="L3586" s="9">
        <f t="shared" si="166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t="s">
        <v>8272</v>
      </c>
      <c r="R3586">
        <f t="shared" si="167"/>
        <v>2015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9">
        <f t="shared" ref="J3587:J3650" si="168">(I3587/86400)+DATE(1970,1,1)</f>
        <v>41994.716319444444</v>
      </c>
      <c r="K3587" s="11">
        <v>1416589890</v>
      </c>
      <c r="L3587" s="9">
        <f t="shared" ref="L3587:L3650" si="169">(K3587/86400)+DATE(1970,1,1)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t="s">
        <v>8272</v>
      </c>
      <c r="R3587">
        <f t="shared" ref="R3587:R3650" si="170">YEAR(L3587)</f>
        <v>2014</v>
      </c>
    </row>
    <row r="3588" spans="1:18" x14ac:dyDescent="0.3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9">
        <f t="shared" si="168"/>
        <v>42636.697569444441</v>
      </c>
      <c r="K3588" s="11">
        <v>1469465070</v>
      </c>
      <c r="L3588" s="9">
        <f t="shared" si="169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t="s">
        <v>8272</v>
      </c>
      <c r="R3588">
        <f t="shared" si="170"/>
        <v>2016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9">
        <f t="shared" si="168"/>
        <v>42548.791666666672</v>
      </c>
      <c r="K3589" s="11">
        <v>1463144254</v>
      </c>
      <c r="L3589" s="9">
        <f t="shared" si="169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t="s">
        <v>8272</v>
      </c>
      <c r="R3589">
        <f t="shared" si="170"/>
        <v>2016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9">
        <f t="shared" si="168"/>
        <v>42123.958333333328</v>
      </c>
      <c r="K3590" s="11">
        <v>1428436410</v>
      </c>
      <c r="L3590" s="9">
        <f t="shared" si="169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t="s">
        <v>8272</v>
      </c>
      <c r="R3590">
        <f t="shared" si="170"/>
        <v>2015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9">
        <f t="shared" si="168"/>
        <v>42150.647534722222</v>
      </c>
      <c r="K3591" s="11">
        <v>1430494347</v>
      </c>
      <c r="L3591" s="9">
        <f t="shared" si="169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t="s">
        <v>8272</v>
      </c>
      <c r="R3591">
        <f t="shared" si="170"/>
        <v>2015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9">
        <f t="shared" si="168"/>
        <v>41932.333726851852</v>
      </c>
      <c r="K3592" s="11">
        <v>1411200034</v>
      </c>
      <c r="L3592" s="9">
        <f t="shared" si="169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t="s">
        <v>8272</v>
      </c>
      <c r="R3592">
        <f t="shared" si="170"/>
        <v>2014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9">
        <f t="shared" si="168"/>
        <v>42028.207638888889</v>
      </c>
      <c r="K3593" s="11">
        <v>1419979544</v>
      </c>
      <c r="L3593" s="9">
        <f t="shared" si="169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t="s">
        <v>8272</v>
      </c>
      <c r="R3593">
        <f t="shared" si="170"/>
        <v>2014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9">
        <f t="shared" si="168"/>
        <v>42046.207638888889</v>
      </c>
      <c r="K3594" s="11">
        <v>1418673307</v>
      </c>
      <c r="L3594" s="9">
        <f t="shared" si="169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t="s">
        <v>8272</v>
      </c>
      <c r="R3594">
        <f t="shared" si="170"/>
        <v>2014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9">
        <f t="shared" si="168"/>
        <v>42009.851388888885</v>
      </c>
      <c r="K3595" s="11">
        <v>1417469639</v>
      </c>
      <c r="L3595" s="9">
        <f t="shared" si="169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t="s">
        <v>8272</v>
      </c>
      <c r="R3595">
        <f t="shared" si="170"/>
        <v>2014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9">
        <f t="shared" si="168"/>
        <v>42617.066921296297</v>
      </c>
      <c r="K3596" s="11">
        <v>1470792982</v>
      </c>
      <c r="L3596" s="9">
        <f t="shared" si="169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t="s">
        <v>8272</v>
      </c>
      <c r="R3596">
        <f t="shared" si="170"/>
        <v>2016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9">
        <f t="shared" si="168"/>
        <v>42076.290972222225</v>
      </c>
      <c r="K3597" s="11">
        <v>1423959123</v>
      </c>
      <c r="L3597" s="9">
        <f t="shared" si="169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t="s">
        <v>8272</v>
      </c>
      <c r="R3597">
        <f t="shared" si="170"/>
        <v>2015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9">
        <f t="shared" si="168"/>
        <v>41877.715069444443</v>
      </c>
      <c r="K3598" s="11">
        <v>1407258582</v>
      </c>
      <c r="L3598" s="9">
        <f t="shared" si="169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t="s">
        <v>8272</v>
      </c>
      <c r="R3598">
        <f t="shared" si="170"/>
        <v>2014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9">
        <f t="shared" si="168"/>
        <v>42432.249305555553</v>
      </c>
      <c r="K3599" s="11">
        <v>1455717790</v>
      </c>
      <c r="L3599" s="9">
        <f t="shared" si="169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t="s">
        <v>8272</v>
      </c>
      <c r="R3599">
        <f t="shared" si="170"/>
        <v>2016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9">
        <f t="shared" si="168"/>
        <v>41885.207638888889</v>
      </c>
      <c r="K3600" s="11">
        <v>1408129822</v>
      </c>
      <c r="L3600" s="9">
        <f t="shared" si="169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t="s">
        <v>8272</v>
      </c>
      <c r="R3600">
        <f t="shared" si="170"/>
        <v>2014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9">
        <f t="shared" si="168"/>
        <v>42246</v>
      </c>
      <c r="K3601" s="11">
        <v>1438715077</v>
      </c>
      <c r="L3601" s="9">
        <f t="shared" si="169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t="s">
        <v>8272</v>
      </c>
      <c r="R3601">
        <f t="shared" si="170"/>
        <v>2015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9">
        <f t="shared" si="168"/>
        <v>42656.849120370374</v>
      </c>
      <c r="K3602" s="11">
        <v>1473970964</v>
      </c>
      <c r="L3602" s="9">
        <f t="shared" si="169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t="s">
        <v>8272</v>
      </c>
      <c r="R3602">
        <f t="shared" si="170"/>
        <v>2016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9">
        <f t="shared" si="168"/>
        <v>42020.99863425926</v>
      </c>
      <c r="K3603" s="11">
        <v>1418860682</v>
      </c>
      <c r="L3603" s="9">
        <f t="shared" si="169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t="s">
        <v>8272</v>
      </c>
      <c r="R3603">
        <f t="shared" si="170"/>
        <v>2014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9">
        <f t="shared" si="168"/>
        <v>42507.894432870366</v>
      </c>
      <c r="K3604" s="11">
        <v>1458336479</v>
      </c>
      <c r="L3604" s="9">
        <f t="shared" si="169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t="s">
        <v>8272</v>
      </c>
      <c r="R3604">
        <f t="shared" si="170"/>
        <v>2016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9">
        <f t="shared" si="168"/>
        <v>42313.906018518523</v>
      </c>
      <c r="K3605" s="11">
        <v>1444164280</v>
      </c>
      <c r="L3605" s="9">
        <f t="shared" si="169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t="s">
        <v>8272</v>
      </c>
      <c r="R3605">
        <f t="shared" si="170"/>
        <v>2015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9">
        <f t="shared" si="168"/>
        <v>42489.290972222225</v>
      </c>
      <c r="K3606" s="11">
        <v>1461370956</v>
      </c>
      <c r="L3606" s="9">
        <f t="shared" si="169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t="s">
        <v>8272</v>
      </c>
      <c r="R3606">
        <f t="shared" si="170"/>
        <v>2016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9">
        <f t="shared" si="168"/>
        <v>42413.793124999997</v>
      </c>
      <c r="K3607" s="11">
        <v>1452798126</v>
      </c>
      <c r="L3607" s="9">
        <f t="shared" si="169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t="s">
        <v>8272</v>
      </c>
      <c r="R3607">
        <f t="shared" si="170"/>
        <v>2016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9">
        <f t="shared" si="168"/>
        <v>42596.604826388888</v>
      </c>
      <c r="K3608" s="11">
        <v>1468593057</v>
      </c>
      <c r="L3608" s="9">
        <f t="shared" si="169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t="s">
        <v>8272</v>
      </c>
      <c r="R3608">
        <f t="shared" si="170"/>
        <v>2016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9">
        <f t="shared" si="168"/>
        <v>42353</v>
      </c>
      <c r="K3609" s="11">
        <v>1448924882</v>
      </c>
      <c r="L3609" s="9">
        <f t="shared" si="169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t="s">
        <v>8272</v>
      </c>
      <c r="R3609">
        <f t="shared" si="170"/>
        <v>2015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9">
        <f t="shared" si="168"/>
        <v>42538.583333333328</v>
      </c>
      <c r="K3610" s="11">
        <v>1463418090</v>
      </c>
      <c r="L3610" s="9">
        <f t="shared" si="169"/>
        <v>42506.709374999999</v>
      </c>
      <c r="M3610" t="b">
        <v>0</v>
      </c>
      <c r="N3610">
        <v>27</v>
      </c>
      <c r="O3610" t="b">
        <v>1</v>
      </c>
      <c r="P3610" t="s">
        <v>8271</v>
      </c>
      <c r="Q3610" t="s">
        <v>8272</v>
      </c>
      <c r="R3610">
        <f t="shared" si="170"/>
        <v>2016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9">
        <f t="shared" si="168"/>
        <v>42459.950057870374</v>
      </c>
      <c r="K3611" s="11">
        <v>1456789685</v>
      </c>
      <c r="L3611" s="9">
        <f t="shared" si="169"/>
        <v>42429.991724537038</v>
      </c>
      <c r="M3611" t="b">
        <v>0</v>
      </c>
      <c r="N3611">
        <v>21</v>
      </c>
      <c r="O3611" t="b">
        <v>1</v>
      </c>
      <c r="P3611" t="s">
        <v>8271</v>
      </c>
      <c r="Q3611" t="s">
        <v>8272</v>
      </c>
      <c r="R3611">
        <f t="shared" si="170"/>
        <v>2016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9">
        <f t="shared" si="168"/>
        <v>42233.432129629626</v>
      </c>
      <c r="K3612" s="11">
        <v>1437214936</v>
      </c>
      <c r="L3612" s="9">
        <f t="shared" si="169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t="s">
        <v>8272</v>
      </c>
      <c r="R3612">
        <f t="shared" si="170"/>
        <v>2015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9">
        <f t="shared" si="168"/>
        <v>42102.370381944449</v>
      </c>
      <c r="K3613" s="11">
        <v>1425891201</v>
      </c>
      <c r="L3613" s="9">
        <f t="shared" si="169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t="s">
        <v>8272</v>
      </c>
      <c r="R3613">
        <f t="shared" si="170"/>
        <v>2015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9">
        <f t="shared" si="168"/>
        <v>41799.726979166662</v>
      </c>
      <c r="K3614" s="11">
        <v>1401470811</v>
      </c>
      <c r="L3614" s="9">
        <f t="shared" si="169"/>
        <v>41789.726979166662</v>
      </c>
      <c r="M3614" t="b">
        <v>0</v>
      </c>
      <c r="N3614">
        <v>57</v>
      </c>
      <c r="O3614" t="b">
        <v>1</v>
      </c>
      <c r="P3614" t="s">
        <v>8271</v>
      </c>
      <c r="Q3614" t="s">
        <v>8272</v>
      </c>
      <c r="R3614">
        <f t="shared" si="170"/>
        <v>2014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9">
        <f t="shared" si="168"/>
        <v>41818.58997685185</v>
      </c>
      <c r="K3615" s="11">
        <v>1401372574</v>
      </c>
      <c r="L3615" s="9">
        <f t="shared" si="169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t="s">
        <v>8272</v>
      </c>
      <c r="R3615">
        <f t="shared" si="170"/>
        <v>2014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9">
        <f t="shared" si="168"/>
        <v>42174.041851851856</v>
      </c>
      <c r="K3616" s="11">
        <v>1432083616</v>
      </c>
      <c r="L3616" s="9">
        <f t="shared" si="169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t="s">
        <v>8272</v>
      </c>
      <c r="R3616">
        <f t="shared" si="170"/>
        <v>2015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9">
        <f t="shared" si="168"/>
        <v>42348.593703703707</v>
      </c>
      <c r="K3617" s="11">
        <v>1447164896</v>
      </c>
      <c r="L3617" s="9">
        <f t="shared" si="169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t="s">
        <v>8272</v>
      </c>
      <c r="R3617">
        <f t="shared" si="170"/>
        <v>2015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9">
        <f t="shared" si="168"/>
        <v>42082.908148148148</v>
      </c>
      <c r="K3618" s="11">
        <v>1424213264</v>
      </c>
      <c r="L3618" s="9">
        <f t="shared" si="169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t="s">
        <v>8272</v>
      </c>
      <c r="R3618">
        <f t="shared" si="170"/>
        <v>2015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9">
        <f t="shared" si="168"/>
        <v>42794</v>
      </c>
      <c r="K3619" s="11">
        <v>1486996729</v>
      </c>
      <c r="L3619" s="9">
        <f t="shared" si="169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t="s">
        <v>8272</v>
      </c>
      <c r="R3619">
        <f t="shared" si="170"/>
        <v>2017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9">
        <f t="shared" si="168"/>
        <v>42158.627893518518</v>
      </c>
      <c r="K3620" s="11">
        <v>1430751850</v>
      </c>
      <c r="L3620" s="9">
        <f t="shared" si="169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t="s">
        <v>8272</v>
      </c>
      <c r="R3620">
        <f t="shared" si="170"/>
        <v>2015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9">
        <f t="shared" si="168"/>
        <v>42693.916666666672</v>
      </c>
      <c r="K3621" s="11">
        <v>1476760226</v>
      </c>
      <c r="L3621" s="9">
        <f t="shared" si="169"/>
        <v>42661.132245370369</v>
      </c>
      <c r="M3621" t="b">
        <v>0</v>
      </c>
      <c r="N3621">
        <v>17</v>
      </c>
      <c r="O3621" t="b">
        <v>1</v>
      </c>
      <c r="P3621" t="s">
        <v>8271</v>
      </c>
      <c r="Q3621" t="s">
        <v>8272</v>
      </c>
      <c r="R3621">
        <f t="shared" si="170"/>
        <v>2016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9">
        <f t="shared" si="168"/>
        <v>42068.166666666672</v>
      </c>
      <c r="K3622" s="11">
        <v>1422916261</v>
      </c>
      <c r="L3622" s="9">
        <f t="shared" si="169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t="s">
        <v>8272</v>
      </c>
      <c r="R3622">
        <f t="shared" si="170"/>
        <v>2015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9">
        <f t="shared" si="168"/>
        <v>42643.875</v>
      </c>
      <c r="K3623" s="11">
        <v>1473200844</v>
      </c>
      <c r="L3623" s="9">
        <f t="shared" si="169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t="s">
        <v>8272</v>
      </c>
      <c r="R3623">
        <f t="shared" si="170"/>
        <v>2016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9">
        <f t="shared" si="168"/>
        <v>41910.140972222223</v>
      </c>
      <c r="K3624" s="11">
        <v>1409030371</v>
      </c>
      <c r="L3624" s="9">
        <f t="shared" si="169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t="s">
        <v>8272</v>
      </c>
      <c r="R3624">
        <f t="shared" si="170"/>
        <v>2014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9">
        <f t="shared" si="168"/>
        <v>41846.291666666664</v>
      </c>
      <c r="K3625" s="11">
        <v>1404841270</v>
      </c>
      <c r="L3625" s="9">
        <f t="shared" si="169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t="s">
        <v>8272</v>
      </c>
      <c r="R3625">
        <f t="shared" si="170"/>
        <v>2014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9">
        <f t="shared" si="168"/>
        <v>42605.774189814816</v>
      </c>
      <c r="K3626" s="11">
        <v>1466793290</v>
      </c>
      <c r="L3626" s="9">
        <f t="shared" si="169"/>
        <v>42545.774189814816</v>
      </c>
      <c r="M3626" t="b">
        <v>0</v>
      </c>
      <c r="N3626">
        <v>39</v>
      </c>
      <c r="O3626" t="b">
        <v>1</v>
      </c>
      <c r="P3626" t="s">
        <v>8271</v>
      </c>
      <c r="Q3626" t="s">
        <v>8272</v>
      </c>
      <c r="R3626">
        <f t="shared" si="170"/>
        <v>2016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9">
        <f t="shared" si="168"/>
        <v>42187.652511574073</v>
      </c>
      <c r="K3627" s="11">
        <v>1433259577</v>
      </c>
      <c r="L3627" s="9">
        <f t="shared" si="169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t="s">
        <v>8272</v>
      </c>
      <c r="R3627">
        <f t="shared" si="170"/>
        <v>2015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9">
        <f t="shared" si="168"/>
        <v>41867.667326388888</v>
      </c>
      <c r="K3628" s="11">
        <v>1406390457</v>
      </c>
      <c r="L3628" s="9">
        <f t="shared" si="169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t="s">
        <v>8272</v>
      </c>
      <c r="R3628">
        <f t="shared" si="170"/>
        <v>2014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9">
        <f t="shared" si="168"/>
        <v>42511.165972222225</v>
      </c>
      <c r="K3629" s="11">
        <v>1459446487</v>
      </c>
      <c r="L3629" s="9">
        <f t="shared" si="169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t="s">
        <v>8272</v>
      </c>
      <c r="R3629">
        <f t="shared" si="170"/>
        <v>2016</v>
      </c>
    </row>
    <row r="3630" spans="1:18" ht="43.5" x14ac:dyDescent="0.3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9">
        <f t="shared" si="168"/>
        <v>42351.874953703707</v>
      </c>
      <c r="K3630" s="11">
        <v>1444852796</v>
      </c>
      <c r="L3630" s="9">
        <f t="shared" si="169"/>
        <v>42291.833287037036</v>
      </c>
      <c r="M3630" t="b">
        <v>0</v>
      </c>
      <c r="N3630">
        <v>0</v>
      </c>
      <c r="O3630" t="b">
        <v>0</v>
      </c>
      <c r="P3630" t="s">
        <v>8271</v>
      </c>
      <c r="Q3630" t="s">
        <v>8313</v>
      </c>
      <c r="R3630">
        <f t="shared" si="170"/>
        <v>2015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9">
        <f t="shared" si="168"/>
        <v>42495.708333333328</v>
      </c>
      <c r="K3631" s="11">
        <v>1457403364</v>
      </c>
      <c r="L3631" s="9">
        <f t="shared" si="169"/>
        <v>42437.094490740739</v>
      </c>
      <c r="M3631" t="b">
        <v>0</v>
      </c>
      <c r="N3631">
        <v>2</v>
      </c>
      <c r="O3631" t="b">
        <v>0</v>
      </c>
      <c r="P3631" t="s">
        <v>8271</v>
      </c>
      <c r="Q3631" t="s">
        <v>8313</v>
      </c>
      <c r="R3631">
        <f t="shared" si="170"/>
        <v>2016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9">
        <f t="shared" si="168"/>
        <v>41972.888773148152</v>
      </c>
      <c r="K3632" s="11">
        <v>1414700390</v>
      </c>
      <c r="L3632" s="9">
        <f t="shared" si="169"/>
        <v>41942.84710648148</v>
      </c>
      <c r="M3632" t="b">
        <v>0</v>
      </c>
      <c r="N3632">
        <v>1</v>
      </c>
      <c r="O3632" t="b">
        <v>0</v>
      </c>
      <c r="P3632" t="s">
        <v>8271</v>
      </c>
      <c r="Q3632" t="s">
        <v>8313</v>
      </c>
      <c r="R3632">
        <f t="shared" si="170"/>
        <v>2014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9">
        <f t="shared" si="168"/>
        <v>41905.165972222225</v>
      </c>
      <c r="K3633" s="11">
        <v>1409335497</v>
      </c>
      <c r="L3633" s="9">
        <f t="shared" si="169"/>
        <v>41880.753437499996</v>
      </c>
      <c r="M3633" t="b">
        <v>0</v>
      </c>
      <c r="N3633">
        <v>59</v>
      </c>
      <c r="O3633" t="b">
        <v>0</v>
      </c>
      <c r="P3633" t="s">
        <v>8271</v>
      </c>
      <c r="Q3633" t="s">
        <v>8313</v>
      </c>
      <c r="R3633">
        <f t="shared" si="170"/>
        <v>2014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9">
        <f t="shared" si="168"/>
        <v>41966.936909722222</v>
      </c>
      <c r="K3634" s="11">
        <v>1415053749</v>
      </c>
      <c r="L3634" s="9">
        <f t="shared" si="169"/>
        <v>41946.936909722222</v>
      </c>
      <c r="M3634" t="b">
        <v>0</v>
      </c>
      <c r="N3634">
        <v>1</v>
      </c>
      <c r="O3634" t="b">
        <v>0</v>
      </c>
      <c r="P3634" t="s">
        <v>8271</v>
      </c>
      <c r="Q3634" t="s">
        <v>8313</v>
      </c>
      <c r="R3634">
        <f t="shared" si="170"/>
        <v>2014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9">
        <f t="shared" si="168"/>
        <v>42693.041666666672</v>
      </c>
      <c r="K3635" s="11">
        <v>1475765867</v>
      </c>
      <c r="L3635" s="9">
        <f t="shared" si="169"/>
        <v>42649.623460648145</v>
      </c>
      <c r="M3635" t="b">
        <v>0</v>
      </c>
      <c r="N3635">
        <v>31</v>
      </c>
      <c r="O3635" t="b">
        <v>0</v>
      </c>
      <c r="P3635" t="s">
        <v>8271</v>
      </c>
      <c r="Q3635" t="s">
        <v>8313</v>
      </c>
      <c r="R3635">
        <f t="shared" si="170"/>
        <v>2016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9">
        <f t="shared" si="168"/>
        <v>42749.165972222225</v>
      </c>
      <c r="K3636" s="11">
        <v>1480219174</v>
      </c>
      <c r="L3636" s="9">
        <f t="shared" si="169"/>
        <v>42701.166365740741</v>
      </c>
      <c r="M3636" t="b">
        <v>0</v>
      </c>
      <c r="N3636">
        <v>18</v>
      </c>
      <c r="O3636" t="b">
        <v>0</v>
      </c>
      <c r="P3636" t="s">
        <v>8271</v>
      </c>
      <c r="Q3636" t="s">
        <v>8313</v>
      </c>
      <c r="R3636">
        <f t="shared" si="170"/>
        <v>2016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9">
        <f t="shared" si="168"/>
        <v>42480.88282407407</v>
      </c>
      <c r="K3637" s="11">
        <v>1458594676</v>
      </c>
      <c r="L3637" s="9">
        <f t="shared" si="169"/>
        <v>42450.88282407407</v>
      </c>
      <c r="M3637" t="b">
        <v>0</v>
      </c>
      <c r="N3637">
        <v>10</v>
      </c>
      <c r="O3637" t="b">
        <v>0</v>
      </c>
      <c r="P3637" t="s">
        <v>8271</v>
      </c>
      <c r="Q3637" t="s">
        <v>8313</v>
      </c>
      <c r="R3637">
        <f t="shared" si="170"/>
        <v>2016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9">
        <f t="shared" si="168"/>
        <v>42261.694780092592</v>
      </c>
      <c r="K3638" s="11">
        <v>1439224829</v>
      </c>
      <c r="L3638" s="9">
        <f t="shared" si="169"/>
        <v>42226.694780092592</v>
      </c>
      <c r="M3638" t="b">
        <v>0</v>
      </c>
      <c r="N3638">
        <v>0</v>
      </c>
      <c r="O3638" t="b">
        <v>0</v>
      </c>
      <c r="P3638" t="s">
        <v>8271</v>
      </c>
      <c r="Q3638" t="s">
        <v>8313</v>
      </c>
      <c r="R3638">
        <f t="shared" si="170"/>
        <v>2015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9">
        <f t="shared" si="168"/>
        <v>42005.700636574074</v>
      </c>
      <c r="K3639" s="11">
        <v>1417538935</v>
      </c>
      <c r="L3639" s="9">
        <f t="shared" si="169"/>
        <v>41975.700636574074</v>
      </c>
      <c r="M3639" t="b">
        <v>0</v>
      </c>
      <c r="N3639">
        <v>14</v>
      </c>
      <c r="O3639" t="b">
        <v>0</v>
      </c>
      <c r="P3639" t="s">
        <v>8271</v>
      </c>
      <c r="Q3639" t="s">
        <v>8313</v>
      </c>
      <c r="R3639">
        <f t="shared" si="170"/>
        <v>2014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9">
        <f t="shared" si="168"/>
        <v>42113.631157407406</v>
      </c>
      <c r="K3640" s="11">
        <v>1424275732</v>
      </c>
      <c r="L3640" s="9">
        <f t="shared" si="169"/>
        <v>42053.672824074078</v>
      </c>
      <c r="M3640" t="b">
        <v>0</v>
      </c>
      <c r="N3640">
        <v>2</v>
      </c>
      <c r="O3640" t="b">
        <v>0</v>
      </c>
      <c r="P3640" t="s">
        <v>8271</v>
      </c>
      <c r="Q3640" t="s">
        <v>8313</v>
      </c>
      <c r="R3640">
        <f t="shared" si="170"/>
        <v>2015</v>
      </c>
    </row>
    <row r="3641" spans="1:18" ht="43.5" x14ac:dyDescent="0.3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9">
        <f t="shared" si="168"/>
        <v>42650.632638888885</v>
      </c>
      <c r="K3641" s="11">
        <v>1470672906</v>
      </c>
      <c r="L3641" s="9">
        <f t="shared" si="169"/>
        <v>42590.677152777775</v>
      </c>
      <c r="M3641" t="b">
        <v>0</v>
      </c>
      <c r="N3641">
        <v>1</v>
      </c>
      <c r="O3641" t="b">
        <v>0</v>
      </c>
      <c r="P3641" t="s">
        <v>8271</v>
      </c>
      <c r="Q3641" t="s">
        <v>8313</v>
      </c>
      <c r="R3641">
        <f t="shared" si="170"/>
        <v>2016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9">
        <f t="shared" si="168"/>
        <v>42134.781597222223</v>
      </c>
      <c r="K3642" s="11">
        <v>1428691530</v>
      </c>
      <c r="L3642" s="9">
        <f t="shared" si="169"/>
        <v>42104.781597222223</v>
      </c>
      <c r="M3642" t="b">
        <v>0</v>
      </c>
      <c r="N3642">
        <v>3</v>
      </c>
      <c r="O3642" t="b">
        <v>0</v>
      </c>
      <c r="P3642" t="s">
        <v>8271</v>
      </c>
      <c r="Q3642" t="s">
        <v>8313</v>
      </c>
      <c r="R3642">
        <f t="shared" si="170"/>
        <v>2015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9">
        <f t="shared" si="168"/>
        <v>41917.208333333336</v>
      </c>
      <c r="K3643" s="11">
        <v>1410966179</v>
      </c>
      <c r="L3643" s="9">
        <f t="shared" si="169"/>
        <v>41899.627071759256</v>
      </c>
      <c r="M3643" t="b">
        <v>0</v>
      </c>
      <c r="N3643">
        <v>0</v>
      </c>
      <c r="O3643" t="b">
        <v>0</v>
      </c>
      <c r="P3643" t="s">
        <v>8271</v>
      </c>
      <c r="Q3643" t="s">
        <v>8313</v>
      </c>
      <c r="R3643">
        <f t="shared" si="170"/>
        <v>2014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9">
        <f t="shared" si="168"/>
        <v>42338.708333333328</v>
      </c>
      <c r="K3644" s="11">
        <v>1445369727</v>
      </c>
      <c r="L3644" s="9">
        <f t="shared" si="169"/>
        <v>42297.816284722227</v>
      </c>
      <c r="M3644" t="b">
        <v>0</v>
      </c>
      <c r="N3644">
        <v>2</v>
      </c>
      <c r="O3644" t="b">
        <v>0</v>
      </c>
      <c r="P3644" t="s">
        <v>8271</v>
      </c>
      <c r="Q3644" t="s">
        <v>8313</v>
      </c>
      <c r="R3644">
        <f t="shared" si="170"/>
        <v>2015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9">
        <f t="shared" si="168"/>
        <v>42325.185636574075</v>
      </c>
      <c r="K3645" s="11">
        <v>1444274839</v>
      </c>
      <c r="L3645" s="9">
        <f t="shared" si="169"/>
        <v>42285.143969907411</v>
      </c>
      <c r="M3645" t="b">
        <v>0</v>
      </c>
      <c r="N3645">
        <v>0</v>
      </c>
      <c r="O3645" t="b">
        <v>0</v>
      </c>
      <c r="P3645" t="s">
        <v>8271</v>
      </c>
      <c r="Q3645" t="s">
        <v>8313</v>
      </c>
      <c r="R3645">
        <f t="shared" si="170"/>
        <v>2015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9">
        <f t="shared" si="168"/>
        <v>42437.207638888889</v>
      </c>
      <c r="K3646" s="11">
        <v>1454996887</v>
      </c>
      <c r="L3646" s="9">
        <f t="shared" si="169"/>
        <v>42409.241747685184</v>
      </c>
      <c r="M3646" t="b">
        <v>0</v>
      </c>
      <c r="N3646">
        <v>12</v>
      </c>
      <c r="O3646" t="b">
        <v>0</v>
      </c>
      <c r="P3646" t="s">
        <v>8271</v>
      </c>
      <c r="Q3646" t="s">
        <v>8313</v>
      </c>
      <c r="R3646">
        <f t="shared" si="170"/>
        <v>2016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9">
        <f t="shared" si="168"/>
        <v>42696.012013888889</v>
      </c>
      <c r="K3647" s="11">
        <v>1477178238</v>
      </c>
      <c r="L3647" s="9">
        <f t="shared" si="169"/>
        <v>42665.970347222217</v>
      </c>
      <c r="M3647" t="b">
        <v>0</v>
      </c>
      <c r="N3647">
        <v>1</v>
      </c>
      <c r="O3647" t="b">
        <v>0</v>
      </c>
      <c r="P3647" t="s">
        <v>8271</v>
      </c>
      <c r="Q3647" t="s">
        <v>8313</v>
      </c>
      <c r="R3647">
        <f t="shared" si="170"/>
        <v>2016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9">
        <f t="shared" si="168"/>
        <v>42171.979166666672</v>
      </c>
      <c r="K3648" s="11">
        <v>1431770802</v>
      </c>
      <c r="L3648" s="9">
        <f t="shared" si="169"/>
        <v>42140.421319444446</v>
      </c>
      <c r="M3648" t="b">
        <v>0</v>
      </c>
      <c r="N3648">
        <v>8</v>
      </c>
      <c r="O3648" t="b">
        <v>0</v>
      </c>
      <c r="P3648" t="s">
        <v>8271</v>
      </c>
      <c r="Q3648" t="s">
        <v>8313</v>
      </c>
      <c r="R3648">
        <f t="shared" si="170"/>
        <v>2015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9">
        <f t="shared" si="168"/>
        <v>42643.749155092592</v>
      </c>
      <c r="K3649" s="11">
        <v>1471370327</v>
      </c>
      <c r="L3649" s="9">
        <f t="shared" si="169"/>
        <v>42598.749155092592</v>
      </c>
      <c r="M3649" t="b">
        <v>0</v>
      </c>
      <c r="N3649">
        <v>2</v>
      </c>
      <c r="O3649" t="b">
        <v>0</v>
      </c>
      <c r="P3649" t="s">
        <v>8271</v>
      </c>
      <c r="Q3649" t="s">
        <v>8313</v>
      </c>
      <c r="R3649">
        <f t="shared" si="170"/>
        <v>2016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9">
        <f t="shared" si="168"/>
        <v>41917.292187500003</v>
      </c>
      <c r="K3650" s="11">
        <v>1409900445</v>
      </c>
      <c r="L3650" s="9">
        <f t="shared" si="169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t="s">
        <v>8272</v>
      </c>
      <c r="R3650">
        <f t="shared" si="170"/>
        <v>2014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9">
        <f t="shared" ref="J3651:J3714" si="171">(I3651/86400)+DATE(1970,1,1)</f>
        <v>41806.712893518517</v>
      </c>
      <c r="K3651" s="11">
        <v>1400691994</v>
      </c>
      <c r="L3651" s="9">
        <f t="shared" ref="L3651:L3714" si="172">(K3651/86400)+DATE(1970,1,1)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t="s">
        <v>8272</v>
      </c>
      <c r="R3651">
        <f t="shared" ref="R3651:R3714" si="173">YEAR(L3651)</f>
        <v>2014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9">
        <f t="shared" si="171"/>
        <v>42402.478981481487</v>
      </c>
      <c r="K3652" s="11">
        <v>1452598184</v>
      </c>
      <c r="L3652" s="9">
        <f t="shared" si="172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t="s">
        <v>8272</v>
      </c>
      <c r="R3652">
        <f t="shared" si="173"/>
        <v>2016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9">
        <f t="shared" si="171"/>
        <v>41861.665972222225</v>
      </c>
      <c r="K3653" s="11">
        <v>1404833442</v>
      </c>
      <c r="L3653" s="9">
        <f t="shared" si="172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t="s">
        <v>8272</v>
      </c>
      <c r="R3653">
        <f t="shared" si="173"/>
        <v>2014</v>
      </c>
    </row>
    <row r="3654" spans="1:18" ht="43.5" x14ac:dyDescent="0.3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9">
        <f t="shared" si="171"/>
        <v>42607.165972222225</v>
      </c>
      <c r="K3654" s="11">
        <v>1471188502</v>
      </c>
      <c r="L3654" s="9">
        <f t="shared" si="172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t="s">
        <v>8272</v>
      </c>
      <c r="R3654">
        <f t="shared" si="173"/>
        <v>2016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9">
        <f t="shared" si="171"/>
        <v>42221.363506944443</v>
      </c>
      <c r="K3655" s="11">
        <v>1436172207</v>
      </c>
      <c r="L3655" s="9">
        <f t="shared" si="172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t="s">
        <v>8272</v>
      </c>
      <c r="R3655">
        <f t="shared" si="173"/>
        <v>2015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9">
        <f t="shared" si="171"/>
        <v>42463.708333333328</v>
      </c>
      <c r="K3656" s="11">
        <v>1457690386</v>
      </c>
      <c r="L3656" s="9">
        <f t="shared" si="172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t="s">
        <v>8272</v>
      </c>
      <c r="R3656">
        <f t="shared" si="173"/>
        <v>2016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9">
        <f t="shared" si="171"/>
        <v>42203.290972222225</v>
      </c>
      <c r="K3657" s="11">
        <v>1434654998</v>
      </c>
      <c r="L3657" s="9">
        <f t="shared" si="172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t="s">
        <v>8272</v>
      </c>
      <c r="R3657">
        <f t="shared" si="173"/>
        <v>2015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9">
        <f t="shared" si="171"/>
        <v>42767.957638888889</v>
      </c>
      <c r="K3658" s="11">
        <v>1483393836</v>
      </c>
      <c r="L3658" s="9">
        <f t="shared" si="172"/>
        <v>42737.910138888888</v>
      </c>
      <c r="M3658" t="b">
        <v>0</v>
      </c>
      <c r="N3658">
        <v>46</v>
      </c>
      <c r="O3658" t="b">
        <v>1</v>
      </c>
      <c r="P3658" t="s">
        <v>8271</v>
      </c>
      <c r="Q3658" t="s">
        <v>8272</v>
      </c>
      <c r="R3658">
        <f t="shared" si="173"/>
        <v>2017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9">
        <f t="shared" si="171"/>
        <v>42522.904166666667</v>
      </c>
      <c r="K3659" s="11">
        <v>1462806419</v>
      </c>
      <c r="L3659" s="9">
        <f t="shared" si="172"/>
        <v>42499.629849537036</v>
      </c>
      <c r="M3659" t="b">
        <v>0</v>
      </c>
      <c r="N3659">
        <v>20</v>
      </c>
      <c r="O3659" t="b">
        <v>1</v>
      </c>
      <c r="P3659" t="s">
        <v>8271</v>
      </c>
      <c r="Q3659" t="s">
        <v>8272</v>
      </c>
      <c r="R3659">
        <f t="shared" si="173"/>
        <v>2016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9">
        <f t="shared" si="171"/>
        <v>41822.165972222225</v>
      </c>
      <c r="K3660" s="11">
        <v>1400272580</v>
      </c>
      <c r="L3660" s="9">
        <f t="shared" si="172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t="s">
        <v>8272</v>
      </c>
      <c r="R3660">
        <f t="shared" si="173"/>
        <v>2014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9">
        <f t="shared" si="171"/>
        <v>42082.610416666663</v>
      </c>
      <c r="K3661" s="11">
        <v>1424414350</v>
      </c>
      <c r="L3661" s="9">
        <f t="shared" si="172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t="s">
        <v>8272</v>
      </c>
      <c r="R3661">
        <f t="shared" si="173"/>
        <v>2015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9">
        <f t="shared" si="171"/>
        <v>41996.881076388891</v>
      </c>
      <c r="K3662" s="11">
        <v>1417208925</v>
      </c>
      <c r="L3662" s="9">
        <f t="shared" si="172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t="s">
        <v>8272</v>
      </c>
      <c r="R3662">
        <f t="shared" si="173"/>
        <v>2014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9">
        <f t="shared" si="171"/>
        <v>42470.166666666672</v>
      </c>
      <c r="K3663" s="11">
        <v>1458336672</v>
      </c>
      <c r="L3663" s="9">
        <f t="shared" si="172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t="s">
        <v>8272</v>
      </c>
      <c r="R3663">
        <f t="shared" si="173"/>
        <v>2016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9">
        <f t="shared" si="171"/>
        <v>42094.178402777776</v>
      </c>
      <c r="K3664" s="11">
        <v>1425187014</v>
      </c>
      <c r="L3664" s="9">
        <f t="shared" si="172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t="s">
        <v>8272</v>
      </c>
      <c r="R3664">
        <f t="shared" si="173"/>
        <v>2015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9">
        <f t="shared" si="171"/>
        <v>42725.493402777778</v>
      </c>
      <c r="K3665" s="11">
        <v>1477133430</v>
      </c>
      <c r="L3665" s="9">
        <f t="shared" si="172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t="s">
        <v>8272</v>
      </c>
      <c r="R3665">
        <f t="shared" si="173"/>
        <v>2016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9">
        <f t="shared" si="171"/>
        <v>42537.248715277776</v>
      </c>
      <c r="K3666" s="11">
        <v>1464847089</v>
      </c>
      <c r="L3666" s="9">
        <f t="shared" si="172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t="s">
        <v>8272</v>
      </c>
      <c r="R3666">
        <f t="shared" si="173"/>
        <v>2016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9">
        <f t="shared" si="171"/>
        <v>42305.829166666663</v>
      </c>
      <c r="K3667" s="11">
        <v>1445109822</v>
      </c>
      <c r="L3667" s="9">
        <f t="shared" si="172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t="s">
        <v>8272</v>
      </c>
      <c r="R3667">
        <f t="shared" si="173"/>
        <v>2015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9">
        <f t="shared" si="171"/>
        <v>41844.291666666664</v>
      </c>
      <c r="K3668" s="11">
        <v>1404337382</v>
      </c>
      <c r="L3668" s="9">
        <f t="shared" si="172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t="s">
        <v>8272</v>
      </c>
      <c r="R3668">
        <f t="shared" si="173"/>
        <v>2014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9">
        <f t="shared" si="171"/>
        <v>42203.970127314809</v>
      </c>
      <c r="K3669" s="11">
        <v>1434669419</v>
      </c>
      <c r="L3669" s="9">
        <f t="shared" si="172"/>
        <v>42173.970127314809</v>
      </c>
      <c r="M3669" t="b">
        <v>0</v>
      </c>
      <c r="N3669">
        <v>58</v>
      </c>
      <c r="O3669" t="b">
        <v>1</v>
      </c>
      <c r="P3669" t="s">
        <v>8271</v>
      </c>
      <c r="Q3669" t="s">
        <v>8272</v>
      </c>
      <c r="R3669">
        <f t="shared" si="173"/>
        <v>2015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9">
        <f t="shared" si="171"/>
        <v>42208.772916666669</v>
      </c>
      <c r="K3670" s="11">
        <v>1435670452</v>
      </c>
      <c r="L3670" s="9">
        <f t="shared" si="172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t="s">
        <v>8272</v>
      </c>
      <c r="R3670">
        <f t="shared" si="173"/>
        <v>2015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9">
        <f t="shared" si="171"/>
        <v>42166.675196759257</v>
      </c>
      <c r="K3671" s="11">
        <v>1431447137</v>
      </c>
      <c r="L3671" s="9">
        <f t="shared" si="172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t="s">
        <v>8272</v>
      </c>
      <c r="R3671">
        <f t="shared" si="173"/>
        <v>2015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9">
        <f t="shared" si="171"/>
        <v>42155.958333333328</v>
      </c>
      <c r="K3672" s="11">
        <v>1431951611</v>
      </c>
      <c r="L3672" s="9">
        <f t="shared" si="172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t="s">
        <v>8272</v>
      </c>
      <c r="R3672">
        <f t="shared" si="173"/>
        <v>2015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9">
        <f t="shared" si="171"/>
        <v>41841.165972222225</v>
      </c>
      <c r="K3673" s="11">
        <v>1404140667</v>
      </c>
      <c r="L3673" s="9">
        <f t="shared" si="172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t="s">
        <v>8272</v>
      </c>
      <c r="R3673">
        <f t="shared" si="173"/>
        <v>2014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9">
        <f t="shared" si="171"/>
        <v>41908.946574074071</v>
      </c>
      <c r="K3674" s="11">
        <v>1409179384</v>
      </c>
      <c r="L3674" s="9">
        <f t="shared" si="172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t="s">
        <v>8272</v>
      </c>
      <c r="R3674">
        <f t="shared" si="173"/>
        <v>2014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9">
        <f t="shared" si="171"/>
        <v>41948.536111111112</v>
      </c>
      <c r="K3675" s="11">
        <v>1412233497</v>
      </c>
      <c r="L3675" s="9">
        <f t="shared" si="172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t="s">
        <v>8272</v>
      </c>
      <c r="R3675">
        <f t="shared" si="173"/>
        <v>2014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9">
        <f t="shared" si="171"/>
        <v>42616.873020833329</v>
      </c>
      <c r="K3676" s="11">
        <v>1467752229</v>
      </c>
      <c r="L3676" s="9">
        <f t="shared" si="172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t="s">
        <v>8272</v>
      </c>
      <c r="R3676">
        <f t="shared" si="173"/>
        <v>2016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9">
        <f t="shared" si="171"/>
        <v>42505.958333333328</v>
      </c>
      <c r="K3677" s="11">
        <v>1462285182</v>
      </c>
      <c r="L3677" s="9">
        <f t="shared" si="172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t="s">
        <v>8272</v>
      </c>
      <c r="R3677">
        <f t="shared" si="173"/>
        <v>2016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9">
        <f t="shared" si="171"/>
        <v>41894.815787037034</v>
      </c>
      <c r="K3678" s="11">
        <v>1408995284</v>
      </c>
      <c r="L3678" s="9">
        <f t="shared" si="172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t="s">
        <v>8272</v>
      </c>
      <c r="R3678">
        <f t="shared" si="173"/>
        <v>2014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9">
        <f t="shared" si="171"/>
        <v>41823.165972222225</v>
      </c>
      <c r="K3679" s="11">
        <v>1402580818</v>
      </c>
      <c r="L3679" s="9">
        <f t="shared" si="172"/>
        <v>41802.574282407411</v>
      </c>
      <c r="M3679" t="b">
        <v>0</v>
      </c>
      <c r="N3679">
        <v>199</v>
      </c>
      <c r="O3679" t="b">
        <v>1</v>
      </c>
      <c r="P3679" t="s">
        <v>8271</v>
      </c>
      <c r="Q3679" t="s">
        <v>8272</v>
      </c>
      <c r="R3679">
        <f t="shared" si="173"/>
        <v>2014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9">
        <f t="shared" si="171"/>
        <v>42155.531226851846</v>
      </c>
      <c r="K3680" s="11">
        <v>1430052298</v>
      </c>
      <c r="L3680" s="9">
        <f t="shared" si="172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t="s">
        <v>8272</v>
      </c>
      <c r="R3680">
        <f t="shared" si="173"/>
        <v>2015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9">
        <f t="shared" si="171"/>
        <v>41821.207638888889</v>
      </c>
      <c r="K3681" s="11">
        <v>1401214581</v>
      </c>
      <c r="L3681" s="9">
        <f t="shared" si="172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t="s">
        <v>8272</v>
      </c>
      <c r="R3681">
        <f t="shared" si="173"/>
        <v>2014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9">
        <f t="shared" si="171"/>
        <v>42648.454097222224</v>
      </c>
      <c r="K3682" s="11">
        <v>1473850434</v>
      </c>
      <c r="L3682" s="9">
        <f t="shared" si="172"/>
        <v>42627.454097222224</v>
      </c>
      <c r="M3682" t="b">
        <v>0</v>
      </c>
      <c r="N3682">
        <v>34</v>
      </c>
      <c r="O3682" t="b">
        <v>1</v>
      </c>
      <c r="P3682" t="s">
        <v>8271</v>
      </c>
      <c r="Q3682" t="s">
        <v>8272</v>
      </c>
      <c r="R3682">
        <f t="shared" si="173"/>
        <v>2016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9">
        <f t="shared" si="171"/>
        <v>42384.651504629626</v>
      </c>
      <c r="K3683" s="11">
        <v>1452008290</v>
      </c>
      <c r="L3683" s="9">
        <f t="shared" si="172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t="s">
        <v>8272</v>
      </c>
      <c r="R3683">
        <f t="shared" si="173"/>
        <v>2016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9">
        <f t="shared" si="171"/>
        <v>41806.290972222225</v>
      </c>
      <c r="K3684" s="11">
        <v>1399998418</v>
      </c>
      <c r="L3684" s="9">
        <f t="shared" si="172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t="s">
        <v>8272</v>
      </c>
      <c r="R3684">
        <f t="shared" si="173"/>
        <v>2014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9">
        <f t="shared" si="171"/>
        <v>42663.116851851853</v>
      </c>
      <c r="K3685" s="11">
        <v>1474339696</v>
      </c>
      <c r="L3685" s="9">
        <f t="shared" si="172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t="s">
        <v>8272</v>
      </c>
      <c r="R3685">
        <f t="shared" si="173"/>
        <v>2016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9">
        <f t="shared" si="171"/>
        <v>42249.180393518516</v>
      </c>
      <c r="K3686" s="11">
        <v>1438575586</v>
      </c>
      <c r="L3686" s="9">
        <f t="shared" si="172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t="s">
        <v>8272</v>
      </c>
      <c r="R3686">
        <f t="shared" si="173"/>
        <v>2015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9">
        <f t="shared" si="171"/>
        <v>41778.875</v>
      </c>
      <c r="K3687" s="11">
        <v>1398348859</v>
      </c>
      <c r="L3687" s="9">
        <f t="shared" si="172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t="s">
        <v>8272</v>
      </c>
      <c r="R3687">
        <f t="shared" si="173"/>
        <v>2014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9">
        <f t="shared" si="171"/>
        <v>42245.165972222225</v>
      </c>
      <c r="K3688" s="11">
        <v>1439567660</v>
      </c>
      <c r="L3688" s="9">
        <f t="shared" si="172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t="s">
        <v>8272</v>
      </c>
      <c r="R3688">
        <f t="shared" si="173"/>
        <v>2015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9">
        <f t="shared" si="171"/>
        <v>41817.218229166669</v>
      </c>
      <c r="K3689" s="11">
        <v>1401254055</v>
      </c>
      <c r="L3689" s="9">
        <f t="shared" si="172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t="s">
        <v>8272</v>
      </c>
      <c r="R3689">
        <f t="shared" si="173"/>
        <v>2014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9">
        <f t="shared" si="171"/>
        <v>41859.787083333329</v>
      </c>
      <c r="K3690" s="11">
        <v>1404932004</v>
      </c>
      <c r="L3690" s="9">
        <f t="shared" si="172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t="s">
        <v>8272</v>
      </c>
      <c r="R3690">
        <f t="shared" si="173"/>
        <v>2014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9">
        <f t="shared" si="171"/>
        <v>42176.934027777781</v>
      </c>
      <c r="K3691" s="11">
        <v>1432410639</v>
      </c>
      <c r="L3691" s="9">
        <f t="shared" si="172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t="s">
        <v>8272</v>
      </c>
      <c r="R3691">
        <f t="shared" si="173"/>
        <v>2015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9">
        <f t="shared" si="171"/>
        <v>41970.639849537038</v>
      </c>
      <c r="K3692" s="11">
        <v>1414506083</v>
      </c>
      <c r="L3692" s="9">
        <f t="shared" si="172"/>
        <v>41940.598182870366</v>
      </c>
      <c r="M3692" t="b">
        <v>0</v>
      </c>
      <c r="N3692">
        <v>31</v>
      </c>
      <c r="O3692" t="b">
        <v>1</v>
      </c>
      <c r="P3692" t="s">
        <v>8271</v>
      </c>
      <c r="Q3692" t="s">
        <v>8272</v>
      </c>
      <c r="R3692">
        <f t="shared" si="173"/>
        <v>2014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9">
        <f t="shared" si="171"/>
        <v>42065.207638888889</v>
      </c>
      <c r="K3693" s="11">
        <v>1421426929</v>
      </c>
      <c r="L3693" s="9">
        <f t="shared" si="172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t="s">
        <v>8272</v>
      </c>
      <c r="R3693">
        <f t="shared" si="173"/>
        <v>2015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9">
        <f t="shared" si="171"/>
        <v>41901</v>
      </c>
      <c r="K3694" s="11">
        <v>1410304179</v>
      </c>
      <c r="L3694" s="9">
        <f t="shared" si="172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t="s">
        <v>8272</v>
      </c>
      <c r="R3694">
        <f t="shared" si="173"/>
        <v>2014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9">
        <f t="shared" si="171"/>
        <v>42338.9375</v>
      </c>
      <c r="K3695" s="11">
        <v>1446352529</v>
      </c>
      <c r="L3695" s="9">
        <f t="shared" si="172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t="s">
        <v>8272</v>
      </c>
      <c r="R3695">
        <f t="shared" si="173"/>
        <v>2015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9">
        <f t="shared" si="171"/>
        <v>42527.083333333328</v>
      </c>
      <c r="K3696" s="11">
        <v>1461985967</v>
      </c>
      <c r="L3696" s="9">
        <f t="shared" si="172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t="s">
        <v>8272</v>
      </c>
      <c r="R3696">
        <f t="shared" si="173"/>
        <v>2016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9">
        <f t="shared" si="171"/>
        <v>42015.870486111111</v>
      </c>
      <c r="K3697" s="11">
        <v>1419281610</v>
      </c>
      <c r="L3697" s="9">
        <f t="shared" si="172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t="s">
        <v>8272</v>
      </c>
      <c r="R3697">
        <f t="shared" si="173"/>
        <v>2014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9">
        <f t="shared" si="171"/>
        <v>42048.617083333331</v>
      </c>
      <c r="K3698" s="11">
        <v>1418654916</v>
      </c>
      <c r="L3698" s="9">
        <f t="shared" si="172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t="s">
        <v>8272</v>
      </c>
      <c r="R3698">
        <f t="shared" si="173"/>
        <v>2014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9">
        <f t="shared" si="171"/>
        <v>42500.465833333335</v>
      </c>
      <c r="K3699" s="11">
        <v>1461064248</v>
      </c>
      <c r="L3699" s="9">
        <f t="shared" si="172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t="s">
        <v>8272</v>
      </c>
      <c r="R3699">
        <f t="shared" si="173"/>
        <v>2016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9">
        <f t="shared" si="171"/>
        <v>42431.806562500002</v>
      </c>
      <c r="K3700" s="11">
        <v>1454354487</v>
      </c>
      <c r="L3700" s="9">
        <f t="shared" si="172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t="s">
        <v>8272</v>
      </c>
      <c r="R3700">
        <f t="shared" si="173"/>
        <v>2016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9">
        <f t="shared" si="171"/>
        <v>41927.602037037039</v>
      </c>
      <c r="K3701" s="11">
        <v>1410791216</v>
      </c>
      <c r="L3701" s="9">
        <f t="shared" si="172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t="s">
        <v>8272</v>
      </c>
      <c r="R3701">
        <f t="shared" si="173"/>
        <v>2014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9">
        <f t="shared" si="171"/>
        <v>41912.666666666664</v>
      </c>
      <c r="K3702" s="11">
        <v>1409493800</v>
      </c>
      <c r="L3702" s="9">
        <f t="shared" si="172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t="s">
        <v>8272</v>
      </c>
      <c r="R3702">
        <f t="shared" si="173"/>
        <v>2014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9">
        <f t="shared" si="171"/>
        <v>42159.541585648149</v>
      </c>
      <c r="K3703" s="11">
        <v>1430830793</v>
      </c>
      <c r="L3703" s="9">
        <f t="shared" si="172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t="s">
        <v>8272</v>
      </c>
      <c r="R3703">
        <f t="shared" si="173"/>
        <v>2015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9">
        <f t="shared" si="171"/>
        <v>42561.957638888889</v>
      </c>
      <c r="K3704" s="11">
        <v>1464958484</v>
      </c>
      <c r="L3704" s="9">
        <f t="shared" si="172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t="s">
        <v>8272</v>
      </c>
      <c r="R3704">
        <f t="shared" si="173"/>
        <v>2016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9">
        <f t="shared" si="171"/>
        <v>42595.290972222225</v>
      </c>
      <c r="K3705" s="11">
        <v>1467720388</v>
      </c>
      <c r="L3705" s="9">
        <f t="shared" si="172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t="s">
        <v>8272</v>
      </c>
      <c r="R3705">
        <f t="shared" si="173"/>
        <v>2016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9">
        <f t="shared" si="171"/>
        <v>42521.689745370371</v>
      </c>
      <c r="K3706" s="11">
        <v>1459528394</v>
      </c>
      <c r="L3706" s="9">
        <f t="shared" si="172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t="s">
        <v>8272</v>
      </c>
      <c r="R3706">
        <f t="shared" si="173"/>
        <v>2016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9">
        <f t="shared" si="171"/>
        <v>41813.75</v>
      </c>
      <c r="K3707" s="11">
        <v>1401714114</v>
      </c>
      <c r="L3707" s="9">
        <f t="shared" si="172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t="s">
        <v>8272</v>
      </c>
      <c r="R3707">
        <f t="shared" si="173"/>
        <v>2014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9">
        <f t="shared" si="171"/>
        <v>41894.913761574076</v>
      </c>
      <c r="K3708" s="11">
        <v>1409262949</v>
      </c>
      <c r="L3708" s="9">
        <f t="shared" si="172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t="s">
        <v>8272</v>
      </c>
      <c r="R3708">
        <f t="shared" si="173"/>
        <v>2014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9">
        <f t="shared" si="171"/>
        <v>42573.226388888885</v>
      </c>
      <c r="K3709" s="11">
        <v>1467335378</v>
      </c>
      <c r="L3709" s="9">
        <f t="shared" si="172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t="s">
        <v>8272</v>
      </c>
      <c r="R3709">
        <f t="shared" si="173"/>
        <v>2016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9">
        <f t="shared" si="171"/>
        <v>41824.142199074078</v>
      </c>
      <c r="K3710" s="11">
        <v>1403234686</v>
      </c>
      <c r="L3710" s="9">
        <f t="shared" si="172"/>
        <v>41810.142199074078</v>
      </c>
      <c r="M3710" t="b">
        <v>0</v>
      </c>
      <c r="N3710">
        <v>39</v>
      </c>
      <c r="O3710" t="b">
        <v>1</v>
      </c>
      <c r="P3710" t="s">
        <v>8271</v>
      </c>
      <c r="Q3710" t="s">
        <v>8272</v>
      </c>
      <c r="R3710">
        <f t="shared" si="173"/>
        <v>2014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9">
        <f t="shared" si="171"/>
        <v>41815.707708333335</v>
      </c>
      <c r="K3711" s="11">
        <v>1401123546</v>
      </c>
      <c r="L3711" s="9">
        <f t="shared" si="172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t="s">
        <v>8272</v>
      </c>
      <c r="R3711">
        <f t="shared" si="173"/>
        <v>2014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9">
        <f t="shared" si="171"/>
        <v>42097.576249999998</v>
      </c>
      <c r="K3712" s="11">
        <v>1425908988</v>
      </c>
      <c r="L3712" s="9">
        <f t="shared" si="172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t="s">
        <v>8272</v>
      </c>
      <c r="R3712">
        <f t="shared" si="173"/>
        <v>2015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9">
        <f t="shared" si="171"/>
        <v>41805.666666666664</v>
      </c>
      <c r="K3713" s="11">
        <v>1400606573</v>
      </c>
      <c r="L3713" s="9">
        <f t="shared" si="172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t="s">
        <v>8272</v>
      </c>
      <c r="R3713">
        <f t="shared" si="173"/>
        <v>2014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9">
        <f t="shared" si="171"/>
        <v>42155.290972222225</v>
      </c>
      <c r="K3714" s="11">
        <v>1431230867</v>
      </c>
      <c r="L3714" s="9">
        <f t="shared" si="172"/>
        <v>42134.172071759254</v>
      </c>
      <c r="M3714" t="b">
        <v>0</v>
      </c>
      <c r="N3714">
        <v>104</v>
      </c>
      <c r="O3714" t="b">
        <v>1</v>
      </c>
      <c r="P3714" t="s">
        <v>8271</v>
      </c>
      <c r="Q3714" t="s">
        <v>8272</v>
      </c>
      <c r="R3714">
        <f t="shared" si="173"/>
        <v>2015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9">
        <f t="shared" ref="J3715:J3778" si="174">(I3715/86400)+DATE(1970,1,1)</f>
        <v>42525.738032407404</v>
      </c>
      <c r="K3715" s="11">
        <v>1463334166</v>
      </c>
      <c r="L3715" s="9">
        <f t="shared" ref="L3715:L3778" si="175">(K3715/86400)+DATE(1970,1,1)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t="s">
        <v>8272</v>
      </c>
      <c r="R3715">
        <f t="shared" ref="R3715:R3778" si="176">YEAR(L3715)</f>
        <v>2016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9">
        <f t="shared" si="174"/>
        <v>42150.165972222225</v>
      </c>
      <c r="K3716" s="11">
        <v>1429881667</v>
      </c>
      <c r="L3716" s="9">
        <f t="shared" si="175"/>
        <v>42118.556331018517</v>
      </c>
      <c r="M3716" t="b">
        <v>0</v>
      </c>
      <c r="N3716">
        <v>97</v>
      </c>
      <c r="O3716" t="b">
        <v>1</v>
      </c>
      <c r="P3716" t="s">
        <v>8271</v>
      </c>
      <c r="Q3716" t="s">
        <v>8272</v>
      </c>
      <c r="R3716">
        <f t="shared" si="176"/>
        <v>2015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9">
        <f t="shared" si="174"/>
        <v>42094.536111111112</v>
      </c>
      <c r="K3717" s="11">
        <v>1422834819</v>
      </c>
      <c r="L3717" s="9">
        <f t="shared" si="175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t="s">
        <v>8272</v>
      </c>
      <c r="R3717">
        <f t="shared" si="176"/>
        <v>2015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9">
        <f t="shared" si="174"/>
        <v>42390.887835648144</v>
      </c>
      <c r="K3718" s="11">
        <v>1450819109</v>
      </c>
      <c r="L3718" s="9">
        <f t="shared" si="175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t="s">
        <v>8272</v>
      </c>
      <c r="R3718">
        <f t="shared" si="176"/>
        <v>2015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9">
        <f t="shared" si="174"/>
        <v>42133.866307870368</v>
      </c>
      <c r="K3719" s="11">
        <v>1428526049</v>
      </c>
      <c r="L3719" s="9">
        <f t="shared" si="175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t="s">
        <v>8272</v>
      </c>
      <c r="R3719">
        <f t="shared" si="176"/>
        <v>2015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9">
        <f t="shared" si="174"/>
        <v>42062.716145833328</v>
      </c>
      <c r="K3720" s="11">
        <v>1422465075</v>
      </c>
      <c r="L3720" s="9">
        <f t="shared" si="175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t="s">
        <v>8272</v>
      </c>
      <c r="R3720">
        <f t="shared" si="176"/>
        <v>2015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9">
        <f t="shared" si="174"/>
        <v>42177.729930555557</v>
      </c>
      <c r="K3721" s="11">
        <v>1432402266</v>
      </c>
      <c r="L3721" s="9">
        <f t="shared" si="175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t="s">
        <v>8272</v>
      </c>
      <c r="R3721">
        <f t="shared" si="176"/>
        <v>2015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9">
        <f t="shared" si="174"/>
        <v>42187.993125000001</v>
      </c>
      <c r="K3722" s="11">
        <v>1433980206</v>
      </c>
      <c r="L3722" s="9">
        <f t="shared" si="175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t="s">
        <v>8272</v>
      </c>
      <c r="R3722">
        <f t="shared" si="176"/>
        <v>2015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9">
        <f t="shared" si="174"/>
        <v>41948.977824074071</v>
      </c>
      <c r="K3723" s="11">
        <v>1413412084</v>
      </c>
      <c r="L3723" s="9">
        <f t="shared" si="175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t="s">
        <v>8272</v>
      </c>
      <c r="R3723">
        <f t="shared" si="176"/>
        <v>2014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9">
        <f t="shared" si="174"/>
        <v>42411.957638888889</v>
      </c>
      <c r="K3724" s="11">
        <v>1452614847</v>
      </c>
      <c r="L3724" s="9">
        <f t="shared" si="175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t="s">
        <v>8272</v>
      </c>
      <c r="R3724">
        <f t="shared" si="176"/>
        <v>2016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9">
        <f t="shared" si="174"/>
        <v>41973.794699074075</v>
      </c>
      <c r="K3725" s="11">
        <v>1414778662</v>
      </c>
      <c r="L3725" s="9">
        <f t="shared" si="175"/>
        <v>41943.753032407403</v>
      </c>
      <c r="M3725" t="b">
        <v>0</v>
      </c>
      <c r="N3725">
        <v>63</v>
      </c>
      <c r="O3725" t="b">
        <v>1</v>
      </c>
      <c r="P3725" t="s">
        <v>8271</v>
      </c>
      <c r="Q3725" t="s">
        <v>8272</v>
      </c>
      <c r="R3725">
        <f t="shared" si="176"/>
        <v>2014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9">
        <f t="shared" si="174"/>
        <v>42494.958333333328</v>
      </c>
      <c r="K3726" s="11">
        <v>1459856860</v>
      </c>
      <c r="L3726" s="9">
        <f t="shared" si="175"/>
        <v>42465.491435185184</v>
      </c>
      <c r="M3726" t="b">
        <v>0</v>
      </c>
      <c r="N3726">
        <v>89</v>
      </c>
      <c r="O3726" t="b">
        <v>1</v>
      </c>
      <c r="P3726" t="s">
        <v>8271</v>
      </c>
      <c r="Q3726" t="s">
        <v>8272</v>
      </c>
      <c r="R3726">
        <f t="shared" si="176"/>
        <v>2016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9">
        <f t="shared" si="174"/>
        <v>42418.895833333328</v>
      </c>
      <c r="K3727" s="11">
        <v>1454366467</v>
      </c>
      <c r="L3727" s="9">
        <f t="shared" si="175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t="s">
        <v>8272</v>
      </c>
      <c r="R3727">
        <f t="shared" si="176"/>
        <v>2016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9">
        <f t="shared" si="174"/>
        <v>42489.875</v>
      </c>
      <c r="K3728" s="11">
        <v>1459567371</v>
      </c>
      <c r="L3728" s="9">
        <f t="shared" si="175"/>
        <v>42462.140868055554</v>
      </c>
      <c r="M3728" t="b">
        <v>0</v>
      </c>
      <c r="N3728">
        <v>46</v>
      </c>
      <c r="O3728" t="b">
        <v>1</v>
      </c>
      <c r="P3728" t="s">
        <v>8271</v>
      </c>
      <c r="Q3728" t="s">
        <v>8272</v>
      </c>
      <c r="R3728">
        <f t="shared" si="176"/>
        <v>2016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9">
        <f t="shared" si="174"/>
        <v>42663.204861111109</v>
      </c>
      <c r="K3729" s="11">
        <v>1474273294</v>
      </c>
      <c r="L3729" s="9">
        <f t="shared" si="175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t="s">
        <v>8272</v>
      </c>
      <c r="R3729">
        <f t="shared" si="176"/>
        <v>2016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9">
        <f t="shared" si="174"/>
        <v>42235.171018518522</v>
      </c>
      <c r="K3730" s="11">
        <v>1437365176</v>
      </c>
      <c r="L3730" s="9">
        <f t="shared" si="175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t="s">
        <v>8272</v>
      </c>
      <c r="R3730">
        <f t="shared" si="176"/>
        <v>2015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9">
        <f t="shared" si="174"/>
        <v>42086.16333333333</v>
      </c>
      <c r="K3731" s="11">
        <v>1423198512</v>
      </c>
      <c r="L3731" s="9">
        <f t="shared" si="175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t="s">
        <v>8272</v>
      </c>
      <c r="R3731">
        <f t="shared" si="176"/>
        <v>2015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9">
        <f t="shared" si="174"/>
        <v>42233.677766203706</v>
      </c>
      <c r="K3732" s="11">
        <v>1437236159</v>
      </c>
      <c r="L3732" s="9">
        <f t="shared" si="175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t="s">
        <v>8272</v>
      </c>
      <c r="R3732">
        <f t="shared" si="176"/>
        <v>2015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9">
        <f t="shared" si="174"/>
        <v>42014.140972222223</v>
      </c>
      <c r="K3733" s="11">
        <v>1418234646</v>
      </c>
      <c r="L3733" s="9">
        <f t="shared" si="175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t="s">
        <v>8272</v>
      </c>
      <c r="R3733">
        <f t="shared" si="176"/>
        <v>2014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9">
        <f t="shared" si="174"/>
        <v>42028.5</v>
      </c>
      <c r="K3734" s="11">
        <v>1416932133</v>
      </c>
      <c r="L3734" s="9">
        <f t="shared" si="175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t="s">
        <v>8272</v>
      </c>
      <c r="R3734">
        <f t="shared" si="176"/>
        <v>2014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9">
        <f t="shared" si="174"/>
        <v>42112.9375</v>
      </c>
      <c r="K3735" s="11">
        <v>1428539708</v>
      </c>
      <c r="L3735" s="9">
        <f t="shared" si="175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t="s">
        <v>8272</v>
      </c>
      <c r="R3735">
        <f t="shared" si="176"/>
        <v>2015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9">
        <f t="shared" si="174"/>
        <v>42149.901574074072</v>
      </c>
      <c r="K3736" s="11">
        <v>1427405896</v>
      </c>
      <c r="L3736" s="9">
        <f t="shared" si="175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t="s">
        <v>8272</v>
      </c>
      <c r="R3736">
        <f t="shared" si="176"/>
        <v>2015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9">
        <f t="shared" si="174"/>
        <v>42152.693159722221</v>
      </c>
      <c r="K3737" s="11">
        <v>1430239089</v>
      </c>
      <c r="L3737" s="9">
        <f t="shared" si="175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t="s">
        <v>8272</v>
      </c>
      <c r="R3737">
        <f t="shared" si="176"/>
        <v>2015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9">
        <f t="shared" si="174"/>
        <v>42086.75</v>
      </c>
      <c r="K3738" s="11">
        <v>1423847093</v>
      </c>
      <c r="L3738" s="9">
        <f t="shared" si="175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t="s">
        <v>8272</v>
      </c>
      <c r="R3738">
        <f t="shared" si="176"/>
        <v>2015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9">
        <f t="shared" si="174"/>
        <v>42320.290972222225</v>
      </c>
      <c r="K3739" s="11">
        <v>1445358903</v>
      </c>
      <c r="L3739" s="9">
        <f t="shared" si="175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t="s">
        <v>8272</v>
      </c>
      <c r="R3739">
        <f t="shared" si="176"/>
        <v>2015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9">
        <f t="shared" si="174"/>
        <v>41835.916666666664</v>
      </c>
      <c r="K3740" s="11">
        <v>1403562705</v>
      </c>
      <c r="L3740" s="9">
        <f t="shared" si="175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t="s">
        <v>8272</v>
      </c>
      <c r="R3740">
        <f t="shared" si="176"/>
        <v>2014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9">
        <f t="shared" si="174"/>
        <v>42568.449861111112</v>
      </c>
      <c r="K3741" s="11">
        <v>1467024468</v>
      </c>
      <c r="L3741" s="9">
        <f t="shared" si="175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t="s">
        <v>8272</v>
      </c>
      <c r="R3741">
        <f t="shared" si="176"/>
        <v>2016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9">
        <f t="shared" si="174"/>
        <v>41863.079143518517</v>
      </c>
      <c r="K3742" s="11">
        <v>1405217355</v>
      </c>
      <c r="L3742" s="9">
        <f t="shared" si="175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t="s">
        <v>8272</v>
      </c>
      <c r="R3742">
        <f t="shared" si="176"/>
        <v>2014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9">
        <f t="shared" si="174"/>
        <v>42355.920717592591</v>
      </c>
      <c r="K3743" s="11">
        <v>1447797950</v>
      </c>
      <c r="L3743" s="9">
        <f t="shared" si="175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t="s">
        <v>8272</v>
      </c>
      <c r="R3743">
        <f t="shared" si="176"/>
        <v>2015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9">
        <f t="shared" si="174"/>
        <v>41888.214629629627</v>
      </c>
      <c r="K3744" s="11">
        <v>1407388144</v>
      </c>
      <c r="L3744" s="9">
        <f t="shared" si="175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t="s">
        <v>8272</v>
      </c>
      <c r="R3744">
        <f t="shared" si="176"/>
        <v>2014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9">
        <f t="shared" si="174"/>
        <v>41823.710231481484</v>
      </c>
      <c r="K3745" s="11">
        <v>1401814964</v>
      </c>
      <c r="L3745" s="9">
        <f t="shared" si="175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t="s">
        <v>8272</v>
      </c>
      <c r="R3745">
        <f t="shared" si="176"/>
        <v>2014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9">
        <f t="shared" si="174"/>
        <v>41825.165972222225</v>
      </c>
      <c r="K3746" s="11">
        <v>1401823952</v>
      </c>
      <c r="L3746" s="9">
        <f t="shared" si="175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t="s">
        <v>8272</v>
      </c>
      <c r="R3746">
        <f t="shared" si="176"/>
        <v>2014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9">
        <f t="shared" si="174"/>
        <v>41861.697939814811</v>
      </c>
      <c r="K3747" s="11">
        <v>1405097102</v>
      </c>
      <c r="L3747" s="9">
        <f t="shared" si="175"/>
        <v>41831.697939814811</v>
      </c>
      <c r="M3747" t="b">
        <v>0</v>
      </c>
      <c r="N3747">
        <v>1</v>
      </c>
      <c r="O3747" t="b">
        <v>0</v>
      </c>
      <c r="P3747" t="s">
        <v>8271</v>
      </c>
      <c r="Q3747" t="s">
        <v>8272</v>
      </c>
      <c r="R3747">
        <f t="shared" si="176"/>
        <v>2014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9">
        <f t="shared" si="174"/>
        <v>42651.389340277776</v>
      </c>
      <c r="K3748" s="11">
        <v>1473326439</v>
      </c>
      <c r="L3748" s="9">
        <f t="shared" si="175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t="s">
        <v>8272</v>
      </c>
      <c r="R3748">
        <f t="shared" si="176"/>
        <v>2016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9">
        <f t="shared" si="174"/>
        <v>42190.957638888889</v>
      </c>
      <c r="K3749" s="11">
        <v>1433833896</v>
      </c>
      <c r="L3749" s="9">
        <f t="shared" si="175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t="s">
        <v>8272</v>
      </c>
      <c r="R3749">
        <f t="shared" si="176"/>
        <v>2015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9">
        <f t="shared" si="174"/>
        <v>42416.249305555553</v>
      </c>
      <c r="K3750" s="11">
        <v>1453827436</v>
      </c>
      <c r="L3750" s="9">
        <f t="shared" si="175"/>
        <v>42395.706435185188</v>
      </c>
      <c r="M3750" t="b">
        <v>0</v>
      </c>
      <c r="N3750">
        <v>52</v>
      </c>
      <c r="O3750" t="b">
        <v>1</v>
      </c>
      <c r="P3750" t="s">
        <v>8271</v>
      </c>
      <c r="Q3750" t="s">
        <v>8313</v>
      </c>
      <c r="R3750">
        <f t="shared" si="176"/>
        <v>2016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9">
        <f t="shared" si="174"/>
        <v>42489.165972222225</v>
      </c>
      <c r="K3751" s="11">
        <v>1459220588</v>
      </c>
      <c r="L3751" s="9">
        <f t="shared" si="175"/>
        <v>42458.127175925925</v>
      </c>
      <c r="M3751" t="b">
        <v>0</v>
      </c>
      <c r="N3751">
        <v>7</v>
      </c>
      <c r="O3751" t="b">
        <v>1</v>
      </c>
      <c r="P3751" t="s">
        <v>8271</v>
      </c>
      <c r="Q3751" t="s">
        <v>8313</v>
      </c>
      <c r="R3751">
        <f t="shared" si="176"/>
        <v>2016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9">
        <f t="shared" si="174"/>
        <v>42045.332638888889</v>
      </c>
      <c r="K3752" s="11">
        <v>1421105608</v>
      </c>
      <c r="L3752" s="9">
        <f t="shared" si="175"/>
        <v>42016.981574074074</v>
      </c>
      <c r="M3752" t="b">
        <v>0</v>
      </c>
      <c r="N3752">
        <v>28</v>
      </c>
      <c r="O3752" t="b">
        <v>1</v>
      </c>
      <c r="P3752" t="s">
        <v>8271</v>
      </c>
      <c r="Q3752" t="s">
        <v>8313</v>
      </c>
      <c r="R3752">
        <f t="shared" si="176"/>
        <v>2015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9">
        <f t="shared" si="174"/>
        <v>42462.993900462963</v>
      </c>
      <c r="K3753" s="11">
        <v>1454460673</v>
      </c>
      <c r="L3753" s="9">
        <f t="shared" si="175"/>
        <v>42403.035567129627</v>
      </c>
      <c r="M3753" t="b">
        <v>0</v>
      </c>
      <c r="N3753">
        <v>11</v>
      </c>
      <c r="O3753" t="b">
        <v>1</v>
      </c>
      <c r="P3753" t="s">
        <v>8271</v>
      </c>
      <c r="Q3753" t="s">
        <v>8313</v>
      </c>
      <c r="R3753">
        <f t="shared" si="176"/>
        <v>2016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9">
        <f t="shared" si="174"/>
        <v>42659.875</v>
      </c>
      <c r="K3754" s="11">
        <v>1473189335</v>
      </c>
      <c r="L3754" s="9">
        <f t="shared" si="175"/>
        <v>42619.802488425921</v>
      </c>
      <c r="M3754" t="b">
        <v>0</v>
      </c>
      <c r="N3754">
        <v>15</v>
      </c>
      <c r="O3754" t="b">
        <v>1</v>
      </c>
      <c r="P3754" t="s">
        <v>8271</v>
      </c>
      <c r="Q3754" t="s">
        <v>8313</v>
      </c>
      <c r="R3754">
        <f t="shared" si="176"/>
        <v>2016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9">
        <f t="shared" si="174"/>
        <v>42158</v>
      </c>
      <c r="K3755" s="11">
        <v>1430768800</v>
      </c>
      <c r="L3755" s="9">
        <f t="shared" si="175"/>
        <v>42128.824074074073</v>
      </c>
      <c r="M3755" t="b">
        <v>0</v>
      </c>
      <c r="N3755">
        <v>30</v>
      </c>
      <c r="O3755" t="b">
        <v>1</v>
      </c>
      <c r="P3755" t="s">
        <v>8271</v>
      </c>
      <c r="Q3755" t="s">
        <v>8313</v>
      </c>
      <c r="R3755">
        <f t="shared" si="176"/>
        <v>2015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9">
        <f t="shared" si="174"/>
        <v>41846.207638888889</v>
      </c>
      <c r="K3756" s="11">
        <v>1403125737</v>
      </c>
      <c r="L3756" s="9">
        <f t="shared" si="175"/>
        <v>41808.881215277775</v>
      </c>
      <c r="M3756" t="b">
        <v>0</v>
      </c>
      <c r="N3756">
        <v>27</v>
      </c>
      <c r="O3756" t="b">
        <v>1</v>
      </c>
      <c r="P3756" t="s">
        <v>8271</v>
      </c>
      <c r="Q3756" t="s">
        <v>8313</v>
      </c>
      <c r="R3756">
        <f t="shared" si="176"/>
        <v>2014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9">
        <f t="shared" si="174"/>
        <v>42475.866979166662</v>
      </c>
      <c r="K3757" s="11">
        <v>1458161307</v>
      </c>
      <c r="L3757" s="9">
        <f t="shared" si="175"/>
        <v>42445.866979166662</v>
      </c>
      <c r="M3757" t="b">
        <v>0</v>
      </c>
      <c r="N3757">
        <v>28</v>
      </c>
      <c r="O3757" t="b">
        <v>1</v>
      </c>
      <c r="P3757" t="s">
        <v>8271</v>
      </c>
      <c r="Q3757" t="s">
        <v>8313</v>
      </c>
      <c r="R3757">
        <f t="shared" si="176"/>
        <v>2016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9">
        <f t="shared" si="174"/>
        <v>41801.814791666664</v>
      </c>
      <c r="K3758" s="11">
        <v>1399923198</v>
      </c>
      <c r="L3758" s="9">
        <f t="shared" si="175"/>
        <v>41771.814791666664</v>
      </c>
      <c r="M3758" t="b">
        <v>0</v>
      </c>
      <c r="N3758">
        <v>17</v>
      </c>
      <c r="O3758" t="b">
        <v>1</v>
      </c>
      <c r="P3758" t="s">
        <v>8271</v>
      </c>
      <c r="Q3758" t="s">
        <v>8313</v>
      </c>
      <c r="R3758">
        <f t="shared" si="176"/>
        <v>2014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9">
        <f t="shared" si="174"/>
        <v>41974.850868055553</v>
      </c>
      <c r="K3759" s="11">
        <v>1415737515</v>
      </c>
      <c r="L3759" s="9">
        <f t="shared" si="175"/>
        <v>41954.850868055553</v>
      </c>
      <c r="M3759" t="b">
        <v>0</v>
      </c>
      <c r="N3759">
        <v>50</v>
      </c>
      <c r="O3759" t="b">
        <v>1</v>
      </c>
      <c r="P3759" t="s">
        <v>8271</v>
      </c>
      <c r="Q3759" t="s">
        <v>8313</v>
      </c>
      <c r="R3759">
        <f t="shared" si="176"/>
        <v>2014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9">
        <f t="shared" si="174"/>
        <v>41778.208333333336</v>
      </c>
      <c r="K3760" s="11">
        <v>1397819938</v>
      </c>
      <c r="L3760" s="9">
        <f t="shared" si="175"/>
        <v>41747.471504629633</v>
      </c>
      <c r="M3760" t="b">
        <v>0</v>
      </c>
      <c r="N3760">
        <v>26</v>
      </c>
      <c r="O3760" t="b">
        <v>1</v>
      </c>
      <c r="P3760" t="s">
        <v>8271</v>
      </c>
      <c r="Q3760" t="s">
        <v>8313</v>
      </c>
      <c r="R3760">
        <f t="shared" si="176"/>
        <v>2014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9">
        <f t="shared" si="174"/>
        <v>42242.108252314814</v>
      </c>
      <c r="K3761" s="11">
        <v>1435372553</v>
      </c>
      <c r="L3761" s="9">
        <f t="shared" si="175"/>
        <v>42182.108252314814</v>
      </c>
      <c r="M3761" t="b">
        <v>0</v>
      </c>
      <c r="N3761">
        <v>88</v>
      </c>
      <c r="O3761" t="b">
        <v>1</v>
      </c>
      <c r="P3761" t="s">
        <v>8271</v>
      </c>
      <c r="Q3761" t="s">
        <v>8313</v>
      </c>
      <c r="R3761">
        <f t="shared" si="176"/>
        <v>2015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9">
        <f t="shared" si="174"/>
        <v>41764.525300925925</v>
      </c>
      <c r="K3762" s="11">
        <v>1397133386</v>
      </c>
      <c r="L3762" s="9">
        <f t="shared" si="175"/>
        <v>41739.525300925925</v>
      </c>
      <c r="M3762" t="b">
        <v>0</v>
      </c>
      <c r="N3762">
        <v>91</v>
      </c>
      <c r="O3762" t="b">
        <v>1</v>
      </c>
      <c r="P3762" t="s">
        <v>8271</v>
      </c>
      <c r="Q3762" t="s">
        <v>8313</v>
      </c>
      <c r="R3762">
        <f t="shared" si="176"/>
        <v>2014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9">
        <f t="shared" si="174"/>
        <v>42226.958333333328</v>
      </c>
      <c r="K3763" s="11">
        <v>1434625937</v>
      </c>
      <c r="L3763" s="9">
        <f t="shared" si="175"/>
        <v>42173.466863425929</v>
      </c>
      <c r="M3763" t="b">
        <v>0</v>
      </c>
      <c r="N3763">
        <v>3</v>
      </c>
      <c r="O3763" t="b">
        <v>1</v>
      </c>
      <c r="P3763" t="s">
        <v>8271</v>
      </c>
      <c r="Q3763" t="s">
        <v>8313</v>
      </c>
      <c r="R3763">
        <f t="shared" si="176"/>
        <v>2015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9">
        <f t="shared" si="174"/>
        <v>42218.813530092593</v>
      </c>
      <c r="K3764" s="11">
        <v>1436383889</v>
      </c>
      <c r="L3764" s="9">
        <f t="shared" si="175"/>
        <v>42193.813530092593</v>
      </c>
      <c r="M3764" t="b">
        <v>0</v>
      </c>
      <c r="N3764">
        <v>28</v>
      </c>
      <c r="O3764" t="b">
        <v>1</v>
      </c>
      <c r="P3764" t="s">
        <v>8271</v>
      </c>
      <c r="Q3764" t="s">
        <v>8313</v>
      </c>
      <c r="R3764">
        <f t="shared" si="176"/>
        <v>2015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9">
        <f t="shared" si="174"/>
        <v>42095.708634259259</v>
      </c>
      <c r="K3765" s="11">
        <v>1425319226</v>
      </c>
      <c r="L3765" s="9">
        <f t="shared" si="175"/>
        <v>42065.750300925924</v>
      </c>
      <c r="M3765" t="b">
        <v>0</v>
      </c>
      <c r="N3765">
        <v>77</v>
      </c>
      <c r="O3765" t="b">
        <v>1</v>
      </c>
      <c r="P3765" t="s">
        <v>8271</v>
      </c>
      <c r="Q3765" t="s">
        <v>8313</v>
      </c>
      <c r="R3765">
        <f t="shared" si="176"/>
        <v>2015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9">
        <f t="shared" si="174"/>
        <v>42519.025000000001</v>
      </c>
      <c r="K3766" s="11">
        <v>1462824832</v>
      </c>
      <c r="L3766" s="9">
        <f t="shared" si="175"/>
        <v>42499.842962962968</v>
      </c>
      <c r="M3766" t="b">
        <v>0</v>
      </c>
      <c r="N3766">
        <v>27</v>
      </c>
      <c r="O3766" t="b">
        <v>1</v>
      </c>
      <c r="P3766" t="s">
        <v>8271</v>
      </c>
      <c r="Q3766" t="s">
        <v>8313</v>
      </c>
      <c r="R3766">
        <f t="shared" si="176"/>
        <v>2016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9">
        <f t="shared" si="174"/>
        <v>41850.776412037041</v>
      </c>
      <c r="K3767" s="11">
        <v>1404153482</v>
      </c>
      <c r="L3767" s="9">
        <f t="shared" si="175"/>
        <v>41820.776412037041</v>
      </c>
      <c r="M3767" t="b">
        <v>0</v>
      </c>
      <c r="N3767">
        <v>107</v>
      </c>
      <c r="O3767" t="b">
        <v>1</v>
      </c>
      <c r="P3767" t="s">
        <v>8271</v>
      </c>
      <c r="Q3767" t="s">
        <v>8313</v>
      </c>
      <c r="R3767">
        <f t="shared" si="176"/>
        <v>2014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9">
        <f t="shared" si="174"/>
        <v>41823.167187500003</v>
      </c>
      <c r="K3768" s="11">
        <v>1401336045</v>
      </c>
      <c r="L3768" s="9">
        <f t="shared" si="175"/>
        <v>41788.167187500003</v>
      </c>
      <c r="M3768" t="b">
        <v>0</v>
      </c>
      <c r="N3768">
        <v>96</v>
      </c>
      <c r="O3768" t="b">
        <v>1</v>
      </c>
      <c r="P3768" t="s">
        <v>8271</v>
      </c>
      <c r="Q3768" t="s">
        <v>8313</v>
      </c>
      <c r="R3768">
        <f t="shared" si="176"/>
        <v>2014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9">
        <f t="shared" si="174"/>
        <v>42064.207638888889</v>
      </c>
      <c r="K3769" s="11">
        <v>1423960097</v>
      </c>
      <c r="L3769" s="9">
        <f t="shared" si="175"/>
        <v>42050.019641203704</v>
      </c>
      <c r="M3769" t="b">
        <v>0</v>
      </c>
      <c r="N3769">
        <v>56</v>
      </c>
      <c r="O3769" t="b">
        <v>1</v>
      </c>
      <c r="P3769" t="s">
        <v>8271</v>
      </c>
      <c r="Q3769" t="s">
        <v>8313</v>
      </c>
      <c r="R3769">
        <f t="shared" si="176"/>
        <v>2015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9">
        <f t="shared" si="174"/>
        <v>41802.727893518517</v>
      </c>
      <c r="K3770" s="11">
        <v>1400002090</v>
      </c>
      <c r="L3770" s="9">
        <f t="shared" si="175"/>
        <v>41772.727893518517</v>
      </c>
      <c r="M3770" t="b">
        <v>0</v>
      </c>
      <c r="N3770">
        <v>58</v>
      </c>
      <c r="O3770" t="b">
        <v>1</v>
      </c>
      <c r="P3770" t="s">
        <v>8271</v>
      </c>
      <c r="Q3770" t="s">
        <v>8313</v>
      </c>
      <c r="R3770">
        <f t="shared" si="176"/>
        <v>2014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9">
        <f t="shared" si="174"/>
        <v>42475.598136574074</v>
      </c>
      <c r="K3771" s="11">
        <v>1458138079</v>
      </c>
      <c r="L3771" s="9">
        <f t="shared" si="175"/>
        <v>42445.598136574074</v>
      </c>
      <c r="M3771" t="b">
        <v>0</v>
      </c>
      <c r="N3771">
        <v>15</v>
      </c>
      <c r="O3771" t="b">
        <v>1</v>
      </c>
      <c r="P3771" t="s">
        <v>8271</v>
      </c>
      <c r="Q3771" t="s">
        <v>8313</v>
      </c>
      <c r="R3771">
        <f t="shared" si="176"/>
        <v>2016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9">
        <f t="shared" si="174"/>
        <v>42168.930671296301</v>
      </c>
      <c r="K3772" s="11">
        <v>1431642010</v>
      </c>
      <c r="L3772" s="9">
        <f t="shared" si="175"/>
        <v>42138.930671296301</v>
      </c>
      <c r="M3772" t="b">
        <v>0</v>
      </c>
      <c r="N3772">
        <v>20</v>
      </c>
      <c r="O3772" t="b">
        <v>1</v>
      </c>
      <c r="P3772" t="s">
        <v>8271</v>
      </c>
      <c r="Q3772" t="s">
        <v>8313</v>
      </c>
      <c r="R3772">
        <f t="shared" si="176"/>
        <v>2015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9">
        <f t="shared" si="174"/>
        <v>42508</v>
      </c>
      <c r="K3773" s="11">
        <v>1462307652</v>
      </c>
      <c r="L3773" s="9">
        <f t="shared" si="175"/>
        <v>42493.857083333336</v>
      </c>
      <c r="M3773" t="b">
        <v>0</v>
      </c>
      <c r="N3773">
        <v>38</v>
      </c>
      <c r="O3773" t="b">
        <v>1</v>
      </c>
      <c r="P3773" t="s">
        <v>8271</v>
      </c>
      <c r="Q3773" t="s">
        <v>8313</v>
      </c>
      <c r="R3773">
        <f t="shared" si="176"/>
        <v>2016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9">
        <f t="shared" si="174"/>
        <v>42703.25</v>
      </c>
      <c r="K3774" s="11">
        <v>1478616506</v>
      </c>
      <c r="L3774" s="9">
        <f t="shared" si="175"/>
        <v>42682.616967592592</v>
      </c>
      <c r="M3774" t="b">
        <v>0</v>
      </c>
      <c r="N3774">
        <v>33</v>
      </c>
      <c r="O3774" t="b">
        <v>1</v>
      </c>
      <c r="P3774" t="s">
        <v>8271</v>
      </c>
      <c r="Q3774" t="s">
        <v>8313</v>
      </c>
      <c r="R3774">
        <f t="shared" si="176"/>
        <v>2016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9">
        <f t="shared" si="174"/>
        <v>42689.088888888888</v>
      </c>
      <c r="K3775" s="11">
        <v>1476317247</v>
      </c>
      <c r="L3775" s="9">
        <f t="shared" si="175"/>
        <v>42656.005173611113</v>
      </c>
      <c r="M3775" t="b">
        <v>0</v>
      </c>
      <c r="N3775">
        <v>57</v>
      </c>
      <c r="O3775" t="b">
        <v>1</v>
      </c>
      <c r="P3775" t="s">
        <v>8271</v>
      </c>
      <c r="Q3775" t="s">
        <v>8313</v>
      </c>
      <c r="R3775">
        <f t="shared" si="176"/>
        <v>2016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9">
        <f t="shared" si="174"/>
        <v>42103.792303240742</v>
      </c>
      <c r="K3776" s="11">
        <v>1427223655</v>
      </c>
      <c r="L3776" s="9">
        <f t="shared" si="175"/>
        <v>42087.792303240742</v>
      </c>
      <c r="M3776" t="b">
        <v>0</v>
      </c>
      <c r="N3776">
        <v>25</v>
      </c>
      <c r="O3776" t="b">
        <v>1</v>
      </c>
      <c r="P3776" t="s">
        <v>8271</v>
      </c>
      <c r="Q3776" t="s">
        <v>8313</v>
      </c>
      <c r="R3776">
        <f t="shared" si="176"/>
        <v>2015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9">
        <f t="shared" si="174"/>
        <v>42103.166666666672</v>
      </c>
      <c r="K3777" s="11">
        <v>1426199843</v>
      </c>
      <c r="L3777" s="9">
        <f t="shared" si="175"/>
        <v>42075.942627314813</v>
      </c>
      <c r="M3777" t="b">
        <v>0</v>
      </c>
      <c r="N3777">
        <v>14</v>
      </c>
      <c r="O3777" t="b">
        <v>1</v>
      </c>
      <c r="P3777" t="s">
        <v>8271</v>
      </c>
      <c r="Q3777" t="s">
        <v>8313</v>
      </c>
      <c r="R3777">
        <f t="shared" si="176"/>
        <v>2015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9">
        <f t="shared" si="174"/>
        <v>41852.041666666664</v>
      </c>
      <c r="K3778" s="11">
        <v>1403599778</v>
      </c>
      <c r="L3778" s="9">
        <f t="shared" si="175"/>
        <v>41814.367800925924</v>
      </c>
      <c r="M3778" t="b">
        <v>0</v>
      </c>
      <c r="N3778">
        <v>94</v>
      </c>
      <c r="O3778" t="b">
        <v>1</v>
      </c>
      <c r="P3778" t="s">
        <v>8271</v>
      </c>
      <c r="Q3778" t="s">
        <v>8313</v>
      </c>
      <c r="R3778">
        <f t="shared" si="176"/>
        <v>2014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9">
        <f t="shared" ref="J3779:J3842" si="177">(I3779/86400)+DATE(1970,1,1)</f>
        <v>41909.166666666664</v>
      </c>
      <c r="K3779" s="11">
        <v>1409884821</v>
      </c>
      <c r="L3779" s="9">
        <f t="shared" ref="L3779:L3842" si="178">(K3779/86400)+DATE(1970,1,1)</f>
        <v>41887.111354166671</v>
      </c>
      <c r="M3779" t="b">
        <v>0</v>
      </c>
      <c r="N3779">
        <v>59</v>
      </c>
      <c r="O3779" t="b">
        <v>1</v>
      </c>
      <c r="P3779" t="s">
        <v>8271</v>
      </c>
      <c r="Q3779" t="s">
        <v>8313</v>
      </c>
      <c r="R3779">
        <f t="shared" ref="R3779:R3842" si="179">YEAR(L3779)</f>
        <v>2014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9">
        <f t="shared" si="177"/>
        <v>42049.819212962961</v>
      </c>
      <c r="K3780" s="11">
        <v>1418758780</v>
      </c>
      <c r="L3780" s="9">
        <f t="shared" si="178"/>
        <v>41989.819212962961</v>
      </c>
      <c r="M3780" t="b">
        <v>0</v>
      </c>
      <c r="N3780">
        <v>36</v>
      </c>
      <c r="O3780" t="b">
        <v>1</v>
      </c>
      <c r="P3780" t="s">
        <v>8271</v>
      </c>
      <c r="Q3780" t="s">
        <v>8313</v>
      </c>
      <c r="R3780">
        <f t="shared" si="179"/>
        <v>2014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9">
        <f t="shared" si="177"/>
        <v>42455.693749999999</v>
      </c>
      <c r="K3781" s="11">
        <v>1456421940</v>
      </c>
      <c r="L3781" s="9">
        <f t="shared" si="178"/>
        <v>42425.735416666663</v>
      </c>
      <c r="M3781" t="b">
        <v>0</v>
      </c>
      <c r="N3781">
        <v>115</v>
      </c>
      <c r="O3781" t="b">
        <v>1</v>
      </c>
      <c r="P3781" t="s">
        <v>8271</v>
      </c>
      <c r="Q3781" t="s">
        <v>8313</v>
      </c>
      <c r="R3781">
        <f t="shared" si="179"/>
        <v>2016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9">
        <f t="shared" si="177"/>
        <v>42198.837500000001</v>
      </c>
      <c r="K3782" s="11">
        <v>1433999785</v>
      </c>
      <c r="L3782" s="9">
        <f t="shared" si="178"/>
        <v>42166.219733796301</v>
      </c>
      <c r="M3782" t="b">
        <v>0</v>
      </c>
      <c r="N3782">
        <v>30</v>
      </c>
      <c r="O3782" t="b">
        <v>1</v>
      </c>
      <c r="P3782" t="s">
        <v>8271</v>
      </c>
      <c r="Q3782" t="s">
        <v>8313</v>
      </c>
      <c r="R3782">
        <f t="shared" si="179"/>
        <v>2015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9">
        <f t="shared" si="177"/>
        <v>41890.882928240739</v>
      </c>
      <c r="K3783" s="11">
        <v>1408050685</v>
      </c>
      <c r="L3783" s="9">
        <f t="shared" si="178"/>
        <v>41865.882928240739</v>
      </c>
      <c r="M3783" t="b">
        <v>0</v>
      </c>
      <c r="N3783">
        <v>52</v>
      </c>
      <c r="O3783" t="b">
        <v>1</v>
      </c>
      <c r="P3783" t="s">
        <v>8271</v>
      </c>
      <c r="Q3783" t="s">
        <v>8313</v>
      </c>
      <c r="R3783">
        <f t="shared" si="179"/>
        <v>2014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9">
        <f t="shared" si="177"/>
        <v>42575.958333333328</v>
      </c>
      <c r="K3784" s="11">
        <v>1466887297</v>
      </c>
      <c r="L3784" s="9">
        <f t="shared" si="178"/>
        <v>42546.862233796295</v>
      </c>
      <c r="M3784" t="b">
        <v>0</v>
      </c>
      <c r="N3784">
        <v>27</v>
      </c>
      <c r="O3784" t="b">
        <v>1</v>
      </c>
      <c r="P3784" t="s">
        <v>8271</v>
      </c>
      <c r="Q3784" t="s">
        <v>8313</v>
      </c>
      <c r="R3784">
        <f t="shared" si="179"/>
        <v>2016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9">
        <f t="shared" si="177"/>
        <v>42444.666666666672</v>
      </c>
      <c r="K3785" s="11">
        <v>1455938520</v>
      </c>
      <c r="L3785" s="9">
        <f t="shared" si="178"/>
        <v>42420.140277777777</v>
      </c>
      <c r="M3785" t="b">
        <v>0</v>
      </c>
      <c r="N3785">
        <v>24</v>
      </c>
      <c r="O3785" t="b">
        <v>1</v>
      </c>
      <c r="P3785" t="s">
        <v>8271</v>
      </c>
      <c r="Q3785" t="s">
        <v>8313</v>
      </c>
      <c r="R3785">
        <f t="shared" si="179"/>
        <v>2016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9">
        <f t="shared" si="177"/>
        <v>42561.980694444443</v>
      </c>
      <c r="K3786" s="11">
        <v>1465601532</v>
      </c>
      <c r="L3786" s="9">
        <f t="shared" si="178"/>
        <v>42531.980694444443</v>
      </c>
      <c r="M3786" t="b">
        <v>0</v>
      </c>
      <c r="N3786">
        <v>10</v>
      </c>
      <c r="O3786" t="b">
        <v>1</v>
      </c>
      <c r="P3786" t="s">
        <v>8271</v>
      </c>
      <c r="Q3786" t="s">
        <v>8313</v>
      </c>
      <c r="R3786">
        <f t="shared" si="179"/>
        <v>2016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9">
        <f t="shared" si="177"/>
        <v>42584.418749999997</v>
      </c>
      <c r="K3787" s="11">
        <v>1467040769</v>
      </c>
      <c r="L3787" s="9">
        <f t="shared" si="178"/>
        <v>42548.63853009259</v>
      </c>
      <c r="M3787" t="b">
        <v>0</v>
      </c>
      <c r="N3787">
        <v>30</v>
      </c>
      <c r="O3787" t="b">
        <v>1</v>
      </c>
      <c r="P3787" t="s">
        <v>8271</v>
      </c>
      <c r="Q3787" t="s">
        <v>8313</v>
      </c>
      <c r="R3787">
        <f t="shared" si="179"/>
        <v>2016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9">
        <f t="shared" si="177"/>
        <v>42517.037905092591</v>
      </c>
      <c r="K3788" s="11">
        <v>1461718475</v>
      </c>
      <c r="L3788" s="9">
        <f t="shared" si="178"/>
        <v>42487.037905092591</v>
      </c>
      <c r="M3788" t="b">
        <v>0</v>
      </c>
      <c r="N3788">
        <v>71</v>
      </c>
      <c r="O3788" t="b">
        <v>1</v>
      </c>
      <c r="P3788" t="s">
        <v>8271</v>
      </c>
      <c r="Q3788" t="s">
        <v>8313</v>
      </c>
      <c r="R3788">
        <f t="shared" si="179"/>
        <v>2016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9">
        <f t="shared" si="177"/>
        <v>42196.165972222225</v>
      </c>
      <c r="K3789" s="11">
        <v>1434113406</v>
      </c>
      <c r="L3789" s="9">
        <f t="shared" si="178"/>
        <v>42167.534791666665</v>
      </c>
      <c r="M3789" t="b">
        <v>0</v>
      </c>
      <c r="N3789">
        <v>10</v>
      </c>
      <c r="O3789" t="b">
        <v>1</v>
      </c>
      <c r="P3789" t="s">
        <v>8271</v>
      </c>
      <c r="Q3789" t="s">
        <v>8313</v>
      </c>
      <c r="R3789">
        <f t="shared" si="179"/>
        <v>2015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9">
        <f t="shared" si="177"/>
        <v>42361.679166666669</v>
      </c>
      <c r="K3790" s="11">
        <v>1448469719</v>
      </c>
      <c r="L3790" s="9">
        <f t="shared" si="178"/>
        <v>42333.695821759262</v>
      </c>
      <c r="M3790" t="b">
        <v>0</v>
      </c>
      <c r="N3790">
        <v>1</v>
      </c>
      <c r="O3790" t="b">
        <v>0</v>
      </c>
      <c r="P3790" t="s">
        <v>8271</v>
      </c>
      <c r="Q3790" t="s">
        <v>8313</v>
      </c>
      <c r="R3790">
        <f t="shared" si="179"/>
        <v>2015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9">
        <f t="shared" si="177"/>
        <v>42170.798819444448</v>
      </c>
      <c r="K3791" s="11">
        <v>1431630618</v>
      </c>
      <c r="L3791" s="9">
        <f t="shared" si="178"/>
        <v>42138.798819444448</v>
      </c>
      <c r="M3791" t="b">
        <v>0</v>
      </c>
      <c r="N3791">
        <v>4</v>
      </c>
      <c r="O3791" t="b">
        <v>0</v>
      </c>
      <c r="P3791" t="s">
        <v>8271</v>
      </c>
      <c r="Q3791" t="s">
        <v>8313</v>
      </c>
      <c r="R3791">
        <f t="shared" si="179"/>
        <v>2015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9">
        <f t="shared" si="177"/>
        <v>42696.708599537036</v>
      </c>
      <c r="K3792" s="11">
        <v>1477238423</v>
      </c>
      <c r="L3792" s="9">
        <f t="shared" si="178"/>
        <v>42666.666932870372</v>
      </c>
      <c r="M3792" t="b">
        <v>0</v>
      </c>
      <c r="N3792">
        <v>0</v>
      </c>
      <c r="O3792" t="b">
        <v>0</v>
      </c>
      <c r="P3792" t="s">
        <v>8271</v>
      </c>
      <c r="Q3792" t="s">
        <v>8313</v>
      </c>
      <c r="R3792">
        <f t="shared" si="179"/>
        <v>2016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9">
        <f t="shared" si="177"/>
        <v>41826.692037037035</v>
      </c>
      <c r="K3793" s="11">
        <v>1399480592</v>
      </c>
      <c r="L3793" s="9">
        <f t="shared" si="178"/>
        <v>41766.692037037035</v>
      </c>
      <c r="M3793" t="b">
        <v>0</v>
      </c>
      <c r="N3793">
        <v>0</v>
      </c>
      <c r="O3793" t="b">
        <v>0</v>
      </c>
      <c r="P3793" t="s">
        <v>8271</v>
      </c>
      <c r="Q3793" t="s">
        <v>8313</v>
      </c>
      <c r="R3793">
        <f t="shared" si="179"/>
        <v>2014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9">
        <f t="shared" si="177"/>
        <v>42200.447013888886</v>
      </c>
      <c r="K3794" s="11">
        <v>1434365022</v>
      </c>
      <c r="L3794" s="9">
        <f t="shared" si="178"/>
        <v>42170.447013888886</v>
      </c>
      <c r="M3794" t="b">
        <v>0</v>
      </c>
      <c r="N3794">
        <v>2</v>
      </c>
      <c r="O3794" t="b">
        <v>0</v>
      </c>
      <c r="P3794" t="s">
        <v>8271</v>
      </c>
      <c r="Q3794" t="s">
        <v>8313</v>
      </c>
      <c r="R3794">
        <f t="shared" si="179"/>
        <v>2015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9">
        <f t="shared" si="177"/>
        <v>41989.938993055555</v>
      </c>
      <c r="K3795" s="11">
        <v>1416954729</v>
      </c>
      <c r="L3795" s="9">
        <f t="shared" si="178"/>
        <v>41968.938993055555</v>
      </c>
      <c r="M3795" t="b">
        <v>0</v>
      </c>
      <c r="N3795">
        <v>24</v>
      </c>
      <c r="O3795" t="b">
        <v>0</v>
      </c>
      <c r="P3795" t="s">
        <v>8271</v>
      </c>
      <c r="Q3795" t="s">
        <v>8313</v>
      </c>
      <c r="R3795">
        <f t="shared" si="179"/>
        <v>2014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9">
        <f t="shared" si="177"/>
        <v>42162.58048611111</v>
      </c>
      <c r="K3796" s="11">
        <v>1431093354</v>
      </c>
      <c r="L3796" s="9">
        <f t="shared" si="178"/>
        <v>42132.58048611111</v>
      </c>
      <c r="M3796" t="b">
        <v>0</v>
      </c>
      <c r="N3796">
        <v>1</v>
      </c>
      <c r="O3796" t="b">
        <v>0</v>
      </c>
      <c r="P3796" t="s">
        <v>8271</v>
      </c>
      <c r="Q3796" t="s">
        <v>8313</v>
      </c>
      <c r="R3796">
        <f t="shared" si="179"/>
        <v>2015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9">
        <f t="shared" si="177"/>
        <v>42244.9375</v>
      </c>
      <c r="K3797" s="11">
        <v>1437042490</v>
      </c>
      <c r="L3797" s="9">
        <f t="shared" si="178"/>
        <v>42201.436226851853</v>
      </c>
      <c r="M3797" t="b">
        <v>0</v>
      </c>
      <c r="N3797">
        <v>2</v>
      </c>
      <c r="O3797" t="b">
        <v>0</v>
      </c>
      <c r="P3797" t="s">
        <v>8271</v>
      </c>
      <c r="Q3797" t="s">
        <v>8313</v>
      </c>
      <c r="R3797">
        <f t="shared" si="179"/>
        <v>2015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9">
        <f t="shared" si="177"/>
        <v>42749.029583333337</v>
      </c>
      <c r="K3798" s="11">
        <v>1479170556</v>
      </c>
      <c r="L3798" s="9">
        <f t="shared" si="178"/>
        <v>42689.029583333337</v>
      </c>
      <c r="M3798" t="b">
        <v>0</v>
      </c>
      <c r="N3798">
        <v>1</v>
      </c>
      <c r="O3798" t="b">
        <v>0</v>
      </c>
      <c r="P3798" t="s">
        <v>8271</v>
      </c>
      <c r="Q3798" t="s">
        <v>8313</v>
      </c>
      <c r="R3798">
        <f t="shared" si="179"/>
        <v>2016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9">
        <f t="shared" si="177"/>
        <v>42114.881539351853</v>
      </c>
      <c r="K3799" s="11">
        <v>1426972165</v>
      </c>
      <c r="L3799" s="9">
        <f t="shared" si="178"/>
        <v>42084.881539351853</v>
      </c>
      <c r="M3799" t="b">
        <v>0</v>
      </c>
      <c r="N3799">
        <v>37</v>
      </c>
      <c r="O3799" t="b">
        <v>0</v>
      </c>
      <c r="P3799" t="s">
        <v>8271</v>
      </c>
      <c r="Q3799" t="s">
        <v>8313</v>
      </c>
      <c r="R3799">
        <f t="shared" si="179"/>
        <v>2015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9">
        <f t="shared" si="177"/>
        <v>41861.722777777773</v>
      </c>
      <c r="K3800" s="11">
        <v>1405099248</v>
      </c>
      <c r="L3800" s="9">
        <f t="shared" si="178"/>
        <v>41831.722777777773</v>
      </c>
      <c r="M3800" t="b">
        <v>0</v>
      </c>
      <c r="N3800">
        <v>5</v>
      </c>
      <c r="O3800" t="b">
        <v>0</v>
      </c>
      <c r="P3800" t="s">
        <v>8271</v>
      </c>
      <c r="Q3800" t="s">
        <v>8313</v>
      </c>
      <c r="R3800">
        <f t="shared" si="179"/>
        <v>2014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9">
        <f t="shared" si="177"/>
        <v>42440.93105324074</v>
      </c>
      <c r="K3801" s="11">
        <v>1455142843</v>
      </c>
      <c r="L3801" s="9">
        <f t="shared" si="178"/>
        <v>42410.93105324074</v>
      </c>
      <c r="M3801" t="b">
        <v>0</v>
      </c>
      <c r="N3801">
        <v>4</v>
      </c>
      <c r="O3801" t="b">
        <v>0</v>
      </c>
      <c r="P3801" t="s">
        <v>8271</v>
      </c>
      <c r="Q3801" t="s">
        <v>8313</v>
      </c>
      <c r="R3801">
        <f t="shared" si="179"/>
        <v>2016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9">
        <f t="shared" si="177"/>
        <v>42015.207638888889</v>
      </c>
      <c r="K3802" s="11">
        <v>1418146883</v>
      </c>
      <c r="L3802" s="9">
        <f t="shared" si="178"/>
        <v>41982.737071759257</v>
      </c>
      <c r="M3802" t="b">
        <v>0</v>
      </c>
      <c r="N3802">
        <v>16</v>
      </c>
      <c r="O3802" t="b">
        <v>0</v>
      </c>
      <c r="P3802" t="s">
        <v>8271</v>
      </c>
      <c r="Q3802" t="s">
        <v>8313</v>
      </c>
      <c r="R3802">
        <f t="shared" si="179"/>
        <v>2014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9">
        <f t="shared" si="177"/>
        <v>42006.676111111112</v>
      </c>
      <c r="K3803" s="11">
        <v>1417536816</v>
      </c>
      <c r="L3803" s="9">
        <f t="shared" si="178"/>
        <v>41975.676111111112</v>
      </c>
      <c r="M3803" t="b">
        <v>0</v>
      </c>
      <c r="N3803">
        <v>9</v>
      </c>
      <c r="O3803" t="b">
        <v>0</v>
      </c>
      <c r="P3803" t="s">
        <v>8271</v>
      </c>
      <c r="Q3803" t="s">
        <v>8313</v>
      </c>
      <c r="R3803">
        <f t="shared" si="179"/>
        <v>2014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9">
        <f t="shared" si="177"/>
        <v>42299.126226851848</v>
      </c>
      <c r="K3804" s="11">
        <v>1442890906</v>
      </c>
      <c r="L3804" s="9">
        <f t="shared" si="178"/>
        <v>42269.126226851848</v>
      </c>
      <c r="M3804" t="b">
        <v>0</v>
      </c>
      <c r="N3804">
        <v>0</v>
      </c>
      <c r="O3804" t="b">
        <v>0</v>
      </c>
      <c r="P3804" t="s">
        <v>8271</v>
      </c>
      <c r="Q3804" t="s">
        <v>8313</v>
      </c>
      <c r="R3804">
        <f t="shared" si="179"/>
        <v>2015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9">
        <f t="shared" si="177"/>
        <v>42433.971851851849</v>
      </c>
      <c r="K3805" s="11">
        <v>1454541568</v>
      </c>
      <c r="L3805" s="9">
        <f t="shared" si="178"/>
        <v>42403.971851851849</v>
      </c>
      <c r="M3805" t="b">
        <v>0</v>
      </c>
      <c r="N3805">
        <v>40</v>
      </c>
      <c r="O3805" t="b">
        <v>0</v>
      </c>
      <c r="P3805" t="s">
        <v>8271</v>
      </c>
      <c r="Q3805" t="s">
        <v>8313</v>
      </c>
      <c r="R3805">
        <f t="shared" si="179"/>
        <v>2016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9">
        <f t="shared" si="177"/>
        <v>42582.291666666672</v>
      </c>
      <c r="K3806" s="11">
        <v>1465172024</v>
      </c>
      <c r="L3806" s="9">
        <f t="shared" si="178"/>
        <v>42527.00953703704</v>
      </c>
      <c r="M3806" t="b">
        <v>0</v>
      </c>
      <c r="N3806">
        <v>0</v>
      </c>
      <c r="O3806" t="b">
        <v>0</v>
      </c>
      <c r="P3806" t="s">
        <v>8271</v>
      </c>
      <c r="Q3806" t="s">
        <v>8313</v>
      </c>
      <c r="R3806">
        <f t="shared" si="179"/>
        <v>2016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9">
        <f t="shared" si="177"/>
        <v>41909.887037037035</v>
      </c>
      <c r="K3807" s="11">
        <v>1406668640</v>
      </c>
      <c r="L3807" s="9">
        <f t="shared" si="178"/>
        <v>41849.887037037035</v>
      </c>
      <c r="M3807" t="b">
        <v>0</v>
      </c>
      <c r="N3807">
        <v>2</v>
      </c>
      <c r="O3807" t="b">
        <v>0</v>
      </c>
      <c r="P3807" t="s">
        <v>8271</v>
      </c>
      <c r="Q3807" t="s">
        <v>8313</v>
      </c>
      <c r="R3807">
        <f t="shared" si="179"/>
        <v>2014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9">
        <f t="shared" si="177"/>
        <v>41819.259039351848</v>
      </c>
      <c r="K3808" s="11">
        <v>1402294381</v>
      </c>
      <c r="L3808" s="9">
        <f t="shared" si="178"/>
        <v>41799.259039351848</v>
      </c>
      <c r="M3808" t="b">
        <v>0</v>
      </c>
      <c r="N3808">
        <v>1</v>
      </c>
      <c r="O3808" t="b">
        <v>0</v>
      </c>
      <c r="P3808" t="s">
        <v>8271</v>
      </c>
      <c r="Q3808" t="s">
        <v>8313</v>
      </c>
      <c r="R3808">
        <f t="shared" si="179"/>
        <v>2014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9">
        <f t="shared" si="177"/>
        <v>42097.909016203703</v>
      </c>
      <c r="K3809" s="11">
        <v>1427492939</v>
      </c>
      <c r="L3809" s="9">
        <f t="shared" si="178"/>
        <v>42090.909016203703</v>
      </c>
      <c r="M3809" t="b">
        <v>0</v>
      </c>
      <c r="N3809">
        <v>9</v>
      </c>
      <c r="O3809" t="b">
        <v>0</v>
      </c>
      <c r="P3809" t="s">
        <v>8271</v>
      </c>
      <c r="Q3809" t="s">
        <v>8313</v>
      </c>
      <c r="R3809">
        <f t="shared" si="179"/>
        <v>2015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9">
        <f t="shared" si="177"/>
        <v>42119.412256944444</v>
      </c>
      <c r="K3810" s="11">
        <v>1424775219</v>
      </c>
      <c r="L3810" s="9">
        <f t="shared" si="178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t="s">
        <v>8272</v>
      </c>
      <c r="R3810">
        <f t="shared" si="179"/>
        <v>2015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9">
        <f t="shared" si="177"/>
        <v>41850.958333333336</v>
      </c>
      <c r="K3811" s="11">
        <v>1402403907</v>
      </c>
      <c r="L3811" s="9">
        <f t="shared" si="178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t="s">
        <v>8272</v>
      </c>
      <c r="R3811">
        <f t="shared" si="179"/>
        <v>2014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9">
        <f t="shared" si="177"/>
        <v>42084.807384259257</v>
      </c>
      <c r="K3812" s="11">
        <v>1424377358</v>
      </c>
      <c r="L3812" s="9">
        <f t="shared" si="178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t="s">
        <v>8272</v>
      </c>
      <c r="R3812">
        <f t="shared" si="179"/>
        <v>2015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9">
        <f t="shared" si="177"/>
        <v>42521.458333333328</v>
      </c>
      <c r="K3813" s="11">
        <v>1461769373</v>
      </c>
      <c r="L3813" s="9">
        <f t="shared" si="178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t="s">
        <v>8272</v>
      </c>
      <c r="R3813">
        <f t="shared" si="179"/>
        <v>2016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9">
        <f t="shared" si="177"/>
        <v>42156.165972222225</v>
      </c>
      <c r="K3814" s="11">
        <v>1429120908</v>
      </c>
      <c r="L3814" s="9">
        <f t="shared" si="178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t="s">
        <v>8272</v>
      </c>
      <c r="R3814">
        <f t="shared" si="179"/>
        <v>2015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9">
        <f t="shared" si="177"/>
        <v>42535.904861111107</v>
      </c>
      <c r="K3815" s="11">
        <v>1462603021</v>
      </c>
      <c r="L3815" s="9">
        <f t="shared" si="178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t="s">
        <v>8272</v>
      </c>
      <c r="R3815">
        <f t="shared" si="179"/>
        <v>2016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9">
        <f t="shared" si="177"/>
        <v>42095.165972222225</v>
      </c>
      <c r="K3816" s="11">
        <v>1424727712</v>
      </c>
      <c r="L3816" s="9">
        <f t="shared" si="178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t="s">
        <v>8272</v>
      </c>
      <c r="R3816">
        <f t="shared" si="179"/>
        <v>2015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9">
        <f t="shared" si="177"/>
        <v>42236.958333333328</v>
      </c>
      <c r="K3817" s="11">
        <v>1437545657</v>
      </c>
      <c r="L3817" s="9">
        <f t="shared" si="178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t="s">
        <v>8272</v>
      </c>
      <c r="R3817">
        <f t="shared" si="179"/>
        <v>2015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9">
        <f t="shared" si="177"/>
        <v>41837.690081018518</v>
      </c>
      <c r="K3818" s="11">
        <v>1403022823</v>
      </c>
      <c r="L3818" s="9">
        <f t="shared" si="178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t="s">
        <v>8272</v>
      </c>
      <c r="R3818">
        <f t="shared" si="179"/>
        <v>2014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9">
        <f t="shared" si="177"/>
        <v>42301.165972222225</v>
      </c>
      <c r="K3819" s="11">
        <v>1444236216</v>
      </c>
      <c r="L3819" s="9">
        <f t="shared" si="178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t="s">
        <v>8272</v>
      </c>
      <c r="R3819">
        <f t="shared" si="179"/>
        <v>2015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9">
        <f t="shared" si="177"/>
        <v>42075.800717592589</v>
      </c>
      <c r="K3820" s="11">
        <v>1423599182</v>
      </c>
      <c r="L3820" s="9">
        <f t="shared" si="178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t="s">
        <v>8272</v>
      </c>
      <c r="R3820">
        <f t="shared" si="179"/>
        <v>2015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9">
        <f t="shared" si="177"/>
        <v>42202.876388888893</v>
      </c>
      <c r="K3821" s="11">
        <v>1435554104</v>
      </c>
      <c r="L3821" s="9">
        <f t="shared" si="178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t="s">
        <v>8272</v>
      </c>
      <c r="R3821">
        <f t="shared" si="179"/>
        <v>2015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9">
        <f t="shared" si="177"/>
        <v>42190.651817129634</v>
      </c>
      <c r="K3822" s="11">
        <v>1433518717</v>
      </c>
      <c r="L3822" s="9">
        <f t="shared" si="178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t="s">
        <v>8272</v>
      </c>
      <c r="R3822">
        <f t="shared" si="179"/>
        <v>2015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9">
        <f t="shared" si="177"/>
        <v>42373.180636574078</v>
      </c>
      <c r="K3823" s="11">
        <v>1449116407</v>
      </c>
      <c r="L3823" s="9">
        <f t="shared" si="178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t="s">
        <v>8272</v>
      </c>
      <c r="R3823">
        <f t="shared" si="179"/>
        <v>2015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9">
        <f t="shared" si="177"/>
        <v>42388.957638888889</v>
      </c>
      <c r="K3824" s="11">
        <v>1448136417</v>
      </c>
      <c r="L3824" s="9">
        <f t="shared" si="178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t="s">
        <v>8272</v>
      </c>
      <c r="R3824">
        <f t="shared" si="179"/>
        <v>2015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9">
        <f t="shared" si="177"/>
        <v>42205.165972222225</v>
      </c>
      <c r="K3825" s="11">
        <v>1434405044</v>
      </c>
      <c r="L3825" s="9">
        <f t="shared" si="178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t="s">
        <v>8272</v>
      </c>
      <c r="R3825">
        <f t="shared" si="179"/>
        <v>2015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9">
        <f t="shared" si="177"/>
        <v>42583.570138888885</v>
      </c>
      <c r="K3826" s="11">
        <v>1469026903</v>
      </c>
      <c r="L3826" s="9">
        <f t="shared" si="178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t="s">
        <v>8272</v>
      </c>
      <c r="R3826">
        <f t="shared" si="179"/>
        <v>2016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9">
        <f t="shared" si="177"/>
        <v>42172.069606481484</v>
      </c>
      <c r="K3827" s="11">
        <v>1432690814</v>
      </c>
      <c r="L3827" s="9">
        <f t="shared" si="178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t="s">
        <v>8272</v>
      </c>
      <c r="R3827">
        <f t="shared" si="179"/>
        <v>2015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9">
        <f t="shared" si="177"/>
        <v>42131.423541666663</v>
      </c>
      <c r="K3828" s="11">
        <v>1428401394</v>
      </c>
      <c r="L3828" s="9">
        <f t="shared" si="178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t="s">
        <v>8272</v>
      </c>
      <c r="R3828">
        <f t="shared" si="179"/>
        <v>2015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9">
        <f t="shared" si="177"/>
        <v>42090</v>
      </c>
      <c r="K3829" s="11">
        <v>1422656201</v>
      </c>
      <c r="L3829" s="9">
        <f t="shared" si="178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t="s">
        <v>8272</v>
      </c>
      <c r="R3829">
        <f t="shared" si="179"/>
        <v>2015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9">
        <f t="shared" si="177"/>
        <v>42004.569293981476</v>
      </c>
      <c r="K3830" s="11">
        <v>1414845587</v>
      </c>
      <c r="L3830" s="9">
        <f t="shared" si="178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t="s">
        <v>8272</v>
      </c>
      <c r="R3830">
        <f t="shared" si="179"/>
        <v>2014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9">
        <f t="shared" si="177"/>
        <v>42613.865405092598</v>
      </c>
      <c r="K3831" s="11">
        <v>1470948371</v>
      </c>
      <c r="L3831" s="9">
        <f t="shared" si="178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t="s">
        <v>8272</v>
      </c>
      <c r="R3831">
        <f t="shared" si="179"/>
        <v>2016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9">
        <f t="shared" si="177"/>
        <v>42517.740868055553</v>
      </c>
      <c r="K3832" s="11">
        <v>1463161611</v>
      </c>
      <c r="L3832" s="9">
        <f t="shared" si="178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t="s">
        <v>8272</v>
      </c>
      <c r="R3832">
        <f t="shared" si="179"/>
        <v>2016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9">
        <f t="shared" si="177"/>
        <v>41948.890567129631</v>
      </c>
      <c r="K3833" s="11">
        <v>1413404545</v>
      </c>
      <c r="L3833" s="9">
        <f t="shared" si="178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t="s">
        <v>8272</v>
      </c>
      <c r="R3833">
        <f t="shared" si="179"/>
        <v>2014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9">
        <f t="shared" si="177"/>
        <v>42420.114988425921</v>
      </c>
      <c r="K3834" s="11">
        <v>1452048335</v>
      </c>
      <c r="L3834" s="9">
        <f t="shared" si="178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t="s">
        <v>8272</v>
      </c>
      <c r="R3834">
        <f t="shared" si="179"/>
        <v>2016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9">
        <f t="shared" si="177"/>
        <v>41974.797916666663</v>
      </c>
      <c r="K3835" s="11">
        <v>1416516972</v>
      </c>
      <c r="L3835" s="9">
        <f t="shared" si="178"/>
        <v>41963.872361111113</v>
      </c>
      <c r="M3835" t="b">
        <v>0</v>
      </c>
      <c r="N3835">
        <v>20</v>
      </c>
      <c r="O3835" t="b">
        <v>1</v>
      </c>
      <c r="P3835" t="s">
        <v>8271</v>
      </c>
      <c r="Q3835" t="s">
        <v>8272</v>
      </c>
      <c r="R3835">
        <f t="shared" si="179"/>
        <v>2014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9">
        <f t="shared" si="177"/>
        <v>42173.445219907408</v>
      </c>
      <c r="K3836" s="11">
        <v>1432032067</v>
      </c>
      <c r="L3836" s="9">
        <f t="shared" si="178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t="s">
        <v>8272</v>
      </c>
      <c r="R3836">
        <f t="shared" si="179"/>
        <v>2015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9">
        <f t="shared" si="177"/>
        <v>42481.94222222222</v>
      </c>
      <c r="K3837" s="11">
        <v>1459463808</v>
      </c>
      <c r="L3837" s="9">
        <f t="shared" si="178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t="s">
        <v>8272</v>
      </c>
      <c r="R3837">
        <f t="shared" si="179"/>
        <v>2016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9">
        <f t="shared" si="177"/>
        <v>42585.172916666663</v>
      </c>
      <c r="K3838" s="11">
        <v>1467497652</v>
      </c>
      <c r="L3838" s="9">
        <f t="shared" si="178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t="s">
        <v>8272</v>
      </c>
      <c r="R3838">
        <f t="shared" si="179"/>
        <v>2016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9">
        <f t="shared" si="177"/>
        <v>42188.765717592592</v>
      </c>
      <c r="K3839" s="11">
        <v>1432837358</v>
      </c>
      <c r="L3839" s="9">
        <f t="shared" si="178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t="s">
        <v>8272</v>
      </c>
      <c r="R3839">
        <f t="shared" si="179"/>
        <v>2015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9">
        <f t="shared" si="177"/>
        <v>42146.710752314815</v>
      </c>
      <c r="K3840" s="11">
        <v>1429722209</v>
      </c>
      <c r="L3840" s="9">
        <f t="shared" si="178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t="s">
        <v>8272</v>
      </c>
      <c r="R3840">
        <f t="shared" si="179"/>
        <v>2015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9">
        <f t="shared" si="177"/>
        <v>42215.142638888894</v>
      </c>
      <c r="K3841" s="11">
        <v>1433042724</v>
      </c>
      <c r="L3841" s="9">
        <f t="shared" si="178"/>
        <v>42155.142638888894</v>
      </c>
      <c r="M3841" t="b">
        <v>0</v>
      </c>
      <c r="N3841">
        <v>32</v>
      </c>
      <c r="O3841" t="b">
        <v>1</v>
      </c>
      <c r="P3841" t="s">
        <v>8271</v>
      </c>
      <c r="Q3841" t="s">
        <v>8272</v>
      </c>
      <c r="R3841">
        <f t="shared" si="179"/>
        <v>2015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9">
        <f t="shared" si="177"/>
        <v>42457.660057870366</v>
      </c>
      <c r="K3842" s="11">
        <v>1457023829</v>
      </c>
      <c r="L3842" s="9">
        <f t="shared" si="178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t="s">
        <v>8272</v>
      </c>
      <c r="R3842">
        <f t="shared" si="179"/>
        <v>2016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9">
        <f t="shared" ref="J3843:J3906" si="180">(I3843/86400)+DATE(1970,1,1)</f>
        <v>41840.785729166666</v>
      </c>
      <c r="K3843" s="11">
        <v>1400698287</v>
      </c>
      <c r="L3843" s="9">
        <f t="shared" ref="L3843:L3906" si="181">(K3843/86400)+DATE(1970,1,1)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t="s">
        <v>8272</v>
      </c>
      <c r="R3843">
        <f t="shared" ref="R3843:R3906" si="182">YEAR(L3843)</f>
        <v>2014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9">
        <f t="shared" si="180"/>
        <v>41770.493657407409</v>
      </c>
      <c r="K3844" s="11">
        <v>1397217052</v>
      </c>
      <c r="L3844" s="9">
        <f t="shared" si="18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t="s">
        <v>8272</v>
      </c>
      <c r="R3844">
        <f t="shared" si="182"/>
        <v>2014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9">
        <f t="shared" si="180"/>
        <v>41791.072500000002</v>
      </c>
      <c r="K3845" s="11">
        <v>1399427064</v>
      </c>
      <c r="L3845" s="9">
        <f t="shared" si="18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t="s">
        <v>8272</v>
      </c>
      <c r="R3845">
        <f t="shared" si="182"/>
        <v>2014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9">
        <f t="shared" si="180"/>
        <v>41793.290972222225</v>
      </c>
      <c r="K3846" s="11">
        <v>1399474134</v>
      </c>
      <c r="L3846" s="9">
        <f t="shared" si="18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t="s">
        <v>8272</v>
      </c>
      <c r="R3846">
        <f t="shared" si="182"/>
        <v>2014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9">
        <f t="shared" si="180"/>
        <v>42278.627013888894</v>
      </c>
      <c r="K3847" s="11">
        <v>1441119774</v>
      </c>
      <c r="L3847" s="9">
        <f t="shared" si="181"/>
        <v>42248.627013888894</v>
      </c>
      <c r="M3847" t="b">
        <v>1</v>
      </c>
      <c r="N3847">
        <v>12</v>
      </c>
      <c r="O3847" t="b">
        <v>0</v>
      </c>
      <c r="P3847" t="s">
        <v>8271</v>
      </c>
      <c r="Q3847" t="s">
        <v>8272</v>
      </c>
      <c r="R3847">
        <f t="shared" si="182"/>
        <v>2015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9">
        <f t="shared" si="180"/>
        <v>41916.290972222225</v>
      </c>
      <c r="K3848" s="11">
        <v>1409721542</v>
      </c>
      <c r="L3848" s="9">
        <f t="shared" si="18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t="s">
        <v>8272</v>
      </c>
      <c r="R3848">
        <f t="shared" si="182"/>
        <v>2014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9">
        <f t="shared" si="180"/>
        <v>42204.224432870367</v>
      </c>
      <c r="K3849" s="11">
        <v>1433395391</v>
      </c>
      <c r="L3849" s="9">
        <f t="shared" si="18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t="s">
        <v>8272</v>
      </c>
      <c r="R3849">
        <f t="shared" si="182"/>
        <v>2015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9">
        <f t="shared" si="180"/>
        <v>42295.817002314812</v>
      </c>
      <c r="K3850" s="11">
        <v>1442604989</v>
      </c>
      <c r="L3850" s="9">
        <f t="shared" si="18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t="s">
        <v>8272</v>
      </c>
      <c r="R3850">
        <f t="shared" si="182"/>
        <v>2015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9">
        <f t="shared" si="180"/>
        <v>42166.767175925925</v>
      </c>
      <c r="K3851" s="11">
        <v>1431455084</v>
      </c>
      <c r="L3851" s="9">
        <f t="shared" si="18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t="s">
        <v>8272</v>
      </c>
      <c r="R3851">
        <f t="shared" si="182"/>
        <v>2015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9">
        <f t="shared" si="180"/>
        <v>42005.124340277776</v>
      </c>
      <c r="K3852" s="11">
        <v>1417489143</v>
      </c>
      <c r="L3852" s="9">
        <f t="shared" si="18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t="s">
        <v>8272</v>
      </c>
      <c r="R3852">
        <f t="shared" si="182"/>
        <v>2014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9">
        <f t="shared" si="180"/>
        <v>42202.439571759256</v>
      </c>
      <c r="K3853" s="11">
        <v>1434537179</v>
      </c>
      <c r="L3853" s="9">
        <f t="shared" si="18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t="s">
        <v>8272</v>
      </c>
      <c r="R3853">
        <f t="shared" si="182"/>
        <v>2015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9">
        <f t="shared" si="180"/>
        <v>42090.149027777778</v>
      </c>
      <c r="K3854" s="11">
        <v>1425270876</v>
      </c>
      <c r="L3854" s="9">
        <f t="shared" si="18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t="s">
        <v>8272</v>
      </c>
      <c r="R3854">
        <f t="shared" si="182"/>
        <v>2015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9">
        <f t="shared" si="180"/>
        <v>41883.84002314815</v>
      </c>
      <c r="K3855" s="11">
        <v>1406578178</v>
      </c>
      <c r="L3855" s="9">
        <f t="shared" si="18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t="s">
        <v>8272</v>
      </c>
      <c r="R3855">
        <f t="shared" si="182"/>
        <v>2014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9">
        <f t="shared" si="180"/>
        <v>42133.884930555556</v>
      </c>
      <c r="K3856" s="11">
        <v>1428614058</v>
      </c>
      <c r="L3856" s="9">
        <f t="shared" si="18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t="s">
        <v>8272</v>
      </c>
      <c r="R3856">
        <f t="shared" si="182"/>
        <v>2015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9">
        <f t="shared" si="180"/>
        <v>42089.929062499999</v>
      </c>
      <c r="K3857" s="11">
        <v>1424819871</v>
      </c>
      <c r="L3857" s="9">
        <f t="shared" si="18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t="s">
        <v>8272</v>
      </c>
      <c r="R3857">
        <f t="shared" si="182"/>
        <v>2015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9">
        <f t="shared" si="180"/>
        <v>42071.701423611114</v>
      </c>
      <c r="K3858" s="11">
        <v>1423245003</v>
      </c>
      <c r="L3858" s="9">
        <f t="shared" si="18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t="s">
        <v>8272</v>
      </c>
      <c r="R3858">
        <f t="shared" si="182"/>
        <v>2015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9">
        <f t="shared" si="180"/>
        <v>41852.716666666667</v>
      </c>
      <c r="K3859" s="11">
        <v>1404927690</v>
      </c>
      <c r="L3859" s="9">
        <f t="shared" si="18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t="s">
        <v>8272</v>
      </c>
      <c r="R3859">
        <f t="shared" si="182"/>
        <v>2014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9">
        <f t="shared" si="180"/>
        <v>42146.875</v>
      </c>
      <c r="K3860" s="11">
        <v>1430734844</v>
      </c>
      <c r="L3860" s="9">
        <f t="shared" si="181"/>
        <v>42128.431064814809</v>
      </c>
      <c r="M3860" t="b">
        <v>0</v>
      </c>
      <c r="N3860">
        <v>1</v>
      </c>
      <c r="O3860" t="b">
        <v>0</v>
      </c>
      <c r="P3860" t="s">
        <v>8271</v>
      </c>
      <c r="Q3860" t="s">
        <v>8272</v>
      </c>
      <c r="R3860">
        <f t="shared" si="182"/>
        <v>2015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9">
        <f t="shared" si="180"/>
        <v>41815.875</v>
      </c>
      <c r="K3861" s="11">
        <v>1401485207</v>
      </c>
      <c r="L3861" s="9">
        <f t="shared" si="18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t="s">
        <v>8272</v>
      </c>
      <c r="R3861">
        <f t="shared" si="182"/>
        <v>2014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9">
        <f t="shared" si="180"/>
        <v>41863.660995370374</v>
      </c>
      <c r="K3862" s="11">
        <v>1405266710</v>
      </c>
      <c r="L3862" s="9">
        <f t="shared" si="181"/>
        <v>41833.660995370374</v>
      </c>
      <c r="M3862" t="b">
        <v>0</v>
      </c>
      <c r="N3862">
        <v>13</v>
      </c>
      <c r="O3862" t="b">
        <v>0</v>
      </c>
      <c r="P3862" t="s">
        <v>8271</v>
      </c>
      <c r="Q3862" t="s">
        <v>8272</v>
      </c>
      <c r="R3862">
        <f t="shared" si="182"/>
        <v>2014</v>
      </c>
    </row>
    <row r="3863" spans="1:18" x14ac:dyDescent="0.3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9">
        <f t="shared" si="180"/>
        <v>41955.907638888893</v>
      </c>
      <c r="K3863" s="11">
        <v>1412258977</v>
      </c>
      <c r="L3863" s="9">
        <f t="shared" si="18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t="s">
        <v>8272</v>
      </c>
      <c r="R3863">
        <f t="shared" si="182"/>
        <v>2014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9">
        <f t="shared" si="180"/>
        <v>42625.707638888889</v>
      </c>
      <c r="K3864" s="11">
        <v>1472451356</v>
      </c>
      <c r="L3864" s="9">
        <f t="shared" si="18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t="s">
        <v>8272</v>
      </c>
      <c r="R3864">
        <f t="shared" si="182"/>
        <v>2016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9">
        <f t="shared" si="180"/>
        <v>42313.674826388888</v>
      </c>
      <c r="K3865" s="11">
        <v>1441552305</v>
      </c>
      <c r="L3865" s="9">
        <f t="shared" si="18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t="s">
        <v>8272</v>
      </c>
      <c r="R3865">
        <f t="shared" si="182"/>
        <v>2015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9">
        <f t="shared" si="180"/>
        <v>42325.933495370366</v>
      </c>
      <c r="K3866" s="11">
        <v>1445203454</v>
      </c>
      <c r="L3866" s="9">
        <f t="shared" si="18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t="s">
        <v>8272</v>
      </c>
      <c r="R3866">
        <f t="shared" si="182"/>
        <v>2015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9">
        <f t="shared" si="180"/>
        <v>41881.229166666664</v>
      </c>
      <c r="K3867" s="11">
        <v>1405957098</v>
      </c>
      <c r="L3867" s="9">
        <f t="shared" si="18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t="s">
        <v>8272</v>
      </c>
      <c r="R3867">
        <f t="shared" si="182"/>
        <v>2014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9">
        <f t="shared" si="180"/>
        <v>42452.145138888889</v>
      </c>
      <c r="K3868" s="11">
        <v>1454453021</v>
      </c>
      <c r="L3868" s="9">
        <f t="shared" si="18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t="s">
        <v>8272</v>
      </c>
      <c r="R3868">
        <f t="shared" si="182"/>
        <v>2016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9">
        <f t="shared" si="180"/>
        <v>42539.814108796301</v>
      </c>
      <c r="K3869" s="11">
        <v>1463686339</v>
      </c>
      <c r="L3869" s="9">
        <f t="shared" si="18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t="s">
        <v>8272</v>
      </c>
      <c r="R3869">
        <f t="shared" si="182"/>
        <v>2016</v>
      </c>
    </row>
    <row r="3870" spans="1:18" x14ac:dyDescent="0.3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9">
        <f t="shared" si="180"/>
        <v>41890.659780092596</v>
      </c>
      <c r="K3870" s="11">
        <v>1408031405</v>
      </c>
      <c r="L3870" s="9">
        <f t="shared" si="181"/>
        <v>41865.659780092596</v>
      </c>
      <c r="M3870" t="b">
        <v>0</v>
      </c>
      <c r="N3870">
        <v>1</v>
      </c>
      <c r="O3870" t="b">
        <v>0</v>
      </c>
      <c r="P3870" t="s">
        <v>8271</v>
      </c>
      <c r="Q3870" t="s">
        <v>8313</v>
      </c>
      <c r="R3870">
        <f t="shared" si="182"/>
        <v>2014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9">
        <f t="shared" si="180"/>
        <v>42077.132638888885</v>
      </c>
      <c r="K3871" s="11">
        <v>1423761792</v>
      </c>
      <c r="L3871" s="9">
        <f t="shared" si="181"/>
        <v>42047.724444444444</v>
      </c>
      <c r="M3871" t="b">
        <v>0</v>
      </c>
      <c r="N3871">
        <v>15</v>
      </c>
      <c r="O3871" t="b">
        <v>0</v>
      </c>
      <c r="P3871" t="s">
        <v>8271</v>
      </c>
      <c r="Q3871" t="s">
        <v>8313</v>
      </c>
      <c r="R3871">
        <f t="shared" si="182"/>
        <v>2015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9">
        <f t="shared" si="180"/>
        <v>41823.172199074077</v>
      </c>
      <c r="K3872" s="11">
        <v>1401768478</v>
      </c>
      <c r="L3872" s="9">
        <f t="shared" si="181"/>
        <v>41793.172199074077</v>
      </c>
      <c r="M3872" t="b">
        <v>0</v>
      </c>
      <c r="N3872">
        <v>10</v>
      </c>
      <c r="O3872" t="b">
        <v>0</v>
      </c>
      <c r="P3872" t="s">
        <v>8271</v>
      </c>
      <c r="Q3872" t="s">
        <v>8313</v>
      </c>
      <c r="R3872">
        <f t="shared" si="182"/>
        <v>2014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9">
        <f t="shared" si="180"/>
        <v>42823.739004629635</v>
      </c>
      <c r="K3873" s="11">
        <v>1485629050</v>
      </c>
      <c r="L3873" s="9">
        <f t="shared" si="181"/>
        <v>42763.780671296292</v>
      </c>
      <c r="M3873" t="b">
        <v>0</v>
      </c>
      <c r="N3873">
        <v>3</v>
      </c>
      <c r="O3873" t="b">
        <v>0</v>
      </c>
      <c r="P3873" t="s">
        <v>8271</v>
      </c>
      <c r="Q3873" t="s">
        <v>8313</v>
      </c>
      <c r="R3873">
        <f t="shared" si="182"/>
        <v>2017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9">
        <f t="shared" si="180"/>
        <v>42230.145787037036</v>
      </c>
      <c r="K3874" s="11">
        <v>1435202996</v>
      </c>
      <c r="L3874" s="9">
        <f t="shared" si="181"/>
        <v>42180.145787037036</v>
      </c>
      <c r="M3874" t="b">
        <v>0</v>
      </c>
      <c r="N3874">
        <v>0</v>
      </c>
      <c r="O3874" t="b">
        <v>0</v>
      </c>
      <c r="P3874" t="s">
        <v>8271</v>
      </c>
      <c r="Q3874" t="s">
        <v>8313</v>
      </c>
      <c r="R3874">
        <f t="shared" si="182"/>
        <v>2015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9">
        <f t="shared" si="180"/>
        <v>42285.696006944447</v>
      </c>
      <c r="K3875" s="11">
        <v>1441730535</v>
      </c>
      <c r="L3875" s="9">
        <f t="shared" si="181"/>
        <v>42255.696006944447</v>
      </c>
      <c r="M3875" t="b">
        <v>0</v>
      </c>
      <c r="N3875">
        <v>0</v>
      </c>
      <c r="O3875" t="b">
        <v>0</v>
      </c>
      <c r="P3875" t="s">
        <v>8271</v>
      </c>
      <c r="Q3875" t="s">
        <v>8313</v>
      </c>
      <c r="R3875">
        <f t="shared" si="182"/>
        <v>2015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9">
        <f t="shared" si="180"/>
        <v>42028.041666666672</v>
      </c>
      <c r="K3876" s="11">
        <v>1420244622</v>
      </c>
      <c r="L3876" s="9">
        <f t="shared" si="181"/>
        <v>42007.016458333332</v>
      </c>
      <c r="M3876" t="b">
        <v>0</v>
      </c>
      <c r="N3876">
        <v>0</v>
      </c>
      <c r="O3876" t="b">
        <v>0</v>
      </c>
      <c r="P3876" t="s">
        <v>8271</v>
      </c>
      <c r="Q3876" t="s">
        <v>8313</v>
      </c>
      <c r="R3876">
        <f t="shared" si="182"/>
        <v>2015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9">
        <f t="shared" si="180"/>
        <v>42616.416666666672</v>
      </c>
      <c r="K3877" s="11">
        <v>1472804365</v>
      </c>
      <c r="L3877" s="9">
        <f t="shared" si="181"/>
        <v>42615.346817129626</v>
      </c>
      <c r="M3877" t="b">
        <v>0</v>
      </c>
      <c r="N3877">
        <v>0</v>
      </c>
      <c r="O3877" t="b">
        <v>0</v>
      </c>
      <c r="P3877" t="s">
        <v>8271</v>
      </c>
      <c r="Q3877" t="s">
        <v>8313</v>
      </c>
      <c r="R3877">
        <f t="shared" si="182"/>
        <v>2016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9">
        <f t="shared" si="180"/>
        <v>42402.624166666668</v>
      </c>
      <c r="K3878" s="11">
        <v>1451833128</v>
      </c>
      <c r="L3878" s="9">
        <f t="shared" si="181"/>
        <v>42372.624166666668</v>
      </c>
      <c r="M3878" t="b">
        <v>0</v>
      </c>
      <c r="N3878">
        <v>46</v>
      </c>
      <c r="O3878" t="b">
        <v>0</v>
      </c>
      <c r="P3878" t="s">
        <v>8271</v>
      </c>
      <c r="Q3878" t="s">
        <v>8313</v>
      </c>
      <c r="R3878">
        <f t="shared" si="182"/>
        <v>2016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9">
        <f t="shared" si="180"/>
        <v>42712.67768518519</v>
      </c>
      <c r="K3879" s="11">
        <v>1478621752</v>
      </c>
      <c r="L3879" s="9">
        <f t="shared" si="181"/>
        <v>42682.67768518519</v>
      </c>
      <c r="M3879" t="b">
        <v>0</v>
      </c>
      <c r="N3879">
        <v>14</v>
      </c>
      <c r="O3879" t="b">
        <v>0</v>
      </c>
      <c r="P3879" t="s">
        <v>8271</v>
      </c>
      <c r="Q3879" t="s">
        <v>8313</v>
      </c>
      <c r="R3879">
        <f t="shared" si="182"/>
        <v>2016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9">
        <f t="shared" si="180"/>
        <v>42185.165972222225</v>
      </c>
      <c r="K3880" s="11">
        <v>1433014746</v>
      </c>
      <c r="L3880" s="9">
        <f t="shared" si="181"/>
        <v>42154.818819444445</v>
      </c>
      <c r="M3880" t="b">
        <v>0</v>
      </c>
      <c r="N3880">
        <v>1</v>
      </c>
      <c r="O3880" t="b">
        <v>0</v>
      </c>
      <c r="P3880" t="s">
        <v>8271</v>
      </c>
      <c r="Q3880" t="s">
        <v>8313</v>
      </c>
      <c r="R3880">
        <f t="shared" si="182"/>
        <v>2015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9">
        <f t="shared" si="180"/>
        <v>42029.861064814817</v>
      </c>
      <c r="K3881" s="11">
        <v>1419626396</v>
      </c>
      <c r="L3881" s="9">
        <f t="shared" si="181"/>
        <v>41999.861064814817</v>
      </c>
      <c r="M3881" t="b">
        <v>0</v>
      </c>
      <c r="N3881">
        <v>0</v>
      </c>
      <c r="O3881" t="b">
        <v>0</v>
      </c>
      <c r="P3881" t="s">
        <v>8271</v>
      </c>
      <c r="Q3881" t="s">
        <v>8313</v>
      </c>
      <c r="R3881">
        <f t="shared" si="182"/>
        <v>2014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9">
        <f t="shared" si="180"/>
        <v>41850.958333333336</v>
      </c>
      <c r="K3882" s="11">
        <v>1403724820</v>
      </c>
      <c r="L3882" s="9">
        <f t="shared" si="181"/>
        <v>41815.815046296295</v>
      </c>
      <c r="M3882" t="b">
        <v>0</v>
      </c>
      <c r="N3882">
        <v>17</v>
      </c>
      <c r="O3882" t="b">
        <v>0</v>
      </c>
      <c r="P3882" t="s">
        <v>8271</v>
      </c>
      <c r="Q3882" t="s">
        <v>8313</v>
      </c>
      <c r="R3882">
        <f t="shared" si="182"/>
        <v>2014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9">
        <f t="shared" si="180"/>
        <v>42786.018506944441</v>
      </c>
      <c r="K3883" s="11">
        <v>1484958399</v>
      </c>
      <c r="L3883" s="9">
        <f t="shared" si="181"/>
        <v>42756.018506944441</v>
      </c>
      <c r="M3883" t="b">
        <v>0</v>
      </c>
      <c r="N3883">
        <v>1</v>
      </c>
      <c r="O3883" t="b">
        <v>0</v>
      </c>
      <c r="P3883" t="s">
        <v>8271</v>
      </c>
      <c r="Q3883" t="s">
        <v>8313</v>
      </c>
      <c r="R3883">
        <f t="shared" si="182"/>
        <v>2017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9">
        <f t="shared" si="180"/>
        <v>42400.960416666669</v>
      </c>
      <c r="K3884" s="11">
        <v>1451950570</v>
      </c>
      <c r="L3884" s="9">
        <f t="shared" si="181"/>
        <v>42373.983449074076</v>
      </c>
      <c r="M3884" t="b">
        <v>0</v>
      </c>
      <c r="N3884">
        <v>0</v>
      </c>
      <c r="O3884" t="b">
        <v>0</v>
      </c>
      <c r="P3884" t="s">
        <v>8271</v>
      </c>
      <c r="Q3884" t="s">
        <v>8313</v>
      </c>
      <c r="R3884">
        <f t="shared" si="182"/>
        <v>2016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9">
        <f t="shared" si="180"/>
        <v>41884.602650462963</v>
      </c>
      <c r="K3885" s="11">
        <v>1407076069</v>
      </c>
      <c r="L3885" s="9">
        <f t="shared" si="181"/>
        <v>41854.602650462963</v>
      </c>
      <c r="M3885" t="b">
        <v>0</v>
      </c>
      <c r="N3885">
        <v>0</v>
      </c>
      <c r="O3885" t="b">
        <v>0</v>
      </c>
      <c r="P3885" t="s">
        <v>8271</v>
      </c>
      <c r="Q3885" t="s">
        <v>8313</v>
      </c>
      <c r="R3885">
        <f t="shared" si="182"/>
        <v>2014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9">
        <f t="shared" si="180"/>
        <v>42090.749907407408</v>
      </c>
      <c r="K3886" s="11">
        <v>1425322792</v>
      </c>
      <c r="L3886" s="9">
        <f t="shared" si="181"/>
        <v>42065.791574074072</v>
      </c>
      <c r="M3886" t="b">
        <v>0</v>
      </c>
      <c r="N3886">
        <v>0</v>
      </c>
      <c r="O3886" t="b">
        <v>0</v>
      </c>
      <c r="P3886" t="s">
        <v>8271</v>
      </c>
      <c r="Q3886" t="s">
        <v>8313</v>
      </c>
      <c r="R3886">
        <f t="shared" si="182"/>
        <v>2015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9">
        <f t="shared" si="180"/>
        <v>42499.951284722221</v>
      </c>
      <c r="K3887" s="11">
        <v>1460242191</v>
      </c>
      <c r="L3887" s="9">
        <f t="shared" si="181"/>
        <v>42469.951284722221</v>
      </c>
      <c r="M3887" t="b">
        <v>0</v>
      </c>
      <c r="N3887">
        <v>0</v>
      </c>
      <c r="O3887" t="b">
        <v>0</v>
      </c>
      <c r="P3887" t="s">
        <v>8271</v>
      </c>
      <c r="Q3887" t="s">
        <v>8313</v>
      </c>
      <c r="R3887">
        <f t="shared" si="182"/>
        <v>2016</v>
      </c>
    </row>
    <row r="3888" spans="1:18" x14ac:dyDescent="0.3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9">
        <f t="shared" si="180"/>
        <v>41984.228032407409</v>
      </c>
      <c r="K3888" s="11">
        <v>1415683702</v>
      </c>
      <c r="L3888" s="9">
        <f t="shared" si="181"/>
        <v>41954.228032407409</v>
      </c>
      <c r="M3888" t="b">
        <v>0</v>
      </c>
      <c r="N3888">
        <v>0</v>
      </c>
      <c r="O3888" t="b">
        <v>0</v>
      </c>
      <c r="P3888" t="s">
        <v>8271</v>
      </c>
      <c r="Q3888" t="s">
        <v>8313</v>
      </c>
      <c r="R3888">
        <f t="shared" si="182"/>
        <v>2014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9">
        <f t="shared" si="180"/>
        <v>42125.916666666672</v>
      </c>
      <c r="K3889" s="11">
        <v>1426538129</v>
      </c>
      <c r="L3889" s="9">
        <f t="shared" si="181"/>
        <v>42079.857974537037</v>
      </c>
      <c r="M3889" t="b">
        <v>0</v>
      </c>
      <c r="N3889">
        <v>2</v>
      </c>
      <c r="O3889" t="b">
        <v>0</v>
      </c>
      <c r="P3889" t="s">
        <v>8271</v>
      </c>
      <c r="Q3889" t="s">
        <v>8313</v>
      </c>
      <c r="R3889">
        <f t="shared" si="182"/>
        <v>2015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9">
        <f t="shared" si="180"/>
        <v>42792.545810185184</v>
      </c>
      <c r="K3890" s="11">
        <v>1485522358</v>
      </c>
      <c r="L3890" s="9">
        <f t="shared" si="18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t="s">
        <v>8272</v>
      </c>
      <c r="R3890">
        <f t="shared" si="182"/>
        <v>2017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9">
        <f t="shared" si="180"/>
        <v>42008.976388888885</v>
      </c>
      <c r="K3891" s="11">
        <v>1417651630</v>
      </c>
      <c r="L3891" s="9">
        <f t="shared" si="18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t="s">
        <v>8272</v>
      </c>
      <c r="R3891">
        <f t="shared" si="182"/>
        <v>2014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9">
        <f t="shared" si="180"/>
        <v>42231.758611111116</v>
      </c>
      <c r="K3892" s="11">
        <v>1434478344</v>
      </c>
      <c r="L3892" s="9">
        <f t="shared" si="18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t="s">
        <v>8272</v>
      </c>
      <c r="R3892">
        <f t="shared" si="182"/>
        <v>2015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9">
        <f t="shared" si="180"/>
        <v>42086.207638888889</v>
      </c>
      <c r="K3893" s="11">
        <v>1424488244</v>
      </c>
      <c r="L3893" s="9">
        <f t="shared" si="18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t="s">
        <v>8272</v>
      </c>
      <c r="R3893">
        <f t="shared" si="182"/>
        <v>2015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9">
        <f t="shared" si="180"/>
        <v>41875.291666666664</v>
      </c>
      <c r="K3894" s="11">
        <v>1408203557</v>
      </c>
      <c r="L3894" s="9">
        <f t="shared" si="181"/>
        <v>41867.652280092589</v>
      </c>
      <c r="M3894" t="b">
        <v>0</v>
      </c>
      <c r="N3894">
        <v>0</v>
      </c>
      <c r="O3894" t="b">
        <v>0</v>
      </c>
      <c r="P3894" t="s">
        <v>8271</v>
      </c>
      <c r="Q3894" t="s">
        <v>8272</v>
      </c>
      <c r="R3894">
        <f t="shared" si="182"/>
        <v>2014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9">
        <f t="shared" si="180"/>
        <v>41821.25</v>
      </c>
      <c r="K3895" s="11">
        <v>1400600840</v>
      </c>
      <c r="L3895" s="9">
        <f t="shared" si="18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t="s">
        <v>8272</v>
      </c>
      <c r="R3895">
        <f t="shared" si="182"/>
        <v>2014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9">
        <f t="shared" si="180"/>
        <v>42710.207638888889</v>
      </c>
      <c r="K3896" s="11">
        <v>1478386812</v>
      </c>
      <c r="L3896" s="9">
        <f t="shared" si="18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t="s">
        <v>8272</v>
      </c>
      <c r="R3896">
        <f t="shared" si="182"/>
        <v>2016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9">
        <f t="shared" si="180"/>
        <v>42063.250208333338</v>
      </c>
      <c r="K3897" s="11">
        <v>1422424818</v>
      </c>
      <c r="L3897" s="9">
        <f t="shared" si="18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t="s">
        <v>8272</v>
      </c>
      <c r="R3897">
        <f t="shared" si="182"/>
        <v>2015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9">
        <f t="shared" si="180"/>
        <v>41807.191875000004</v>
      </c>
      <c r="K3898" s="11">
        <v>1401770178</v>
      </c>
      <c r="L3898" s="9">
        <f t="shared" si="18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t="s">
        <v>8272</v>
      </c>
      <c r="R3898">
        <f t="shared" si="182"/>
        <v>2014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9">
        <f t="shared" si="180"/>
        <v>42012.87364583333</v>
      </c>
      <c r="K3899" s="11">
        <v>1418158683</v>
      </c>
      <c r="L3899" s="9">
        <f t="shared" si="18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t="s">
        <v>8272</v>
      </c>
      <c r="R3899">
        <f t="shared" si="182"/>
        <v>2014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9">
        <f t="shared" si="180"/>
        <v>42233.666666666672</v>
      </c>
      <c r="K3900" s="11">
        <v>1436355270</v>
      </c>
      <c r="L3900" s="9">
        <f t="shared" si="18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t="s">
        <v>8272</v>
      </c>
      <c r="R3900">
        <f t="shared" si="182"/>
        <v>2015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9">
        <f t="shared" si="180"/>
        <v>41863.775011574078</v>
      </c>
      <c r="K3901" s="11">
        <v>1406140561</v>
      </c>
      <c r="L3901" s="9">
        <f t="shared" si="181"/>
        <v>41843.775011574078</v>
      </c>
      <c r="M3901" t="b">
        <v>0</v>
      </c>
      <c r="N3901">
        <v>2</v>
      </c>
      <c r="O3901" t="b">
        <v>0</v>
      </c>
      <c r="P3901" t="s">
        <v>8271</v>
      </c>
      <c r="Q3901" t="s">
        <v>8272</v>
      </c>
      <c r="R3901">
        <f t="shared" si="182"/>
        <v>2014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9">
        <f t="shared" si="180"/>
        <v>42166.092488425929</v>
      </c>
      <c r="K3902" s="11">
        <v>1431396791</v>
      </c>
      <c r="L3902" s="9">
        <f t="shared" si="18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t="s">
        <v>8272</v>
      </c>
      <c r="R3902">
        <f t="shared" si="182"/>
        <v>2015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9">
        <f t="shared" si="180"/>
        <v>42357.826377314814</v>
      </c>
      <c r="K3903" s="11">
        <v>1447098599</v>
      </c>
      <c r="L3903" s="9">
        <f t="shared" si="181"/>
        <v>42317.826377314814</v>
      </c>
      <c r="M3903" t="b">
        <v>0</v>
      </c>
      <c r="N3903">
        <v>1</v>
      </c>
      <c r="O3903" t="b">
        <v>0</v>
      </c>
      <c r="P3903" t="s">
        <v>8271</v>
      </c>
      <c r="Q3903" t="s">
        <v>8272</v>
      </c>
      <c r="R3903">
        <f t="shared" si="182"/>
        <v>2015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9">
        <f t="shared" si="180"/>
        <v>42688.509745370371</v>
      </c>
      <c r="K3904" s="11">
        <v>1476962042</v>
      </c>
      <c r="L3904" s="9">
        <f t="shared" si="18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t="s">
        <v>8272</v>
      </c>
      <c r="R3904">
        <f t="shared" si="182"/>
        <v>2016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9">
        <f t="shared" si="180"/>
        <v>42230.818055555559</v>
      </c>
      <c r="K3905" s="11">
        <v>1435709765</v>
      </c>
      <c r="L3905" s="9">
        <f t="shared" si="18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t="s">
        <v>8272</v>
      </c>
      <c r="R3905">
        <f t="shared" si="182"/>
        <v>2015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9">
        <f t="shared" si="180"/>
        <v>42109.211111111115</v>
      </c>
      <c r="K3906" s="11">
        <v>1427866200</v>
      </c>
      <c r="L3906" s="9">
        <f t="shared" si="18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t="s">
        <v>8272</v>
      </c>
      <c r="R3906">
        <f t="shared" si="182"/>
        <v>2015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9">
        <f t="shared" ref="J3907:J3970" si="183">(I3907/86400)+DATE(1970,1,1)</f>
        <v>42166.958333333328</v>
      </c>
      <c r="K3907" s="11">
        <v>1430405903</v>
      </c>
      <c r="L3907" s="9">
        <f t="shared" ref="L3907:L3970" si="184">(K3907/86400)+DATE(1970,1,1)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t="s">
        <v>8272</v>
      </c>
      <c r="R3907">
        <f t="shared" ref="R3907:R3970" si="185">YEAR(L3907)</f>
        <v>2015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9">
        <f t="shared" si="183"/>
        <v>42181.559027777781</v>
      </c>
      <c r="K3908" s="11">
        <v>1432072893</v>
      </c>
      <c r="L3908" s="9">
        <f t="shared" si="184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t="s">
        <v>8272</v>
      </c>
      <c r="R3908">
        <f t="shared" si="185"/>
        <v>2015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9">
        <f t="shared" si="183"/>
        <v>41938.838888888888</v>
      </c>
      <c r="K3909" s="11">
        <v>1411587606</v>
      </c>
      <c r="L3909" s="9">
        <f t="shared" si="184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t="s">
        <v>8272</v>
      </c>
      <c r="R3909">
        <f t="shared" si="185"/>
        <v>2014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9">
        <f t="shared" si="183"/>
        <v>41849.135370370372</v>
      </c>
      <c r="K3910" s="11">
        <v>1405307696</v>
      </c>
      <c r="L3910" s="9">
        <f t="shared" si="184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t="s">
        <v>8272</v>
      </c>
      <c r="R3910">
        <f t="shared" si="185"/>
        <v>2014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9">
        <f t="shared" si="183"/>
        <v>41893.359282407408</v>
      </c>
      <c r="K3911" s="11">
        <v>1407832642</v>
      </c>
      <c r="L3911" s="9">
        <f t="shared" si="184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t="s">
        <v>8272</v>
      </c>
      <c r="R3911">
        <f t="shared" si="185"/>
        <v>2014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9">
        <f t="shared" si="183"/>
        <v>42254.756909722222</v>
      </c>
      <c r="K3912" s="11">
        <v>1439057397</v>
      </c>
      <c r="L3912" s="9">
        <f t="shared" si="184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t="s">
        <v>8272</v>
      </c>
      <c r="R3912">
        <f t="shared" si="185"/>
        <v>2015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9">
        <f t="shared" si="183"/>
        <v>41969.853900462964</v>
      </c>
      <c r="K3913" s="11">
        <v>1414438177</v>
      </c>
      <c r="L3913" s="9">
        <f t="shared" si="184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t="s">
        <v>8272</v>
      </c>
      <c r="R3913">
        <f t="shared" si="185"/>
        <v>2014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9">
        <f t="shared" si="183"/>
        <v>42119.190972222219</v>
      </c>
      <c r="K3914" s="11">
        <v>1424759330</v>
      </c>
      <c r="L3914" s="9">
        <f t="shared" si="184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t="s">
        <v>8272</v>
      </c>
      <c r="R3914">
        <f t="shared" si="185"/>
        <v>2015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9">
        <f t="shared" si="183"/>
        <v>42338.252881944441</v>
      </c>
      <c r="K3915" s="11">
        <v>1446267849</v>
      </c>
      <c r="L3915" s="9">
        <f t="shared" si="184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t="s">
        <v>8272</v>
      </c>
      <c r="R3915">
        <f t="shared" si="185"/>
        <v>2015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9">
        <f t="shared" si="183"/>
        <v>42134.957638888889</v>
      </c>
      <c r="K3916" s="11">
        <v>1429558756</v>
      </c>
      <c r="L3916" s="9">
        <f t="shared" si="184"/>
        <v>42114.818935185191</v>
      </c>
      <c r="M3916" t="b">
        <v>0</v>
      </c>
      <c r="N3916">
        <v>27</v>
      </c>
      <c r="O3916" t="b">
        <v>0</v>
      </c>
      <c r="P3916" t="s">
        <v>8271</v>
      </c>
      <c r="Q3916" t="s">
        <v>8272</v>
      </c>
      <c r="R3916">
        <f t="shared" si="185"/>
        <v>2015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9">
        <f t="shared" si="183"/>
        <v>42522.98505787037</v>
      </c>
      <c r="K3917" s="11">
        <v>1462232309</v>
      </c>
      <c r="L3917" s="9">
        <f t="shared" si="184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t="s">
        <v>8272</v>
      </c>
      <c r="R3917">
        <f t="shared" si="185"/>
        <v>2016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9">
        <f t="shared" si="183"/>
        <v>42524.471666666665</v>
      </c>
      <c r="K3918" s="11">
        <v>1462360752</v>
      </c>
      <c r="L3918" s="9">
        <f t="shared" si="184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t="s">
        <v>8272</v>
      </c>
      <c r="R3918">
        <f t="shared" si="185"/>
        <v>2016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9">
        <f t="shared" si="183"/>
        <v>41893.527326388888</v>
      </c>
      <c r="K3919" s="11">
        <v>1407847161</v>
      </c>
      <c r="L3919" s="9">
        <f t="shared" si="184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t="s">
        <v>8272</v>
      </c>
      <c r="R3919">
        <f t="shared" si="185"/>
        <v>2014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9">
        <f t="shared" si="183"/>
        <v>41855.666666666664</v>
      </c>
      <c r="K3920" s="11">
        <v>1406131023</v>
      </c>
      <c r="L3920" s="9">
        <f t="shared" si="184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t="s">
        <v>8272</v>
      </c>
      <c r="R3920">
        <f t="shared" si="185"/>
        <v>2014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9">
        <f t="shared" si="183"/>
        <v>42387</v>
      </c>
      <c r="K3921" s="11">
        <v>1450628773</v>
      </c>
      <c r="L3921" s="9">
        <f t="shared" si="184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t="s">
        <v>8272</v>
      </c>
      <c r="R3921">
        <f t="shared" si="185"/>
        <v>2015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9">
        <f t="shared" si="183"/>
        <v>42687.428935185184</v>
      </c>
      <c r="K3922" s="11">
        <v>1476436660</v>
      </c>
      <c r="L3922" s="9">
        <f t="shared" si="184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t="s">
        <v>8272</v>
      </c>
      <c r="R3922">
        <f t="shared" si="185"/>
        <v>2016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9">
        <f t="shared" si="183"/>
        <v>41938.75</v>
      </c>
      <c r="K3923" s="11">
        <v>1413291655</v>
      </c>
      <c r="L3923" s="9">
        <f t="shared" si="184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t="s">
        <v>8272</v>
      </c>
      <c r="R3923">
        <f t="shared" si="185"/>
        <v>2014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9">
        <f t="shared" si="183"/>
        <v>42065.958333333328</v>
      </c>
      <c r="K3924" s="11">
        <v>1421432810</v>
      </c>
      <c r="L3924" s="9">
        <f t="shared" si="184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t="s">
        <v>8272</v>
      </c>
      <c r="R3924">
        <f t="shared" si="185"/>
        <v>2015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9">
        <f t="shared" si="183"/>
        <v>42103.979988425926</v>
      </c>
      <c r="K3925" s="11">
        <v>1426203071</v>
      </c>
      <c r="L3925" s="9">
        <f t="shared" si="184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t="s">
        <v>8272</v>
      </c>
      <c r="R3925">
        <f t="shared" si="185"/>
        <v>2015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9">
        <f t="shared" si="183"/>
        <v>41816.959745370368</v>
      </c>
      <c r="K3926" s="11">
        <v>1401231722</v>
      </c>
      <c r="L3926" s="9">
        <f t="shared" si="184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t="s">
        <v>8272</v>
      </c>
      <c r="R3926">
        <f t="shared" si="185"/>
        <v>2014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9">
        <f t="shared" si="183"/>
        <v>41850.870821759258</v>
      </c>
      <c r="K3927" s="11">
        <v>1404161639</v>
      </c>
      <c r="L3927" s="9">
        <f t="shared" si="184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t="s">
        <v>8272</v>
      </c>
      <c r="R3927">
        <f t="shared" si="185"/>
        <v>2014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9">
        <f t="shared" si="183"/>
        <v>42000.085046296299</v>
      </c>
      <c r="K3928" s="11">
        <v>1417053748</v>
      </c>
      <c r="L3928" s="9">
        <f t="shared" si="184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t="s">
        <v>8272</v>
      </c>
      <c r="R3928">
        <f t="shared" si="185"/>
        <v>2014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9">
        <f t="shared" si="183"/>
        <v>41860.267407407409</v>
      </c>
      <c r="K3929" s="11">
        <v>1404973504</v>
      </c>
      <c r="L3929" s="9">
        <f t="shared" si="184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t="s">
        <v>8272</v>
      </c>
      <c r="R3929">
        <f t="shared" si="185"/>
        <v>2014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9">
        <f t="shared" si="183"/>
        <v>42293.207638888889</v>
      </c>
      <c r="K3930" s="11">
        <v>1442593427</v>
      </c>
      <c r="L3930" s="9">
        <f t="shared" si="184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t="s">
        <v>8272</v>
      </c>
      <c r="R3930">
        <f t="shared" si="185"/>
        <v>2015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9">
        <f t="shared" si="183"/>
        <v>42631.827141203699</v>
      </c>
      <c r="K3931" s="11">
        <v>1471636265</v>
      </c>
      <c r="L3931" s="9">
        <f t="shared" si="184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t="s">
        <v>8272</v>
      </c>
      <c r="R3931">
        <f t="shared" si="185"/>
        <v>2016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9">
        <f t="shared" si="183"/>
        <v>42461.25</v>
      </c>
      <c r="K3932" s="11">
        <v>1457078868</v>
      </c>
      <c r="L3932" s="9">
        <f t="shared" si="184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t="s">
        <v>8272</v>
      </c>
      <c r="R3932">
        <f t="shared" si="185"/>
        <v>2016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9">
        <f t="shared" si="183"/>
        <v>42253.151701388888</v>
      </c>
      <c r="K3933" s="11">
        <v>1439350707</v>
      </c>
      <c r="L3933" s="9">
        <f t="shared" si="184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t="s">
        <v>8272</v>
      </c>
      <c r="R3933">
        <f t="shared" si="185"/>
        <v>2015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9">
        <f t="shared" si="183"/>
        <v>42445.126898148148</v>
      </c>
      <c r="K3934" s="11">
        <v>1455508964</v>
      </c>
      <c r="L3934" s="9">
        <f t="shared" si="184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t="s">
        <v>8272</v>
      </c>
      <c r="R3934">
        <f t="shared" si="185"/>
        <v>2016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9">
        <f t="shared" si="183"/>
        <v>42568.029861111107</v>
      </c>
      <c r="K3935" s="11">
        <v>1466205262</v>
      </c>
      <c r="L3935" s="9">
        <f t="shared" si="184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t="s">
        <v>8272</v>
      </c>
      <c r="R3935">
        <f t="shared" si="185"/>
        <v>2016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9">
        <f t="shared" si="183"/>
        <v>42278.541666666672</v>
      </c>
      <c r="K3936" s="11">
        <v>1439827639</v>
      </c>
      <c r="L3936" s="9">
        <f t="shared" si="184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t="s">
        <v>8272</v>
      </c>
      <c r="R3936">
        <f t="shared" si="185"/>
        <v>2015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9">
        <f t="shared" si="183"/>
        <v>42281.656782407408</v>
      </c>
      <c r="K3937" s="11">
        <v>1438789546</v>
      </c>
      <c r="L3937" s="9">
        <f t="shared" si="184"/>
        <v>42221.656782407408</v>
      </c>
      <c r="M3937" t="b">
        <v>0</v>
      </c>
      <c r="N3937">
        <v>23</v>
      </c>
      <c r="O3937" t="b">
        <v>0</v>
      </c>
      <c r="P3937" t="s">
        <v>8271</v>
      </c>
      <c r="Q3937" t="s">
        <v>8272</v>
      </c>
      <c r="R3937">
        <f t="shared" si="185"/>
        <v>2015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9">
        <f t="shared" si="183"/>
        <v>42705.304629629631</v>
      </c>
      <c r="K3938" s="11">
        <v>1477981120</v>
      </c>
      <c r="L3938" s="9">
        <f t="shared" si="184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t="s">
        <v>8272</v>
      </c>
      <c r="R3938">
        <f t="shared" si="185"/>
        <v>2016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9">
        <f t="shared" si="183"/>
        <v>42562.631481481483</v>
      </c>
      <c r="K3939" s="11">
        <v>1465830560</v>
      </c>
      <c r="L3939" s="9">
        <f t="shared" si="184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t="s">
        <v>8272</v>
      </c>
      <c r="R3939">
        <f t="shared" si="185"/>
        <v>2016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9">
        <f t="shared" si="183"/>
        <v>42182.905717592592</v>
      </c>
      <c r="K3940" s="11">
        <v>1432763054</v>
      </c>
      <c r="L3940" s="9">
        <f t="shared" si="184"/>
        <v>42151.905717592592</v>
      </c>
      <c r="M3940" t="b">
        <v>0</v>
      </c>
      <c r="N3940">
        <v>5</v>
      </c>
      <c r="O3940" t="b">
        <v>0</v>
      </c>
      <c r="P3940" t="s">
        <v>8271</v>
      </c>
      <c r="Q3940" t="s">
        <v>8272</v>
      </c>
      <c r="R3940">
        <f t="shared" si="185"/>
        <v>2015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9">
        <f t="shared" si="183"/>
        <v>41919.1875</v>
      </c>
      <c r="K3941" s="11">
        <v>1412328979</v>
      </c>
      <c r="L3941" s="9">
        <f t="shared" si="184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t="s">
        <v>8272</v>
      </c>
      <c r="R3941">
        <f t="shared" si="185"/>
        <v>2014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9">
        <f t="shared" si="183"/>
        <v>42006.492488425924</v>
      </c>
      <c r="K3942" s="11">
        <v>1416311351</v>
      </c>
      <c r="L3942" s="9">
        <f t="shared" si="184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t="s">
        <v>8272</v>
      </c>
      <c r="R3942">
        <f t="shared" si="185"/>
        <v>2014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9">
        <f t="shared" si="183"/>
        <v>41968.041666666672</v>
      </c>
      <c r="K3943" s="11">
        <v>1414505137</v>
      </c>
      <c r="L3943" s="9">
        <f t="shared" si="184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t="s">
        <v>8272</v>
      </c>
      <c r="R3943">
        <f t="shared" si="185"/>
        <v>2014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9">
        <f t="shared" si="183"/>
        <v>42171.904097222221</v>
      </c>
      <c r="K3944" s="11">
        <v>1429306914</v>
      </c>
      <c r="L3944" s="9">
        <f t="shared" si="184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t="s">
        <v>8272</v>
      </c>
      <c r="R3944">
        <f t="shared" si="185"/>
        <v>2015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9">
        <f t="shared" si="183"/>
        <v>42310.701388888891</v>
      </c>
      <c r="K3945" s="11">
        <v>1443811268</v>
      </c>
      <c r="L3945" s="9">
        <f t="shared" si="184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t="s">
        <v>8272</v>
      </c>
      <c r="R3945">
        <f t="shared" si="185"/>
        <v>2015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9">
        <f t="shared" si="183"/>
        <v>42243.662905092591</v>
      </c>
      <c r="K3946" s="11">
        <v>1438098875</v>
      </c>
      <c r="L3946" s="9">
        <f t="shared" si="184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t="s">
        <v>8272</v>
      </c>
      <c r="R3946">
        <f t="shared" si="185"/>
        <v>2015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9">
        <f t="shared" si="183"/>
        <v>42139.801712962959</v>
      </c>
      <c r="K3947" s="11">
        <v>1429125268</v>
      </c>
      <c r="L3947" s="9">
        <f t="shared" si="184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t="s">
        <v>8272</v>
      </c>
      <c r="R3947">
        <f t="shared" si="185"/>
        <v>2015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9">
        <f t="shared" si="183"/>
        <v>42063.333333333328</v>
      </c>
      <c r="K3948" s="11">
        <v>1422388822</v>
      </c>
      <c r="L3948" s="9">
        <f t="shared" si="184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t="s">
        <v>8272</v>
      </c>
      <c r="R3948">
        <f t="shared" si="185"/>
        <v>2015</v>
      </c>
    </row>
    <row r="3949" spans="1:18" ht="43.5" x14ac:dyDescent="0.3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9">
        <f t="shared" si="183"/>
        <v>42645.142870370371</v>
      </c>
      <c r="K3949" s="11">
        <v>1472786744</v>
      </c>
      <c r="L3949" s="9">
        <f t="shared" si="184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t="s">
        <v>8272</v>
      </c>
      <c r="R3949">
        <f t="shared" si="185"/>
        <v>2016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9">
        <f t="shared" si="183"/>
        <v>41889.325497685189</v>
      </c>
      <c r="K3950" s="11">
        <v>1404892123</v>
      </c>
      <c r="L3950" s="9">
        <f t="shared" si="184"/>
        <v>41829.325497685189</v>
      </c>
      <c r="M3950" t="b">
        <v>0</v>
      </c>
      <c r="N3950">
        <v>0</v>
      </c>
      <c r="O3950" t="b">
        <v>0</v>
      </c>
      <c r="P3950" t="s">
        <v>8271</v>
      </c>
      <c r="Q3950" t="s">
        <v>8272</v>
      </c>
      <c r="R3950">
        <f t="shared" si="185"/>
        <v>2014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9">
        <f t="shared" si="183"/>
        <v>42046.120613425926</v>
      </c>
      <c r="K3951" s="11">
        <v>1421031221</v>
      </c>
      <c r="L3951" s="9">
        <f t="shared" si="184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t="s">
        <v>8272</v>
      </c>
      <c r="R3951">
        <f t="shared" si="185"/>
        <v>2015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9">
        <f t="shared" si="183"/>
        <v>42468.774305555555</v>
      </c>
      <c r="K3952" s="11">
        <v>1457628680</v>
      </c>
      <c r="L3952" s="9">
        <f t="shared" si="184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t="s">
        <v>8272</v>
      </c>
      <c r="R3952">
        <f t="shared" si="185"/>
        <v>2016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9">
        <f t="shared" si="183"/>
        <v>42493.784050925926</v>
      </c>
      <c r="K3953" s="11">
        <v>1457120942</v>
      </c>
      <c r="L3953" s="9">
        <f t="shared" si="184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t="s">
        <v>8272</v>
      </c>
      <c r="R3953">
        <f t="shared" si="185"/>
        <v>2016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9">
        <f t="shared" si="183"/>
        <v>42303.790393518517</v>
      </c>
      <c r="K3954" s="11">
        <v>1440701890</v>
      </c>
      <c r="L3954" s="9">
        <f t="shared" si="184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t="s">
        <v>8272</v>
      </c>
      <c r="R3954">
        <f t="shared" si="185"/>
        <v>2015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9">
        <f t="shared" si="183"/>
        <v>42580.978472222225</v>
      </c>
      <c r="K3955" s="11">
        <v>1467162586</v>
      </c>
      <c r="L3955" s="9">
        <f t="shared" si="184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t="s">
        <v>8272</v>
      </c>
      <c r="R3955">
        <f t="shared" si="185"/>
        <v>2016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9">
        <f t="shared" si="183"/>
        <v>41834.651203703703</v>
      </c>
      <c r="K3956" s="11">
        <v>1400168264</v>
      </c>
      <c r="L3956" s="9">
        <f t="shared" si="184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t="s">
        <v>8272</v>
      </c>
      <c r="R3956">
        <f t="shared" si="185"/>
        <v>2014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9">
        <f t="shared" si="183"/>
        <v>42336.890520833331</v>
      </c>
      <c r="K3957" s="11">
        <v>1446150141</v>
      </c>
      <c r="L3957" s="9">
        <f t="shared" si="184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t="s">
        <v>8272</v>
      </c>
      <c r="R3957">
        <f t="shared" si="185"/>
        <v>2015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9">
        <f t="shared" si="183"/>
        <v>42485.013888888891</v>
      </c>
      <c r="K3958" s="11">
        <v>1459203727</v>
      </c>
      <c r="L3958" s="9">
        <f t="shared" si="184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t="s">
        <v>8272</v>
      </c>
      <c r="R3958">
        <f t="shared" si="185"/>
        <v>2016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9">
        <f t="shared" si="183"/>
        <v>42559.976319444446</v>
      </c>
      <c r="K3959" s="11">
        <v>1464045954</v>
      </c>
      <c r="L3959" s="9">
        <f t="shared" si="184"/>
        <v>42513.976319444446</v>
      </c>
      <c r="M3959" t="b">
        <v>0</v>
      </c>
      <c r="N3959">
        <v>1</v>
      </c>
      <c r="O3959" t="b">
        <v>0</v>
      </c>
      <c r="P3959" t="s">
        <v>8271</v>
      </c>
      <c r="Q3959" t="s">
        <v>8272</v>
      </c>
      <c r="R3959">
        <f t="shared" si="185"/>
        <v>2016</v>
      </c>
    </row>
    <row r="3960" spans="1:18" ht="43.5" x14ac:dyDescent="0.3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9">
        <f t="shared" si="183"/>
        <v>41853.583333333336</v>
      </c>
      <c r="K3960" s="11">
        <v>1403822912</v>
      </c>
      <c r="L3960" s="9">
        <f t="shared" si="184"/>
        <v>41816.950370370367</v>
      </c>
      <c r="M3960" t="b">
        <v>0</v>
      </c>
      <c r="N3960">
        <v>16</v>
      </c>
      <c r="O3960" t="b">
        <v>0</v>
      </c>
      <c r="P3960" t="s">
        <v>8271</v>
      </c>
      <c r="Q3960" t="s">
        <v>8272</v>
      </c>
      <c r="R3960">
        <f t="shared" si="185"/>
        <v>2014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9">
        <f t="shared" si="183"/>
        <v>41910.788842592592</v>
      </c>
      <c r="K3961" s="11">
        <v>1409338556</v>
      </c>
      <c r="L3961" s="9">
        <f t="shared" si="184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t="s">
        <v>8272</v>
      </c>
      <c r="R3961">
        <f t="shared" si="185"/>
        <v>2014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9">
        <f t="shared" si="183"/>
        <v>42372.845555555556</v>
      </c>
      <c r="K3962" s="11">
        <v>1449260256</v>
      </c>
      <c r="L3962" s="9">
        <f t="shared" si="184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t="s">
        <v>8272</v>
      </c>
      <c r="R3962">
        <f t="shared" si="185"/>
        <v>2015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9">
        <f t="shared" si="183"/>
        <v>41767.891319444447</v>
      </c>
      <c r="K3963" s="11">
        <v>1397683410</v>
      </c>
      <c r="L3963" s="9">
        <f t="shared" si="184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t="s">
        <v>8272</v>
      </c>
      <c r="R3963">
        <f t="shared" si="185"/>
        <v>2014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9">
        <f t="shared" si="183"/>
        <v>42336.621458333335</v>
      </c>
      <c r="K3964" s="11">
        <v>1446562494</v>
      </c>
      <c r="L3964" s="9">
        <f t="shared" si="184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t="s">
        <v>8272</v>
      </c>
      <c r="R3964">
        <f t="shared" si="185"/>
        <v>2015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9">
        <f t="shared" si="183"/>
        <v>42326.195798611108</v>
      </c>
      <c r="K3965" s="11">
        <v>1445226117</v>
      </c>
      <c r="L3965" s="9">
        <f t="shared" si="184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t="s">
        <v>8272</v>
      </c>
      <c r="R3965">
        <f t="shared" si="185"/>
        <v>2015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9">
        <f t="shared" si="183"/>
        <v>42113.680393518516</v>
      </c>
      <c r="K3966" s="11">
        <v>1424279986</v>
      </c>
      <c r="L3966" s="9">
        <f t="shared" si="184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t="s">
        <v>8272</v>
      </c>
      <c r="R3966">
        <f t="shared" si="185"/>
        <v>2015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9">
        <f t="shared" si="183"/>
        <v>42474.194212962961</v>
      </c>
      <c r="K3967" s="11">
        <v>1455428380</v>
      </c>
      <c r="L3967" s="9">
        <f t="shared" si="184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t="s">
        <v>8272</v>
      </c>
      <c r="R3967">
        <f t="shared" si="185"/>
        <v>2016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9">
        <f t="shared" si="183"/>
        <v>41844.124305555553</v>
      </c>
      <c r="K3968" s="11">
        <v>1402506278</v>
      </c>
      <c r="L3968" s="9">
        <f t="shared" si="184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t="s">
        <v>8272</v>
      </c>
      <c r="R3968">
        <f t="shared" si="185"/>
        <v>2014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9">
        <f t="shared" si="183"/>
        <v>42800.290590277778</v>
      </c>
      <c r="K3969" s="11">
        <v>1486191507</v>
      </c>
      <c r="L3969" s="9">
        <f t="shared" si="184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t="s">
        <v>8272</v>
      </c>
      <c r="R3969">
        <f t="shared" si="185"/>
        <v>2017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9">
        <f t="shared" si="183"/>
        <v>42512.815659722226</v>
      </c>
      <c r="K3970" s="11">
        <v>1458761673</v>
      </c>
      <c r="L3970" s="9">
        <f t="shared" si="184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t="s">
        <v>8272</v>
      </c>
      <c r="R3970">
        <f t="shared" si="185"/>
        <v>2016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9">
        <f t="shared" ref="J3971:J4034" si="186">(I3971/86400)+DATE(1970,1,1)</f>
        <v>42611.163194444445</v>
      </c>
      <c r="K3971" s="11">
        <v>1471638646</v>
      </c>
      <c r="L3971" s="9">
        <f t="shared" ref="L3971:L4034" si="187">(K3971/86400)+DATE(1970,1,1)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t="s">
        <v>8272</v>
      </c>
      <c r="R3971">
        <f t="shared" ref="R3971:R4034" si="188">YEAR(L3971)</f>
        <v>2016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9">
        <f t="shared" si="186"/>
        <v>42477.863553240742</v>
      </c>
      <c r="K3972" s="11">
        <v>1458333811</v>
      </c>
      <c r="L3972" s="9">
        <f t="shared" si="187"/>
        <v>42447.863553240742</v>
      </c>
      <c r="M3972" t="b">
        <v>0</v>
      </c>
      <c r="N3972">
        <v>2</v>
      </c>
      <c r="O3972" t="b">
        <v>0</v>
      </c>
      <c r="P3972" t="s">
        <v>8271</v>
      </c>
      <c r="Q3972" t="s">
        <v>8272</v>
      </c>
      <c r="R3972">
        <f t="shared" si="188"/>
        <v>2016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9">
        <f t="shared" si="186"/>
        <v>41841.536180555559</v>
      </c>
      <c r="K3973" s="11">
        <v>1403355126</v>
      </c>
      <c r="L3973" s="9">
        <f t="shared" si="187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t="s">
        <v>8272</v>
      </c>
      <c r="R3973">
        <f t="shared" si="188"/>
        <v>2014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9">
        <f t="shared" si="186"/>
        <v>42041.067523148144</v>
      </c>
      <c r="K3974" s="11">
        <v>1418002634</v>
      </c>
      <c r="L3974" s="9">
        <f t="shared" si="187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t="s">
        <v>8272</v>
      </c>
      <c r="R3974">
        <f t="shared" si="188"/>
        <v>2014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9">
        <f t="shared" si="186"/>
        <v>42499.166666666672</v>
      </c>
      <c r="K3975" s="11">
        <v>1460219110</v>
      </c>
      <c r="L3975" s="9">
        <f t="shared" si="187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t="s">
        <v>8272</v>
      </c>
      <c r="R3975">
        <f t="shared" si="188"/>
        <v>2016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9">
        <f t="shared" si="186"/>
        <v>42523.546851851846</v>
      </c>
      <c r="K3976" s="11">
        <v>1462280848</v>
      </c>
      <c r="L3976" s="9">
        <f t="shared" si="187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t="s">
        <v>8272</v>
      </c>
      <c r="R3976">
        <f t="shared" si="188"/>
        <v>2016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9">
        <f t="shared" si="186"/>
        <v>42564.866875</v>
      </c>
      <c r="K3977" s="11">
        <v>1465850898</v>
      </c>
      <c r="L3977" s="9">
        <f t="shared" si="187"/>
        <v>42534.866875</v>
      </c>
      <c r="M3977" t="b">
        <v>0</v>
      </c>
      <c r="N3977">
        <v>0</v>
      </c>
      <c r="O3977" t="b">
        <v>0</v>
      </c>
      <c r="P3977" t="s">
        <v>8271</v>
      </c>
      <c r="Q3977" t="s">
        <v>8272</v>
      </c>
      <c r="R3977">
        <f t="shared" si="188"/>
        <v>2016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9">
        <f t="shared" si="186"/>
        <v>41852.291666666664</v>
      </c>
      <c r="K3978" s="11">
        <v>1405024561</v>
      </c>
      <c r="L3978" s="9">
        <f t="shared" si="187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t="s">
        <v>8272</v>
      </c>
      <c r="R3978">
        <f t="shared" si="188"/>
        <v>2014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9">
        <f t="shared" si="186"/>
        <v>42573.788564814815</v>
      </c>
      <c r="K3979" s="11">
        <v>1466621732</v>
      </c>
      <c r="L3979" s="9">
        <f t="shared" si="187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t="s">
        <v>8272</v>
      </c>
      <c r="R3979">
        <f t="shared" si="188"/>
        <v>2016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9">
        <f t="shared" si="186"/>
        <v>42035.642974537041</v>
      </c>
      <c r="K3980" s="11">
        <v>1417533953</v>
      </c>
      <c r="L3980" s="9">
        <f t="shared" si="187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t="s">
        <v>8272</v>
      </c>
      <c r="R3980">
        <f t="shared" si="188"/>
        <v>2014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9">
        <f t="shared" si="186"/>
        <v>42092.833333333328</v>
      </c>
      <c r="K3981" s="11">
        <v>1425678057</v>
      </c>
      <c r="L3981" s="9">
        <f t="shared" si="187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t="s">
        <v>8272</v>
      </c>
      <c r="R3981">
        <f t="shared" si="188"/>
        <v>2015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9">
        <f t="shared" si="186"/>
        <v>41825.598923611113</v>
      </c>
      <c r="K3982" s="11">
        <v>1401978147</v>
      </c>
      <c r="L3982" s="9">
        <f t="shared" si="187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t="s">
        <v>8272</v>
      </c>
      <c r="R3982">
        <f t="shared" si="188"/>
        <v>2014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9">
        <f t="shared" si="186"/>
        <v>42568.179965277777</v>
      </c>
      <c r="K3983" s="11">
        <v>1463545149</v>
      </c>
      <c r="L3983" s="9">
        <f t="shared" si="187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t="s">
        <v>8272</v>
      </c>
      <c r="R3983">
        <f t="shared" si="188"/>
        <v>2016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9">
        <f t="shared" si="186"/>
        <v>42192.809953703705</v>
      </c>
      <c r="K3984" s="11">
        <v>1431113180</v>
      </c>
      <c r="L3984" s="9">
        <f t="shared" si="187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t="s">
        <v>8272</v>
      </c>
      <c r="R3984">
        <f t="shared" si="188"/>
        <v>2015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9">
        <f t="shared" si="186"/>
        <v>41779.290972222225</v>
      </c>
      <c r="K3985" s="11">
        <v>1397854356</v>
      </c>
      <c r="L3985" s="9">
        <f t="shared" si="187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t="s">
        <v>8272</v>
      </c>
      <c r="R3985">
        <f t="shared" si="188"/>
        <v>2014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9">
        <f t="shared" si="186"/>
        <v>41951</v>
      </c>
      <c r="K3986" s="11">
        <v>1412809644</v>
      </c>
      <c r="L3986" s="9">
        <f t="shared" si="187"/>
        <v>41920.963472222225</v>
      </c>
      <c r="M3986" t="b">
        <v>0</v>
      </c>
      <c r="N3986">
        <v>10</v>
      </c>
      <c r="O3986" t="b">
        <v>0</v>
      </c>
      <c r="P3986" t="s">
        <v>8271</v>
      </c>
      <c r="Q3986" t="s">
        <v>8272</v>
      </c>
      <c r="R3986">
        <f t="shared" si="188"/>
        <v>2014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9">
        <f t="shared" si="186"/>
        <v>42420.878472222219</v>
      </c>
      <c r="K3987" s="11">
        <v>1454173120</v>
      </c>
      <c r="L3987" s="9">
        <f t="shared" si="187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t="s">
        <v>8272</v>
      </c>
      <c r="R3987">
        <f t="shared" si="188"/>
        <v>2016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9">
        <f t="shared" si="186"/>
        <v>42496.544444444444</v>
      </c>
      <c r="K3988" s="11">
        <v>1460034594</v>
      </c>
      <c r="L3988" s="9">
        <f t="shared" si="187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t="s">
        <v>8272</v>
      </c>
      <c r="R3988">
        <f t="shared" si="188"/>
        <v>2016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9">
        <f t="shared" si="186"/>
        <v>41775.92465277778</v>
      </c>
      <c r="K3989" s="11">
        <v>1399414290</v>
      </c>
      <c r="L3989" s="9">
        <f t="shared" si="187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t="s">
        <v>8272</v>
      </c>
      <c r="R3989">
        <f t="shared" si="188"/>
        <v>2014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9">
        <f t="shared" si="186"/>
        <v>42245.08116898148</v>
      </c>
      <c r="K3990" s="11">
        <v>1439517413</v>
      </c>
      <c r="L3990" s="9">
        <f t="shared" si="187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t="s">
        <v>8272</v>
      </c>
      <c r="R3990">
        <f t="shared" si="188"/>
        <v>2015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9">
        <f t="shared" si="186"/>
        <v>42316.791446759264</v>
      </c>
      <c r="K3991" s="11">
        <v>1444413581</v>
      </c>
      <c r="L3991" s="9">
        <f t="shared" si="187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t="s">
        <v>8272</v>
      </c>
      <c r="R3991">
        <f t="shared" si="188"/>
        <v>2015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9">
        <f t="shared" si="186"/>
        <v>42431.672372685185</v>
      </c>
      <c r="K3992" s="11">
        <v>1454342893</v>
      </c>
      <c r="L3992" s="9">
        <f t="shared" si="187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t="s">
        <v>8272</v>
      </c>
      <c r="R3992">
        <f t="shared" si="188"/>
        <v>2016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9">
        <f t="shared" si="186"/>
        <v>42155.644467592589</v>
      </c>
      <c r="K3993" s="11">
        <v>1430494082</v>
      </c>
      <c r="L3993" s="9">
        <f t="shared" si="187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t="s">
        <v>8272</v>
      </c>
      <c r="R3993">
        <f t="shared" si="188"/>
        <v>2015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9">
        <f t="shared" si="186"/>
        <v>42349.982164351852</v>
      </c>
      <c r="K3994" s="11">
        <v>1444689259</v>
      </c>
      <c r="L3994" s="9">
        <f t="shared" si="187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t="s">
        <v>8272</v>
      </c>
      <c r="R3994">
        <f t="shared" si="188"/>
        <v>2015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9">
        <f t="shared" si="186"/>
        <v>42137.864722222221</v>
      </c>
      <c r="K3995" s="11">
        <v>1428957912</v>
      </c>
      <c r="L3995" s="9">
        <f t="shared" si="187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t="s">
        <v>8272</v>
      </c>
      <c r="R3995">
        <f t="shared" si="188"/>
        <v>2015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9">
        <f t="shared" si="186"/>
        <v>41839.389930555553</v>
      </c>
      <c r="K3996" s="11">
        <v>1403169690</v>
      </c>
      <c r="L3996" s="9">
        <f t="shared" si="187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t="s">
        <v>8272</v>
      </c>
      <c r="R3996">
        <f t="shared" si="188"/>
        <v>2014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9">
        <f t="shared" si="186"/>
        <v>42049.477083333331</v>
      </c>
      <c r="K3997" s="11">
        <v>1421339077</v>
      </c>
      <c r="L3997" s="9">
        <f t="shared" si="187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t="s">
        <v>8272</v>
      </c>
      <c r="R3997">
        <f t="shared" si="188"/>
        <v>2015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9">
        <f t="shared" si="186"/>
        <v>41963.669444444444</v>
      </c>
      <c r="K3998" s="11">
        <v>1415341464</v>
      </c>
      <c r="L3998" s="9">
        <f t="shared" si="187"/>
        <v>41950.266944444447</v>
      </c>
      <c r="M3998" t="b">
        <v>0</v>
      </c>
      <c r="N3998">
        <v>17</v>
      </c>
      <c r="O3998" t="b">
        <v>0</v>
      </c>
      <c r="P3998" t="s">
        <v>8271</v>
      </c>
      <c r="Q3998" t="s">
        <v>8272</v>
      </c>
      <c r="R3998">
        <f t="shared" si="188"/>
        <v>2014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9">
        <f t="shared" si="186"/>
        <v>42099.349780092598</v>
      </c>
      <c r="K3999" s="11">
        <v>1425633821</v>
      </c>
      <c r="L3999" s="9">
        <f t="shared" si="187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t="s">
        <v>8272</v>
      </c>
      <c r="R3999">
        <f t="shared" si="188"/>
        <v>2015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9">
        <f t="shared" si="186"/>
        <v>42091.921597222223</v>
      </c>
      <c r="K4000" s="11">
        <v>1424992026</v>
      </c>
      <c r="L4000" s="9">
        <f t="shared" si="187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t="s">
        <v>8272</v>
      </c>
      <c r="R4000">
        <f t="shared" si="188"/>
        <v>2015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9">
        <f t="shared" si="186"/>
        <v>41882.827650462961</v>
      </c>
      <c r="K4001" s="11">
        <v>1406058798</v>
      </c>
      <c r="L4001" s="9">
        <f t="shared" si="187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t="s">
        <v>8272</v>
      </c>
      <c r="R4001">
        <f t="shared" si="188"/>
        <v>2014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9">
        <f t="shared" si="186"/>
        <v>42497.603680555556</v>
      </c>
      <c r="K4002" s="11">
        <v>1457450958</v>
      </c>
      <c r="L4002" s="9">
        <f t="shared" si="187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t="s">
        <v>8272</v>
      </c>
      <c r="R4002">
        <f t="shared" si="188"/>
        <v>2016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9">
        <f t="shared" si="186"/>
        <v>42795.791666666672</v>
      </c>
      <c r="K4003" s="11">
        <v>1486681708</v>
      </c>
      <c r="L4003" s="9">
        <f t="shared" si="187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t="s">
        <v>8272</v>
      </c>
      <c r="R4003">
        <f t="shared" si="188"/>
        <v>2017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9">
        <f t="shared" si="186"/>
        <v>41909.043530092589</v>
      </c>
      <c r="K4004" s="11">
        <v>1409187761</v>
      </c>
      <c r="L4004" s="9">
        <f t="shared" si="187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t="s">
        <v>8272</v>
      </c>
      <c r="R4004">
        <f t="shared" si="188"/>
        <v>2014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9">
        <f t="shared" si="186"/>
        <v>42050.587349537032</v>
      </c>
      <c r="K4005" s="11">
        <v>1421417147</v>
      </c>
      <c r="L4005" s="9">
        <f t="shared" si="187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t="s">
        <v>8272</v>
      </c>
      <c r="R4005">
        <f t="shared" si="188"/>
        <v>2015</v>
      </c>
    </row>
    <row r="4006" spans="1:18" x14ac:dyDescent="0.3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9">
        <f t="shared" si="186"/>
        <v>41920.16269675926</v>
      </c>
      <c r="K4006" s="11">
        <v>1410148457</v>
      </c>
      <c r="L4006" s="9">
        <f t="shared" si="187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t="s">
        <v>8272</v>
      </c>
      <c r="R4006">
        <f t="shared" si="188"/>
        <v>2014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9">
        <f t="shared" si="186"/>
        <v>41932.807696759257</v>
      </c>
      <c r="K4007" s="11">
        <v>1408648985</v>
      </c>
      <c r="L4007" s="9">
        <f t="shared" si="187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t="s">
        <v>8272</v>
      </c>
      <c r="R4007">
        <f t="shared" si="188"/>
        <v>2014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9">
        <f t="shared" si="186"/>
        <v>42416.772997685184</v>
      </c>
      <c r="K4008" s="11">
        <v>1453487587</v>
      </c>
      <c r="L4008" s="9">
        <f t="shared" si="187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t="s">
        <v>8272</v>
      </c>
      <c r="R4008">
        <f t="shared" si="188"/>
        <v>2016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9">
        <f t="shared" si="186"/>
        <v>41877.686111111107</v>
      </c>
      <c r="K4009" s="11">
        <v>1406572381</v>
      </c>
      <c r="L4009" s="9">
        <f t="shared" si="187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t="s">
        <v>8272</v>
      </c>
      <c r="R4009">
        <f t="shared" si="188"/>
        <v>2014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9">
        <f t="shared" si="186"/>
        <v>42207.964201388888</v>
      </c>
      <c r="K4010" s="11">
        <v>1435014507</v>
      </c>
      <c r="L4010" s="9">
        <f t="shared" si="187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t="s">
        <v>8272</v>
      </c>
      <c r="R4010">
        <f t="shared" si="188"/>
        <v>2015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9">
        <f t="shared" si="186"/>
        <v>41891.700925925928</v>
      </c>
      <c r="K4011" s="11">
        <v>1406825360</v>
      </c>
      <c r="L4011" s="9">
        <f t="shared" si="187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t="s">
        <v>8272</v>
      </c>
      <c r="R4011">
        <f t="shared" si="188"/>
        <v>2014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9">
        <f t="shared" si="186"/>
        <v>41938.770439814813</v>
      </c>
      <c r="K4012" s="11">
        <v>1412879366</v>
      </c>
      <c r="L4012" s="9">
        <f t="shared" si="187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t="s">
        <v>8272</v>
      </c>
      <c r="R4012">
        <f t="shared" si="188"/>
        <v>2014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9">
        <f t="shared" si="186"/>
        <v>42032.54488425926</v>
      </c>
      <c r="K4013" s="11">
        <v>1419858278</v>
      </c>
      <c r="L4013" s="9">
        <f t="shared" si="187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t="s">
        <v>8272</v>
      </c>
      <c r="R4013">
        <f t="shared" si="188"/>
        <v>2014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9">
        <f t="shared" si="186"/>
        <v>42126.544548611113</v>
      </c>
      <c r="K4014" s="11">
        <v>1427979849</v>
      </c>
      <c r="L4014" s="9">
        <f t="shared" si="187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t="s">
        <v>8272</v>
      </c>
      <c r="R4014">
        <f t="shared" si="188"/>
        <v>2015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9">
        <f t="shared" si="186"/>
        <v>42051.301192129627</v>
      </c>
      <c r="K4015" s="11">
        <v>1421478823</v>
      </c>
      <c r="L4015" s="9">
        <f t="shared" si="187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t="s">
        <v>8272</v>
      </c>
      <c r="R4015">
        <f t="shared" si="188"/>
        <v>2015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9">
        <f t="shared" si="186"/>
        <v>42434.246168981481</v>
      </c>
      <c r="K4016" s="11">
        <v>1455861269</v>
      </c>
      <c r="L4016" s="9">
        <f t="shared" si="187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t="s">
        <v>8272</v>
      </c>
      <c r="R4016">
        <f t="shared" si="188"/>
        <v>2016</v>
      </c>
    </row>
    <row r="4017" spans="1:18" ht="43.5" x14ac:dyDescent="0.3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9">
        <f t="shared" si="186"/>
        <v>42204.780821759261</v>
      </c>
      <c r="K4017" s="11">
        <v>1434739463</v>
      </c>
      <c r="L4017" s="9">
        <f t="shared" si="187"/>
        <v>42174.780821759261</v>
      </c>
      <c r="M4017" t="b">
        <v>0</v>
      </c>
      <c r="N4017">
        <v>1</v>
      </c>
      <c r="O4017" t="b">
        <v>0</v>
      </c>
      <c r="P4017" t="s">
        <v>8271</v>
      </c>
      <c r="Q4017" t="s">
        <v>8272</v>
      </c>
      <c r="R4017">
        <f t="shared" si="188"/>
        <v>2015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9">
        <f t="shared" si="186"/>
        <v>41899.872685185182</v>
      </c>
      <c r="K4018" s="11">
        <v>1408395400</v>
      </c>
      <c r="L4018" s="9">
        <f t="shared" si="187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t="s">
        <v>8272</v>
      </c>
      <c r="R4018">
        <f t="shared" si="188"/>
        <v>2014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9">
        <f t="shared" si="186"/>
        <v>41886.672152777777</v>
      </c>
      <c r="K4019" s="11">
        <v>1407254874</v>
      </c>
      <c r="L4019" s="9">
        <f t="shared" si="187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t="s">
        <v>8272</v>
      </c>
      <c r="R4019">
        <f t="shared" si="188"/>
        <v>2014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9">
        <f t="shared" si="186"/>
        <v>42650.91097222222</v>
      </c>
      <c r="K4020" s="11">
        <v>1473285108</v>
      </c>
      <c r="L4020" s="9">
        <f t="shared" si="187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t="s">
        <v>8272</v>
      </c>
      <c r="R4020">
        <f t="shared" si="188"/>
        <v>2016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9">
        <f t="shared" si="186"/>
        <v>42475.686111111107</v>
      </c>
      <c r="K4021" s="11">
        <v>1455725596</v>
      </c>
      <c r="L4021" s="9">
        <f t="shared" si="187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t="s">
        <v>8272</v>
      </c>
      <c r="R4021">
        <f t="shared" si="188"/>
        <v>2016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9">
        <f t="shared" si="186"/>
        <v>42087.149293981478</v>
      </c>
      <c r="K4022" s="11">
        <v>1424579699</v>
      </c>
      <c r="L4022" s="9">
        <f t="shared" si="187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t="s">
        <v>8272</v>
      </c>
      <c r="R4022">
        <f t="shared" si="188"/>
        <v>2015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9">
        <f t="shared" si="186"/>
        <v>41938.911550925928</v>
      </c>
      <c r="K4023" s="11">
        <v>1409176358</v>
      </c>
      <c r="L4023" s="9">
        <f t="shared" si="187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t="s">
        <v>8272</v>
      </c>
      <c r="R4023">
        <f t="shared" si="188"/>
        <v>2014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9">
        <f t="shared" si="186"/>
        <v>42036.120833333334</v>
      </c>
      <c r="K4024" s="11">
        <v>1418824867</v>
      </c>
      <c r="L4024" s="9">
        <f t="shared" si="187"/>
        <v>41990.584108796298</v>
      </c>
      <c r="M4024" t="b">
        <v>0</v>
      </c>
      <c r="N4024">
        <v>197</v>
      </c>
      <c r="O4024" t="b">
        <v>0</v>
      </c>
      <c r="P4024" t="s">
        <v>8271</v>
      </c>
      <c r="Q4024" t="s">
        <v>8272</v>
      </c>
      <c r="R4024">
        <f t="shared" si="188"/>
        <v>2014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9">
        <f t="shared" si="186"/>
        <v>42453.957905092597</v>
      </c>
      <c r="K4025" s="11">
        <v>1454975963</v>
      </c>
      <c r="L4025" s="9">
        <f t="shared" si="187"/>
        <v>42408.999571759261</v>
      </c>
      <c r="M4025" t="b">
        <v>0</v>
      </c>
      <c r="N4025">
        <v>0</v>
      </c>
      <c r="O4025" t="b">
        <v>0</v>
      </c>
      <c r="P4025" t="s">
        <v>8271</v>
      </c>
      <c r="Q4025" t="s">
        <v>8272</v>
      </c>
      <c r="R4025">
        <f t="shared" si="188"/>
        <v>2016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9">
        <f t="shared" si="186"/>
        <v>42247.670104166667</v>
      </c>
      <c r="K4026" s="11">
        <v>1438445097</v>
      </c>
      <c r="L4026" s="9">
        <f t="shared" si="187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t="s">
        <v>8272</v>
      </c>
      <c r="R4026">
        <f t="shared" si="188"/>
        <v>2015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9">
        <f t="shared" si="186"/>
        <v>42211.237685185188</v>
      </c>
      <c r="K4027" s="11">
        <v>1432705336</v>
      </c>
      <c r="L4027" s="9">
        <f t="shared" si="187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t="s">
        <v>8272</v>
      </c>
      <c r="R4027">
        <f t="shared" si="188"/>
        <v>2015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9">
        <f t="shared" si="186"/>
        <v>42342.697210648148</v>
      </c>
      <c r="K4028" s="11">
        <v>1444059839</v>
      </c>
      <c r="L4028" s="9">
        <f t="shared" si="187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t="s">
        <v>8272</v>
      </c>
      <c r="R4028">
        <f t="shared" si="188"/>
        <v>2015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9">
        <f t="shared" si="186"/>
        <v>42789.041666666672</v>
      </c>
      <c r="K4029" s="11">
        <v>1486077481</v>
      </c>
      <c r="L4029" s="9">
        <f t="shared" si="187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t="s">
        <v>8272</v>
      </c>
      <c r="R4029">
        <f t="shared" si="188"/>
        <v>2017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9">
        <f t="shared" si="186"/>
        <v>41795.938657407409</v>
      </c>
      <c r="K4030" s="11">
        <v>1399415500</v>
      </c>
      <c r="L4030" s="9">
        <f t="shared" si="187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t="s">
        <v>8272</v>
      </c>
      <c r="R4030">
        <f t="shared" si="188"/>
        <v>2014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9">
        <f t="shared" si="186"/>
        <v>42352.02511574074</v>
      </c>
      <c r="K4031" s="11">
        <v>1447461370</v>
      </c>
      <c r="L4031" s="9">
        <f t="shared" si="187"/>
        <v>42322.02511574074</v>
      </c>
      <c r="M4031" t="b">
        <v>0</v>
      </c>
      <c r="N4031">
        <v>0</v>
      </c>
      <c r="O4031" t="b">
        <v>0</v>
      </c>
      <c r="P4031" t="s">
        <v>8271</v>
      </c>
      <c r="Q4031" t="s">
        <v>8272</v>
      </c>
      <c r="R4031">
        <f t="shared" si="188"/>
        <v>2015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9">
        <f t="shared" si="186"/>
        <v>42403.78402777778</v>
      </c>
      <c r="K4032" s="11">
        <v>1452008599</v>
      </c>
      <c r="L4032" s="9">
        <f t="shared" si="187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t="s">
        <v>8272</v>
      </c>
      <c r="R4032">
        <f t="shared" si="188"/>
        <v>2016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9">
        <f t="shared" si="186"/>
        <v>41991.626898148148</v>
      </c>
      <c r="K4033" s="11">
        <v>1414591364</v>
      </c>
      <c r="L4033" s="9">
        <f t="shared" si="187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t="s">
        <v>8272</v>
      </c>
      <c r="R4033">
        <f t="shared" si="188"/>
        <v>2014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9">
        <f t="shared" si="186"/>
        <v>42353.85087962963</v>
      </c>
      <c r="K4034" s="11">
        <v>1445023516</v>
      </c>
      <c r="L4034" s="9">
        <f t="shared" si="187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t="s">
        <v>8272</v>
      </c>
      <c r="R4034">
        <f t="shared" si="188"/>
        <v>2015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9">
        <f t="shared" ref="J4035:J4098" si="189">(I4035/86400)+DATE(1970,1,1)</f>
        <v>42645.375</v>
      </c>
      <c r="K4035" s="11">
        <v>1472711224</v>
      </c>
      <c r="L4035" s="9">
        <f t="shared" ref="L4035:L4098" si="190">(K4035/86400)+DATE(1970,1,1)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t="s">
        <v>8272</v>
      </c>
      <c r="R4035">
        <f t="shared" ref="R4035:R4098" si="191">YEAR(L4035)</f>
        <v>2016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9">
        <f t="shared" si="189"/>
        <v>42097.905671296292</v>
      </c>
      <c r="K4036" s="11">
        <v>1425509050</v>
      </c>
      <c r="L4036" s="9">
        <f t="shared" si="190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t="s">
        <v>8272</v>
      </c>
      <c r="R4036">
        <f t="shared" si="191"/>
        <v>2015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9">
        <f t="shared" si="189"/>
        <v>41933.882951388892</v>
      </c>
      <c r="K4037" s="11">
        <v>1411333887</v>
      </c>
      <c r="L4037" s="9">
        <f t="shared" si="190"/>
        <v>41903.882951388892</v>
      </c>
      <c r="M4037" t="b">
        <v>0</v>
      </c>
      <c r="N4037">
        <v>25</v>
      </c>
      <c r="O4037" t="b">
        <v>0</v>
      </c>
      <c r="P4037" t="s">
        <v>8271</v>
      </c>
      <c r="Q4037" t="s">
        <v>8272</v>
      </c>
      <c r="R4037">
        <f t="shared" si="191"/>
        <v>2014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9">
        <f t="shared" si="189"/>
        <v>41821.9375</v>
      </c>
      <c r="K4038" s="11">
        <v>1402784964</v>
      </c>
      <c r="L4038" s="9">
        <f t="shared" si="190"/>
        <v>41804.937083333338</v>
      </c>
      <c r="M4038" t="b">
        <v>0</v>
      </c>
      <c r="N4038">
        <v>17</v>
      </c>
      <c r="O4038" t="b">
        <v>0</v>
      </c>
      <c r="P4038" t="s">
        <v>8271</v>
      </c>
      <c r="Q4038" t="s">
        <v>8272</v>
      </c>
      <c r="R4038">
        <f t="shared" si="191"/>
        <v>2014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9">
        <f t="shared" si="189"/>
        <v>42514.600694444445</v>
      </c>
      <c r="K4039" s="11">
        <v>1462585315</v>
      </c>
      <c r="L4039" s="9">
        <f t="shared" si="190"/>
        <v>42497.070775462962</v>
      </c>
      <c r="M4039" t="b">
        <v>0</v>
      </c>
      <c r="N4039">
        <v>2</v>
      </c>
      <c r="O4039" t="b">
        <v>0</v>
      </c>
      <c r="P4039" t="s">
        <v>8271</v>
      </c>
      <c r="Q4039" t="s">
        <v>8272</v>
      </c>
      <c r="R4039">
        <f t="shared" si="191"/>
        <v>2016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9">
        <f t="shared" si="189"/>
        <v>41929.798726851848</v>
      </c>
      <c r="K4040" s="11">
        <v>1408389010</v>
      </c>
      <c r="L4040" s="9">
        <f t="shared" si="190"/>
        <v>41869.798726851848</v>
      </c>
      <c r="M4040" t="b">
        <v>0</v>
      </c>
      <c r="N4040">
        <v>4</v>
      </c>
      <c r="O4040" t="b">
        <v>0</v>
      </c>
      <c r="P4040" t="s">
        <v>8271</v>
      </c>
      <c r="Q4040" t="s">
        <v>8272</v>
      </c>
      <c r="R4040">
        <f t="shared" si="191"/>
        <v>2014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9">
        <f t="shared" si="189"/>
        <v>42339.249305555553</v>
      </c>
      <c r="K4041" s="11">
        <v>1446048367</v>
      </c>
      <c r="L4041" s="9">
        <f t="shared" si="190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t="s">
        <v>8272</v>
      </c>
      <c r="R4041">
        <f t="shared" si="191"/>
        <v>2015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9">
        <f t="shared" si="189"/>
        <v>42203.125</v>
      </c>
      <c r="K4042" s="11">
        <v>1432100004</v>
      </c>
      <c r="L4042" s="9">
        <f t="shared" si="190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t="s">
        <v>8272</v>
      </c>
      <c r="R4042">
        <f t="shared" si="191"/>
        <v>2015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9">
        <f t="shared" si="189"/>
        <v>42619.474004629628</v>
      </c>
      <c r="K4043" s="11">
        <v>1467976954</v>
      </c>
      <c r="L4043" s="9">
        <f t="shared" si="190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t="s">
        <v>8272</v>
      </c>
      <c r="R4043">
        <f t="shared" si="191"/>
        <v>2016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9">
        <f t="shared" si="189"/>
        <v>42024.802777777775</v>
      </c>
      <c r="K4044" s="11">
        <v>1419213664</v>
      </c>
      <c r="L4044" s="9">
        <f t="shared" si="190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t="s">
        <v>8272</v>
      </c>
      <c r="R4044">
        <f t="shared" si="191"/>
        <v>2014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9">
        <f t="shared" si="189"/>
        <v>41963.957465277781</v>
      </c>
      <c r="K4045" s="11">
        <v>1415228325</v>
      </c>
      <c r="L4045" s="9">
        <f t="shared" si="190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t="s">
        <v>8272</v>
      </c>
      <c r="R4045">
        <f t="shared" si="191"/>
        <v>2014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9">
        <f t="shared" si="189"/>
        <v>42104.208333333328</v>
      </c>
      <c r="K4046" s="11">
        <v>1426050982</v>
      </c>
      <c r="L4046" s="9">
        <f t="shared" si="190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t="s">
        <v>8272</v>
      </c>
      <c r="R4046">
        <f t="shared" si="191"/>
        <v>2015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9">
        <f t="shared" si="189"/>
        <v>41872.201261574075</v>
      </c>
      <c r="K4047" s="11">
        <v>1406004589</v>
      </c>
      <c r="L4047" s="9">
        <f t="shared" si="190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t="s">
        <v>8272</v>
      </c>
      <c r="R4047">
        <f t="shared" si="191"/>
        <v>2014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9">
        <f t="shared" si="189"/>
        <v>41934.650578703702</v>
      </c>
      <c r="K4048" s="11">
        <v>1411400210</v>
      </c>
      <c r="L4048" s="9">
        <f t="shared" si="190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t="s">
        <v>8272</v>
      </c>
      <c r="R4048">
        <f t="shared" si="191"/>
        <v>2014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9">
        <f t="shared" si="189"/>
        <v>42015.041666666672</v>
      </c>
      <c r="K4049" s="11">
        <v>1418862743</v>
      </c>
      <c r="L4049" s="9">
        <f t="shared" si="190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t="s">
        <v>8272</v>
      </c>
      <c r="R4049">
        <f t="shared" si="191"/>
        <v>2014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9">
        <f t="shared" si="189"/>
        <v>42471.467442129629</v>
      </c>
      <c r="K4050" s="11">
        <v>1457352787</v>
      </c>
      <c r="L4050" s="9">
        <f t="shared" si="190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t="s">
        <v>8272</v>
      </c>
      <c r="R4050">
        <f t="shared" si="191"/>
        <v>2016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9">
        <f t="shared" si="189"/>
        <v>42199.958506944444</v>
      </c>
      <c r="K4051" s="11">
        <v>1434322815</v>
      </c>
      <c r="L4051" s="9">
        <f t="shared" si="190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t="s">
        <v>8272</v>
      </c>
      <c r="R4051">
        <f t="shared" si="191"/>
        <v>2015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9">
        <f t="shared" si="189"/>
        <v>41935.636469907404</v>
      </c>
      <c r="K4052" s="11">
        <v>1411485391</v>
      </c>
      <c r="L4052" s="9">
        <f t="shared" si="190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t="s">
        <v>8272</v>
      </c>
      <c r="R4052">
        <f t="shared" si="191"/>
        <v>2014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9">
        <f t="shared" si="189"/>
        <v>41768.286805555559</v>
      </c>
      <c r="K4053" s="11">
        <v>1399058797</v>
      </c>
      <c r="L4053" s="9">
        <f t="shared" si="190"/>
        <v>41761.810150462959</v>
      </c>
      <c r="M4053" t="b">
        <v>0</v>
      </c>
      <c r="N4053">
        <v>0</v>
      </c>
      <c r="O4053" t="b">
        <v>0</v>
      </c>
      <c r="P4053" t="s">
        <v>8271</v>
      </c>
      <c r="Q4053" t="s">
        <v>8272</v>
      </c>
      <c r="R4053">
        <f t="shared" si="191"/>
        <v>2014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9">
        <f t="shared" si="189"/>
        <v>41925.878657407404</v>
      </c>
      <c r="K4054" s="11">
        <v>1408050316</v>
      </c>
      <c r="L4054" s="9">
        <f t="shared" si="190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t="s">
        <v>8272</v>
      </c>
      <c r="R4054">
        <f t="shared" si="191"/>
        <v>2014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9">
        <f t="shared" si="189"/>
        <v>41958.833333333328</v>
      </c>
      <c r="K4055" s="11">
        <v>1413477228</v>
      </c>
      <c r="L4055" s="9">
        <f t="shared" si="190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t="s">
        <v>8272</v>
      </c>
      <c r="R4055">
        <f t="shared" si="191"/>
        <v>2014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9">
        <f t="shared" si="189"/>
        <v>42644.166666666672</v>
      </c>
      <c r="K4056" s="11">
        <v>1472674285</v>
      </c>
      <c r="L4056" s="9">
        <f t="shared" si="190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t="s">
        <v>8272</v>
      </c>
      <c r="R4056">
        <f t="shared" si="191"/>
        <v>2016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9">
        <f t="shared" si="189"/>
        <v>41809.648506944446</v>
      </c>
      <c r="K4057" s="11">
        <v>1400600031</v>
      </c>
      <c r="L4057" s="9">
        <f t="shared" si="190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t="s">
        <v>8272</v>
      </c>
      <c r="R4057">
        <f t="shared" si="191"/>
        <v>2014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9">
        <f t="shared" si="189"/>
        <v>42554.832638888889</v>
      </c>
      <c r="K4058" s="11">
        <v>1465856639</v>
      </c>
      <c r="L4058" s="9">
        <f t="shared" si="190"/>
        <v>42534.933321759258</v>
      </c>
      <c r="M4058" t="b">
        <v>0</v>
      </c>
      <c r="N4058">
        <v>9</v>
      </c>
      <c r="O4058" t="b">
        <v>0</v>
      </c>
      <c r="P4058" t="s">
        <v>8271</v>
      </c>
      <c r="Q4058" t="s">
        <v>8272</v>
      </c>
      <c r="R4058">
        <f t="shared" si="191"/>
        <v>2016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9">
        <f t="shared" si="189"/>
        <v>42333.958333333328</v>
      </c>
      <c r="K4059" s="11">
        <v>1446506080</v>
      </c>
      <c r="L4059" s="9">
        <f t="shared" si="190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t="s">
        <v>8272</v>
      </c>
      <c r="R4059">
        <f t="shared" si="191"/>
        <v>2015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9">
        <f t="shared" si="189"/>
        <v>42461.165972222225</v>
      </c>
      <c r="K4060" s="11">
        <v>1458178044</v>
      </c>
      <c r="L4060" s="9">
        <f t="shared" si="190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t="s">
        <v>8272</v>
      </c>
      <c r="R4060">
        <f t="shared" si="191"/>
        <v>2016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9">
        <f t="shared" si="189"/>
        <v>41898.125</v>
      </c>
      <c r="K4061" s="11">
        <v>1408116152</v>
      </c>
      <c r="L4061" s="9">
        <f t="shared" si="190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t="s">
        <v>8272</v>
      </c>
      <c r="R4061">
        <f t="shared" si="191"/>
        <v>2014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9">
        <f t="shared" si="189"/>
        <v>41813.666666666664</v>
      </c>
      <c r="K4062" s="11">
        <v>1400604056</v>
      </c>
      <c r="L4062" s="9">
        <f t="shared" si="190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t="s">
        <v>8272</v>
      </c>
      <c r="R4062">
        <f t="shared" si="191"/>
        <v>2014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9">
        <f t="shared" si="189"/>
        <v>42481.099803240737</v>
      </c>
      <c r="K4063" s="11">
        <v>1456025023</v>
      </c>
      <c r="L4063" s="9">
        <f t="shared" si="190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t="s">
        <v>8272</v>
      </c>
      <c r="R4063">
        <f t="shared" si="191"/>
        <v>2016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9">
        <f t="shared" si="189"/>
        <v>42553.739212962959</v>
      </c>
      <c r="K4064" s="11">
        <v>1464889468</v>
      </c>
      <c r="L4064" s="9">
        <f t="shared" si="190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t="s">
        <v>8272</v>
      </c>
      <c r="R4064">
        <f t="shared" si="191"/>
        <v>2016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9">
        <f t="shared" si="189"/>
        <v>41817.681527777779</v>
      </c>
      <c r="K4065" s="11">
        <v>1401294084</v>
      </c>
      <c r="L4065" s="9">
        <f t="shared" si="190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t="s">
        <v>8272</v>
      </c>
      <c r="R4065">
        <f t="shared" si="191"/>
        <v>2014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9">
        <f t="shared" si="189"/>
        <v>42123.588263888887</v>
      </c>
      <c r="K4066" s="11">
        <v>1427724426</v>
      </c>
      <c r="L4066" s="9">
        <f t="shared" si="190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t="s">
        <v>8272</v>
      </c>
      <c r="R4066">
        <f t="shared" si="191"/>
        <v>2015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9">
        <f t="shared" si="189"/>
        <v>41863.951516203706</v>
      </c>
      <c r="K4067" s="11">
        <v>1405291811</v>
      </c>
      <c r="L4067" s="9">
        <f t="shared" si="190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t="s">
        <v>8272</v>
      </c>
      <c r="R4067">
        <f t="shared" si="191"/>
        <v>2014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9">
        <f t="shared" si="189"/>
        <v>42509.039212962962</v>
      </c>
      <c r="K4068" s="11">
        <v>1461027388</v>
      </c>
      <c r="L4068" s="9">
        <f t="shared" si="190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t="s">
        <v>8272</v>
      </c>
      <c r="R4068">
        <f t="shared" si="191"/>
        <v>2016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9">
        <f t="shared" si="189"/>
        <v>42275.117476851854</v>
      </c>
      <c r="K4069" s="11">
        <v>1439952550</v>
      </c>
      <c r="L4069" s="9">
        <f t="shared" si="190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t="s">
        <v>8272</v>
      </c>
      <c r="R4069">
        <f t="shared" si="191"/>
        <v>2015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9">
        <f t="shared" si="189"/>
        <v>42748.961805555555</v>
      </c>
      <c r="K4070" s="11">
        <v>1481756855</v>
      </c>
      <c r="L4070" s="9">
        <f t="shared" si="190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t="s">
        <v>8272</v>
      </c>
      <c r="R4070">
        <f t="shared" si="191"/>
        <v>2016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9">
        <f t="shared" si="189"/>
        <v>42063.5</v>
      </c>
      <c r="K4071" s="11">
        <v>1421596356</v>
      </c>
      <c r="L4071" s="9">
        <f t="shared" si="190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t="s">
        <v>8272</v>
      </c>
      <c r="R4071">
        <f t="shared" si="191"/>
        <v>2015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9">
        <f t="shared" si="189"/>
        <v>42064.125</v>
      </c>
      <c r="K4072" s="11">
        <v>1422374420</v>
      </c>
      <c r="L4072" s="9">
        <f t="shared" si="190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t="s">
        <v>8272</v>
      </c>
      <c r="R4072">
        <f t="shared" si="191"/>
        <v>2015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9">
        <f t="shared" si="189"/>
        <v>42730.804756944446</v>
      </c>
      <c r="K4073" s="11">
        <v>1480187931</v>
      </c>
      <c r="L4073" s="9">
        <f t="shared" si="190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t="s">
        <v>8272</v>
      </c>
      <c r="R4073">
        <f t="shared" si="191"/>
        <v>2016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9">
        <f t="shared" si="189"/>
        <v>41872.77443287037</v>
      </c>
      <c r="K4074" s="11">
        <v>1403462111</v>
      </c>
      <c r="L4074" s="9">
        <f t="shared" si="190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t="s">
        <v>8272</v>
      </c>
      <c r="R4074">
        <f t="shared" si="191"/>
        <v>2014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9">
        <f t="shared" si="189"/>
        <v>42133.166666666672</v>
      </c>
      <c r="K4075" s="11">
        <v>1426407426</v>
      </c>
      <c r="L4075" s="9">
        <f t="shared" si="190"/>
        <v>42078.345208333332</v>
      </c>
      <c r="M4075" t="b">
        <v>0</v>
      </c>
      <c r="N4075">
        <v>2</v>
      </c>
      <c r="O4075" t="b">
        <v>0</v>
      </c>
      <c r="P4075" t="s">
        <v>8271</v>
      </c>
      <c r="Q4075" t="s">
        <v>8272</v>
      </c>
      <c r="R4075">
        <f t="shared" si="191"/>
        <v>2015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9">
        <f t="shared" si="189"/>
        <v>42313.594618055555</v>
      </c>
      <c r="K4076" s="11">
        <v>1444137375</v>
      </c>
      <c r="L4076" s="9">
        <f t="shared" si="190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t="s">
        <v>8272</v>
      </c>
      <c r="R4076">
        <f t="shared" si="191"/>
        <v>2015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9">
        <f t="shared" si="189"/>
        <v>41820.727777777778</v>
      </c>
      <c r="K4077" s="11">
        <v>1400547969</v>
      </c>
      <c r="L4077" s="9">
        <f t="shared" si="190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t="s">
        <v>8272</v>
      </c>
      <c r="R4077">
        <f t="shared" si="191"/>
        <v>2014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9">
        <f t="shared" si="189"/>
        <v>41933.827083333337</v>
      </c>
      <c r="K4078" s="11">
        <v>1411499149</v>
      </c>
      <c r="L4078" s="9">
        <f t="shared" si="190"/>
        <v>41905.795706018514</v>
      </c>
      <c r="M4078" t="b">
        <v>0</v>
      </c>
      <c r="N4078">
        <v>0</v>
      </c>
      <c r="O4078" t="b">
        <v>0</v>
      </c>
      <c r="P4078" t="s">
        <v>8271</v>
      </c>
      <c r="Q4078" t="s">
        <v>8272</v>
      </c>
      <c r="R4078">
        <f t="shared" si="191"/>
        <v>2014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9">
        <f t="shared" si="189"/>
        <v>42725.7105787037</v>
      </c>
      <c r="K4079" s="11">
        <v>1479747794</v>
      </c>
      <c r="L4079" s="9">
        <f t="shared" si="190"/>
        <v>42695.7105787037</v>
      </c>
      <c r="M4079" t="b">
        <v>0</v>
      </c>
      <c r="N4079">
        <v>6</v>
      </c>
      <c r="O4079" t="b">
        <v>0</v>
      </c>
      <c r="P4079" t="s">
        <v>8271</v>
      </c>
      <c r="Q4079" t="s">
        <v>8272</v>
      </c>
      <c r="R4079">
        <f t="shared" si="191"/>
        <v>2016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9">
        <f t="shared" si="189"/>
        <v>42762.787523148145</v>
      </c>
      <c r="K4080" s="11">
        <v>1482951242</v>
      </c>
      <c r="L4080" s="9">
        <f t="shared" si="190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t="s">
        <v>8272</v>
      </c>
      <c r="R4080">
        <f t="shared" si="191"/>
        <v>2016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9">
        <f t="shared" si="189"/>
        <v>42540.938900462963</v>
      </c>
      <c r="K4081" s="11">
        <v>1463783521</v>
      </c>
      <c r="L4081" s="9">
        <f t="shared" si="190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t="s">
        <v>8272</v>
      </c>
      <c r="R4081">
        <f t="shared" si="191"/>
        <v>2016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9">
        <f t="shared" si="189"/>
        <v>42535.787499999999</v>
      </c>
      <c r="K4082" s="11">
        <v>1463849116</v>
      </c>
      <c r="L4082" s="9">
        <f t="shared" si="190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t="s">
        <v>8272</v>
      </c>
      <c r="R4082">
        <f t="shared" si="191"/>
        <v>2016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9">
        <f t="shared" si="189"/>
        <v>42071.539641203708</v>
      </c>
      <c r="K4083" s="11">
        <v>1423231025</v>
      </c>
      <c r="L4083" s="9">
        <f t="shared" si="190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t="s">
        <v>8272</v>
      </c>
      <c r="R4083">
        <f t="shared" si="191"/>
        <v>2015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9">
        <f t="shared" si="189"/>
        <v>42322.958333333328</v>
      </c>
      <c r="K4084" s="11">
        <v>1446179553</v>
      </c>
      <c r="L4084" s="9">
        <f t="shared" si="190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t="s">
        <v>8272</v>
      </c>
      <c r="R4084">
        <f t="shared" si="191"/>
        <v>2015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9">
        <f t="shared" si="189"/>
        <v>42383.761759259258</v>
      </c>
      <c r="K4085" s="11">
        <v>1450203416</v>
      </c>
      <c r="L4085" s="9">
        <f t="shared" si="190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t="s">
        <v>8272</v>
      </c>
      <c r="R4085">
        <f t="shared" si="191"/>
        <v>2015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9">
        <f t="shared" si="189"/>
        <v>42652.436412037037</v>
      </c>
      <c r="K4086" s="11">
        <v>1473416906</v>
      </c>
      <c r="L4086" s="9">
        <f t="shared" si="190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t="s">
        <v>8272</v>
      </c>
      <c r="R4086">
        <f t="shared" si="191"/>
        <v>2016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9">
        <f t="shared" si="189"/>
        <v>42087.165972222225</v>
      </c>
      <c r="K4087" s="11">
        <v>1424701775</v>
      </c>
      <c r="L4087" s="9">
        <f t="shared" si="190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t="s">
        <v>8272</v>
      </c>
      <c r="R4087">
        <f t="shared" si="191"/>
        <v>2015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9">
        <f t="shared" si="189"/>
        <v>42329.166666666672</v>
      </c>
      <c r="K4088" s="11">
        <v>1445985299</v>
      </c>
      <c r="L4088" s="9">
        <f t="shared" si="190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t="s">
        <v>8272</v>
      </c>
      <c r="R4088">
        <f t="shared" si="191"/>
        <v>2015</v>
      </c>
    </row>
    <row r="4089" spans="1:18" x14ac:dyDescent="0.3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9">
        <f t="shared" si="189"/>
        <v>42568.742893518516</v>
      </c>
      <c r="K4089" s="11">
        <v>1466185786</v>
      </c>
      <c r="L4089" s="9">
        <f t="shared" si="190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t="s">
        <v>8272</v>
      </c>
      <c r="R4089">
        <f t="shared" si="191"/>
        <v>2016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9">
        <f t="shared" si="189"/>
        <v>42020.43472222222</v>
      </c>
      <c r="K4090" s="11">
        <v>1418827324</v>
      </c>
      <c r="L4090" s="9">
        <f t="shared" si="190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t="s">
        <v>8272</v>
      </c>
      <c r="R4090">
        <f t="shared" si="191"/>
        <v>2014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9">
        <f t="shared" si="189"/>
        <v>42155.732638888891</v>
      </c>
      <c r="K4091" s="11">
        <v>1430242488</v>
      </c>
      <c r="L4091" s="9">
        <f t="shared" si="190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t="s">
        <v>8272</v>
      </c>
      <c r="R4091">
        <f t="shared" si="191"/>
        <v>2015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9">
        <f t="shared" si="189"/>
        <v>42223.625</v>
      </c>
      <c r="K4092" s="11">
        <v>1437754137</v>
      </c>
      <c r="L4092" s="9">
        <f t="shared" si="190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t="s">
        <v>8272</v>
      </c>
      <c r="R4092">
        <f t="shared" si="191"/>
        <v>2015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9">
        <f t="shared" si="189"/>
        <v>42020.506377314814</v>
      </c>
      <c r="K4093" s="11">
        <v>1418818151</v>
      </c>
      <c r="L4093" s="9">
        <f t="shared" si="190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t="s">
        <v>8272</v>
      </c>
      <c r="R4093">
        <f t="shared" si="191"/>
        <v>2014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9">
        <f t="shared" si="189"/>
        <v>42099.153321759259</v>
      </c>
      <c r="K4094" s="11">
        <v>1423024847</v>
      </c>
      <c r="L4094" s="9">
        <f t="shared" si="190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t="s">
        <v>8272</v>
      </c>
      <c r="R4094">
        <f t="shared" si="191"/>
        <v>2015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9">
        <f t="shared" si="189"/>
        <v>42238.815891203703</v>
      </c>
      <c r="K4095" s="11">
        <v>1435088093</v>
      </c>
      <c r="L4095" s="9">
        <f t="shared" si="190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t="s">
        <v>8272</v>
      </c>
      <c r="R4095">
        <f t="shared" si="191"/>
        <v>2015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9">
        <f t="shared" si="189"/>
        <v>41934.207638888889</v>
      </c>
      <c r="K4096" s="11">
        <v>1410141900</v>
      </c>
      <c r="L4096" s="9">
        <f t="shared" si="190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t="s">
        <v>8272</v>
      </c>
      <c r="R4096">
        <f t="shared" si="191"/>
        <v>2014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9">
        <f t="shared" si="189"/>
        <v>42723.031828703708</v>
      </c>
      <c r="K4097" s="11">
        <v>1479516350</v>
      </c>
      <c r="L4097" s="9">
        <f t="shared" si="190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t="s">
        <v>8272</v>
      </c>
      <c r="R4097">
        <f t="shared" si="191"/>
        <v>2016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9">
        <f t="shared" si="189"/>
        <v>42794.368750000001</v>
      </c>
      <c r="K4098" s="11">
        <v>1484484219</v>
      </c>
      <c r="L4098" s="9">
        <f t="shared" si="190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t="s">
        <v>8272</v>
      </c>
      <c r="R4098">
        <f t="shared" si="191"/>
        <v>2017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9">
        <f t="shared" ref="J4099:J4115" si="192">(I4099/86400)+DATE(1970,1,1)</f>
        <v>42400.996527777781</v>
      </c>
      <c r="K4099" s="11">
        <v>1449431237</v>
      </c>
      <c r="L4099" s="9">
        <f t="shared" ref="L4099:L4115" si="193">(K4099/86400)+DATE(1970,1,1)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t="s">
        <v>8272</v>
      </c>
      <c r="R4099">
        <f t="shared" ref="R4099:R4115" si="194">YEAR(L4099)</f>
        <v>2015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9">
        <f t="shared" si="192"/>
        <v>42525.722187499996</v>
      </c>
      <c r="K4100" s="11">
        <v>1462468797</v>
      </c>
      <c r="L4100" s="9">
        <f t="shared" si="193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t="s">
        <v>8272</v>
      </c>
      <c r="R4100">
        <f t="shared" si="194"/>
        <v>2016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9">
        <f t="shared" si="192"/>
        <v>42615.850381944445</v>
      </c>
      <c r="K4101" s="11">
        <v>1468959873</v>
      </c>
      <c r="L4101" s="9">
        <f t="shared" si="193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t="s">
        <v>8272</v>
      </c>
      <c r="R4101">
        <f t="shared" si="194"/>
        <v>2016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9">
        <f t="shared" si="192"/>
        <v>41937.124884259261</v>
      </c>
      <c r="K4102" s="11">
        <v>1413341990</v>
      </c>
      <c r="L4102" s="9">
        <f t="shared" si="193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t="s">
        <v>8272</v>
      </c>
      <c r="R4102">
        <f t="shared" si="194"/>
        <v>2014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9">
        <f t="shared" si="192"/>
        <v>42760.903726851851</v>
      </c>
      <c r="K4103" s="11">
        <v>1482788482</v>
      </c>
      <c r="L4103" s="9">
        <f t="shared" si="193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t="s">
        <v>8272</v>
      </c>
      <c r="R4103">
        <f t="shared" si="194"/>
        <v>2016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9">
        <f t="shared" si="192"/>
        <v>42505.848067129627</v>
      </c>
      <c r="K4104" s="11">
        <v>1460751673</v>
      </c>
      <c r="L4104" s="9">
        <f t="shared" si="193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t="s">
        <v>8272</v>
      </c>
      <c r="R4104">
        <f t="shared" si="194"/>
        <v>2016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9">
        <f t="shared" si="192"/>
        <v>42242.772222222222</v>
      </c>
      <c r="K4105" s="11">
        <v>1435953566</v>
      </c>
      <c r="L4105" s="9">
        <f t="shared" si="193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t="s">
        <v>8272</v>
      </c>
      <c r="R4105">
        <f t="shared" si="194"/>
        <v>2015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9">
        <f t="shared" si="192"/>
        <v>42670.278171296297</v>
      </c>
      <c r="K4106" s="11">
        <v>1474958434</v>
      </c>
      <c r="L4106" s="9">
        <f t="shared" si="193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t="s">
        <v>8272</v>
      </c>
      <c r="R4106">
        <f t="shared" si="194"/>
        <v>2016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9">
        <f t="shared" si="192"/>
        <v>42730.010520833333</v>
      </c>
      <c r="K4107" s="11">
        <v>1479860109</v>
      </c>
      <c r="L4107" s="9">
        <f t="shared" si="193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t="s">
        <v>8272</v>
      </c>
      <c r="R4107">
        <f t="shared" si="194"/>
        <v>2016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9">
        <f t="shared" si="192"/>
        <v>42096.041666666672</v>
      </c>
      <c r="K4108" s="11">
        <v>1424221866</v>
      </c>
      <c r="L4108" s="9">
        <f t="shared" si="193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t="s">
        <v>8272</v>
      </c>
      <c r="R4108">
        <f t="shared" si="194"/>
        <v>2015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9">
        <f t="shared" si="192"/>
        <v>41906.916678240741</v>
      </c>
      <c r="K4109" s="11">
        <v>1409608801</v>
      </c>
      <c r="L4109" s="9">
        <f t="shared" si="193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t="s">
        <v>8272</v>
      </c>
      <c r="R4109">
        <f t="shared" si="194"/>
        <v>2014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9">
        <f t="shared" si="192"/>
        <v>42797.208333333328</v>
      </c>
      <c r="K4110" s="11">
        <v>1485909937</v>
      </c>
      <c r="L4110" s="9">
        <f t="shared" si="193"/>
        <v>42767.031678240739</v>
      </c>
      <c r="M4110" t="b">
        <v>0</v>
      </c>
      <c r="N4110">
        <v>1</v>
      </c>
      <c r="O4110" t="b">
        <v>0</v>
      </c>
      <c r="P4110" t="s">
        <v>8271</v>
      </c>
      <c r="Q4110" t="s">
        <v>8272</v>
      </c>
      <c r="R4110">
        <f t="shared" si="194"/>
        <v>2017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9">
        <f t="shared" si="192"/>
        <v>42337.581064814818</v>
      </c>
      <c r="K4111" s="11">
        <v>1446209804</v>
      </c>
      <c r="L4111" s="9">
        <f t="shared" si="193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t="s">
        <v>8272</v>
      </c>
      <c r="R4111">
        <f t="shared" si="194"/>
        <v>2015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9">
        <f t="shared" si="192"/>
        <v>42572.626747685186</v>
      </c>
      <c r="K4112" s="11">
        <v>1463929351</v>
      </c>
      <c r="L4112" s="9">
        <f t="shared" si="193"/>
        <v>42512.626747685186</v>
      </c>
      <c r="M4112" t="b">
        <v>0</v>
      </c>
      <c r="N4112">
        <v>6</v>
      </c>
      <c r="O4112" t="b">
        <v>0</v>
      </c>
      <c r="P4112" t="s">
        <v>8271</v>
      </c>
      <c r="Q4112" t="s">
        <v>8272</v>
      </c>
      <c r="R4112">
        <f t="shared" si="194"/>
        <v>2016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9">
        <f t="shared" si="192"/>
        <v>42059.135879629626</v>
      </c>
      <c r="K4113" s="11">
        <v>1422155740</v>
      </c>
      <c r="L4113" s="9">
        <f t="shared" si="193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t="s">
        <v>8272</v>
      </c>
      <c r="R4113">
        <f t="shared" si="194"/>
        <v>2015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9">
        <f t="shared" si="192"/>
        <v>42428</v>
      </c>
      <c r="K4114" s="11">
        <v>1454280186</v>
      </c>
      <c r="L4114" s="9">
        <f t="shared" si="193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t="s">
        <v>8272</v>
      </c>
      <c r="R4114">
        <f t="shared" si="194"/>
        <v>2016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9">
        <f t="shared" si="192"/>
        <v>42377.273611111115</v>
      </c>
      <c r="K4115" s="11">
        <v>1450619123</v>
      </c>
      <c r="L4115" s="9">
        <f t="shared" si="193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t="s">
        <v>8272</v>
      </c>
      <c r="R4115">
        <f t="shared" si="194"/>
        <v>2015</v>
      </c>
    </row>
  </sheetData>
  <autoFilter ref="A1:Q4115" xr:uid="{00000000-0001-0000-0000-000000000000}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1BAC6-AFFC-40B0-B1CD-748C00EEBDC6}">
  <dimension ref="A1:H13"/>
  <sheetViews>
    <sheetView tabSelected="1" workbookViewId="0">
      <selection activeCell="C12" sqref="C12"/>
    </sheetView>
  </sheetViews>
  <sheetFormatPr defaultRowHeight="14.5" x14ac:dyDescent="0.35"/>
  <cols>
    <col min="1" max="1" width="23.26953125" customWidth="1"/>
    <col min="2" max="2" width="17.81640625" customWidth="1"/>
    <col min="3" max="3" width="25.1796875" customWidth="1"/>
    <col min="4" max="4" width="30.453125" customWidth="1"/>
    <col min="5" max="5" width="17.453125" customWidth="1"/>
    <col min="6" max="6" width="22.6328125" customWidth="1"/>
    <col min="7" max="7" width="19.6328125" customWidth="1"/>
    <col min="8" max="8" width="43" customWidth="1"/>
  </cols>
  <sheetData>
    <row r="1" spans="1:8" x14ac:dyDescent="0.35">
      <c r="A1" t="s">
        <v>8336</v>
      </c>
      <c r="B1" t="s">
        <v>8337</v>
      </c>
      <c r="C1" t="s">
        <v>8338</v>
      </c>
      <c r="D1" t="s">
        <v>8339</v>
      </c>
      <c r="E1" t="s">
        <v>8340</v>
      </c>
      <c r="F1" t="s">
        <v>8341</v>
      </c>
      <c r="G1" t="s">
        <v>8342</v>
      </c>
      <c r="H1" t="s">
        <v>8343</v>
      </c>
    </row>
    <row r="2" spans="1:8" x14ac:dyDescent="0.35">
      <c r="A2" t="s">
        <v>8344</v>
      </c>
      <c r="B2">
        <f>COUNTIFS(Sheet1!$F:$F,"Successful",Sheet1!$Q:$Q,"plays",Sheet1!$D:$D,"&lt;1000")</f>
        <v>141</v>
      </c>
      <c r="C2">
        <f>COUNTIFS(Sheet1!$F:$F,"Failed",Sheet1!$Q:$Q,"plays",Sheet1!$D:$D,"&lt;1000")</f>
        <v>45</v>
      </c>
      <c r="D2">
        <f>COUNTIFS(Sheet1!$F:$F,"Canceled",Sheet1!$Q:$Q,"plays",Sheet1!$D:$D,"&lt;1000")</f>
        <v>0</v>
      </c>
      <c r="E2">
        <f>SUM(B2:D2)</f>
        <v>186</v>
      </c>
      <c r="F2" s="14">
        <f>B2/$E$2</f>
        <v>0.75806451612903225</v>
      </c>
      <c r="G2" s="14">
        <f>C2/$E$2</f>
        <v>0.24193548387096775</v>
      </c>
      <c r="H2" s="14">
        <f>D2/$E$2</f>
        <v>0</v>
      </c>
    </row>
    <row r="3" spans="1:8" x14ac:dyDescent="0.35">
      <c r="A3" t="s">
        <v>8345</v>
      </c>
      <c r="B3">
        <f>COUNTIFS(Sheet1!$F:$F,"Successful",Sheet1!$Q:$Q,"plays",Sheet1!$D:$D,"&lt;4999",Sheet1!$D:$D,"&gt;1000")</f>
        <v>340</v>
      </c>
      <c r="C3">
        <f>COUNTIFS(Sheet1!$F:$F,"Failed",Sheet1!$Q:$Q,"plays",Sheet1!$D:$D,"&lt;4999",Sheet1!$D:$D,"&gt;1000")</f>
        <v>128</v>
      </c>
      <c r="D3">
        <f>COUNTIFS(Sheet1!$F:$F,"Canceled",Sheet1!$Q:$Q,"plays",Sheet1!$D:$D,"&lt;4999",Sheet1!$D:$D,"&gt;1000")</f>
        <v>0</v>
      </c>
      <c r="E3">
        <f t="shared" ref="E3:E13" si="0">SUM(B3:D3)</f>
        <v>468</v>
      </c>
      <c r="F3" s="14">
        <f>B3/$E3</f>
        <v>0.72649572649572647</v>
      </c>
      <c r="G3" s="14">
        <f>C3/$E3</f>
        <v>0.27350427350427353</v>
      </c>
      <c r="H3" s="14">
        <f>D3/$E3</f>
        <v>0</v>
      </c>
    </row>
    <row r="4" spans="1:8" x14ac:dyDescent="0.35">
      <c r="A4" t="s">
        <v>8346</v>
      </c>
      <c r="B4">
        <f>COUNTIFS(Sheet1!$F:$F,"Successful",Sheet1!$Q:$Q,"plays",Sheet1!$D:$D,"&lt;9999",Sheet1!$D:$D,"&gt;5000")</f>
        <v>44</v>
      </c>
      <c r="C4">
        <f>COUNTIFS(Sheet1!$F:$F,"Failed",Sheet1!$Q:$Q,"plays",Sheet1!$D:$D,"&lt;9999",Sheet1!$D:$D,"&gt;5000")</f>
        <v>41</v>
      </c>
      <c r="D4">
        <f>COUNTIFS(Sheet1!$F:$F,"Canceled",Sheet1!$Q:$Q,"plays",Sheet1!$D:$D,"&lt;9999",Sheet1!$D:$D,"&gt;5000")</f>
        <v>0</v>
      </c>
      <c r="E4">
        <f t="shared" si="0"/>
        <v>85</v>
      </c>
      <c r="F4" s="14">
        <f>B4/$E4</f>
        <v>0.51764705882352946</v>
      </c>
      <c r="G4" s="14">
        <f>C4/$E4</f>
        <v>0.4823529411764706</v>
      </c>
      <c r="H4" s="14">
        <f>D4/$E4</f>
        <v>0</v>
      </c>
    </row>
    <row r="5" spans="1:8" x14ac:dyDescent="0.35">
      <c r="A5" t="s">
        <v>8347</v>
      </c>
      <c r="B5">
        <f>COUNTIFS(Sheet1!$F:$F,"Successful",Sheet1!$Q:$Q,"plays",Sheet1!$D:$D,"&gt;1000",Sheet1!$D:$D,"&lt;14999")</f>
        <v>473</v>
      </c>
      <c r="C5">
        <f>COUNTIFS(Sheet1!$F:$F,"Failed",Sheet1!$Q:$Q,"plays",Sheet1!$D:$D,"&gt;1000",Sheet1!$D:$D,"&lt;14999")</f>
        <v>237</v>
      </c>
      <c r="D5">
        <f>COUNTIFS(Sheet1!$F:$F,"Canceled",Sheet1!$Q:$Q,"plays",Sheet1!$D:$D,"&gt;1000",Sheet1!$D:$D,"&lt;14999")</f>
        <v>0</v>
      </c>
      <c r="E5">
        <f t="shared" si="0"/>
        <v>710</v>
      </c>
      <c r="F5" s="14">
        <f t="shared" ref="F5:H13" si="1">B5/$E5</f>
        <v>0.66619718309859155</v>
      </c>
      <c r="G5" s="14">
        <f>C5/$E5</f>
        <v>0.33380281690140845</v>
      </c>
      <c r="H5" s="14">
        <f t="shared" si="1"/>
        <v>0</v>
      </c>
    </row>
    <row r="6" spans="1:8" x14ac:dyDescent="0.35">
      <c r="A6" t="s">
        <v>8348</v>
      </c>
      <c r="B6">
        <f>COUNTIFS(Sheet1!$F:$F,"Successful",Sheet1!$Q:$Q,"plays",Sheet1!$D:$D,"&gt;15000",Sheet1!$D:$D,"&lt;19999")</f>
        <v>1</v>
      </c>
      <c r="C6">
        <f>COUNTIFS(Sheet1!$F:$F,"Failed",Sheet1!$Q:$Q,"plays",Sheet1!$D:$D,"&gt;15000",Sheet1!$D:$D,"&lt;19999")</f>
        <v>3</v>
      </c>
      <c r="D6">
        <f>COUNTIFS(Sheet1!$F:$F,"Canceled",Sheet1!$Q:$Q,"plays",Sheet1!$D:$D,"&gt;15000",Sheet1!$D:$D,"&lt;19999")</f>
        <v>0</v>
      </c>
      <c r="E6">
        <f t="shared" si="0"/>
        <v>4</v>
      </c>
      <c r="F6" s="14">
        <f t="shared" si="1"/>
        <v>0.25</v>
      </c>
      <c r="G6" s="14">
        <f>C6/$E6</f>
        <v>0.75</v>
      </c>
      <c r="H6" s="14">
        <f t="shared" ref="H6:H13" si="2">D6/$E6</f>
        <v>0</v>
      </c>
    </row>
    <row r="7" spans="1:8" x14ac:dyDescent="0.35">
      <c r="A7" t="s">
        <v>8349</v>
      </c>
      <c r="B7">
        <f>COUNTIFS(Sheet1!$F:$F,"Successful",Sheet1!$Q:$Q,"plays",Sheet1!$D:$D,"&gt;20000",Sheet1!$D:$D,"&lt;24999")</f>
        <v>3</v>
      </c>
      <c r="C7">
        <f>COUNTIFS(Sheet1!$F:$F,"Failed",Sheet1!$Q:$Q,"plays",Sheet1!$D:$D,"&gt;20000",Sheet1!$D:$D,"&lt;24999")</f>
        <v>1</v>
      </c>
      <c r="D7">
        <f>COUNTIFS(Sheet1!$F:$F,"Canceled",Sheet1!$Q:$Q,"plays",Sheet1!$D:$D,"&gt;20000",Sheet1!$D:$D,"&lt;24999")</f>
        <v>0</v>
      </c>
      <c r="E7">
        <f t="shared" si="0"/>
        <v>4</v>
      </c>
      <c r="F7" s="14">
        <f>B7/$E7</f>
        <v>0.75</v>
      </c>
      <c r="G7" s="14">
        <f>C7/$E7</f>
        <v>0.25</v>
      </c>
      <c r="H7" s="14">
        <f t="shared" si="2"/>
        <v>0</v>
      </c>
    </row>
    <row r="8" spans="1:8" x14ac:dyDescent="0.35">
      <c r="A8" t="s">
        <v>8350</v>
      </c>
      <c r="B8">
        <f>COUNTIFS(Sheet1!$F:$F,"Successful",Sheet1!$Q:$Q,"plays",Sheet1!$D:$D,"&gt;25000",Sheet1!$D:$D,"&lt;29999")</f>
        <v>0</v>
      </c>
      <c r="C8">
        <f>COUNTIFS(Sheet1!$F:$F,"Failed",Sheet1!$Q:$Q,"plays",Sheet1!$D:$D,"&gt;25000",Sheet1!$D:$D,"&lt;29999")</f>
        <v>2</v>
      </c>
      <c r="D8">
        <f>COUNTIFS(Sheet1!$F:$F,"Canceled",Sheet1!$Q:$Q,"plays",Sheet1!$D:$D,"&gt;25000",Sheet1!$D:$D,"&lt;29999")</f>
        <v>0</v>
      </c>
      <c r="E8">
        <f t="shared" si="0"/>
        <v>2</v>
      </c>
      <c r="F8" s="14">
        <f>B8/$E8</f>
        <v>0</v>
      </c>
      <c r="G8" s="14">
        <f>C8/$E8</f>
        <v>1</v>
      </c>
      <c r="H8" s="14">
        <f t="shared" si="2"/>
        <v>0</v>
      </c>
    </row>
    <row r="9" spans="1:8" x14ac:dyDescent="0.35">
      <c r="A9" t="s">
        <v>8351</v>
      </c>
      <c r="B9">
        <f>COUNTIFS(Sheet1!$F:$F,"Successful",Sheet1!$Q:$Q,"plays",Sheet1!$D:$D,"&gt;30000",Sheet1!$D:$D,"&lt;34999")</f>
        <v>1</v>
      </c>
      <c r="C9">
        <f>COUNTIFS(Sheet1!$F:$F,"Failed",Sheet1!$Q:$Q,"plays",Sheet1!$D:$D,"&gt;30000",Sheet1!$D:$D,"&lt;34999")</f>
        <v>1</v>
      </c>
      <c r="D9">
        <f>COUNTIFS(Sheet1!$F:$F,"Canceled",Sheet1!$Q:$Q,"plays",Sheet1!$D:$D,"&gt;30000",Sheet1!$D:$D,"&lt;34999")</f>
        <v>0</v>
      </c>
      <c r="E9">
        <f t="shared" si="0"/>
        <v>2</v>
      </c>
      <c r="F9" s="14">
        <f>B9/$E9</f>
        <v>0.5</v>
      </c>
      <c r="G9" s="14">
        <f>C9/$E9</f>
        <v>0.5</v>
      </c>
      <c r="H9" s="14">
        <f t="shared" si="2"/>
        <v>0</v>
      </c>
    </row>
    <row r="10" spans="1:8" x14ac:dyDescent="0.35">
      <c r="A10" t="s">
        <v>8352</v>
      </c>
      <c r="B10">
        <f>COUNTIFS(Sheet1!$F:$F,"Successful",Sheet1!$Q:$Q,"plays",Sheet1!$D:$D,"&gt;35000",Sheet1!$D:$D,"&lt;39999")</f>
        <v>0</v>
      </c>
      <c r="C10">
        <f>COUNTIFS(Sheet1!$F:$F,"Failed",Sheet1!$Q:$Q,"plays",Sheet1!$D:$D,"&gt;35000",Sheet1!$D:$D,"&lt;39999")</f>
        <v>1</v>
      </c>
      <c r="D10">
        <f>COUNTIFS(Sheet1!$F:$F,"Successful",Sheet1!$Q:$Q,"plays",Sheet1!$D:$D,"&gt;35000",Sheet1!$D:$D,"&lt;39999")</f>
        <v>0</v>
      </c>
      <c r="E10">
        <f t="shared" si="0"/>
        <v>1</v>
      </c>
      <c r="F10" s="14">
        <f>B10/$E10</f>
        <v>0</v>
      </c>
      <c r="G10" s="14">
        <f t="shared" ref="G6:G13" si="3">C10/$E10</f>
        <v>1</v>
      </c>
      <c r="H10" s="14">
        <f t="shared" si="2"/>
        <v>0</v>
      </c>
    </row>
    <row r="11" spans="1:8" x14ac:dyDescent="0.35">
      <c r="A11" t="s">
        <v>8353</v>
      </c>
      <c r="B11">
        <f>COUNTIFS(Sheet1!$F:$F,"Successful",Sheet1!$Q:$Q,"plays",Sheet1!$D:$D,"&gt;40000",Sheet1!$D:$D,"&lt;44999")</f>
        <v>0</v>
      </c>
      <c r="C11">
        <f>COUNTIFS(Sheet1!$F:$F,"Failed",Sheet1!$Q:$Q,"plays",Sheet1!$D:$D,"&gt;40000",Sheet1!$D:$D,"&lt;44999")</f>
        <v>0</v>
      </c>
      <c r="D11">
        <f>COUNTIFS(Sheet1!$F:$F,"Canceled",Sheet1!$Q:$Q,"plays",Sheet1!$D:$D,"&gt;40000",Sheet1!$D:$D,"&lt;44999")</f>
        <v>0</v>
      </c>
      <c r="E11">
        <f t="shared" si="0"/>
        <v>0</v>
      </c>
      <c r="F11" s="14" t="e">
        <f>B11/$E11</f>
        <v>#DIV/0!</v>
      </c>
      <c r="G11" s="14" t="e">
        <f>C11/$E11</f>
        <v>#DIV/0!</v>
      </c>
      <c r="H11" s="14" t="e">
        <f>D11/$E11</f>
        <v>#DIV/0!</v>
      </c>
    </row>
    <row r="12" spans="1:8" x14ac:dyDescent="0.35">
      <c r="A12" t="s">
        <v>8354</v>
      </c>
      <c r="B12">
        <f>COUNTIFS(Sheet1!$F:$F,"Successful",Sheet1!$Q:$Q,"plays",Sheet1!$D:$D,"&gt;45000",Sheet1!$D:$D,"&lt;49999")</f>
        <v>0</v>
      </c>
      <c r="C12">
        <f>COUNTIFS(Sheet1!$F:$F,"Failed",Sheet1!$Q:$Q,"plays",Sheet1!$D:$D,"&gt;45000",Sheet1!$D:$D,"&lt;49999")</f>
        <v>0</v>
      </c>
      <c r="D12">
        <f>COUNTIFS(Sheet1!$F:$F,"Canceled",Sheet1!$Q:$Q,"plays",Sheet1!$D:$D,"&gt;45000",Sheet1!$D:$D,"&lt;49999")</f>
        <v>0</v>
      </c>
      <c r="E12">
        <f t="shared" si="0"/>
        <v>0</v>
      </c>
      <c r="F12" s="14" t="e">
        <f t="shared" si="1"/>
        <v>#DIV/0!</v>
      </c>
      <c r="G12" s="14" t="e">
        <f>C12/$E12</f>
        <v>#DIV/0!</v>
      </c>
      <c r="H12" s="14" t="e">
        <f t="shared" si="2"/>
        <v>#DIV/0!</v>
      </c>
    </row>
    <row r="13" spans="1:8" x14ac:dyDescent="0.35">
      <c r="A13" t="s">
        <v>8355</v>
      </c>
      <c r="B13">
        <f>COUNTIFS(Sheet1!$F:$F,"Successful",Sheet1!$Q:$Q,"plays",Sheet1!$D:$D,"&gt;50000")</f>
        <v>2</v>
      </c>
      <c r="C13">
        <f>COUNTIFS(Sheet1!$F:$F,"Failed",Sheet1!$Q:$Q,"plays",Sheet1!$D:$D,"&gt;50000")</f>
        <v>10</v>
      </c>
      <c r="D13">
        <f>COUNTIFS(Sheet1!$F:$F,"Canceled",Sheet1!$Q:$Q,"plays",Sheet1!$D:$D,"&gt;50000")</f>
        <v>0</v>
      </c>
      <c r="E13">
        <f t="shared" si="0"/>
        <v>12</v>
      </c>
      <c r="F13" s="14">
        <f>B13/$E13</f>
        <v>0.16666666666666666</v>
      </c>
      <c r="G13" s="14">
        <f>C13/$E13</f>
        <v>0.83333333333333337</v>
      </c>
      <c r="H13" s="14">
        <f t="shared" si="2"/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Theatre outcome by Launch date</vt:lpstr>
      <vt:lpstr>Sheet1</vt:lpstr>
      <vt:lpstr>Outcome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Menon, Vishnu</cp:lastModifiedBy>
  <dcterms:created xsi:type="dcterms:W3CDTF">2017-04-20T15:17:24Z</dcterms:created>
  <dcterms:modified xsi:type="dcterms:W3CDTF">2022-06-15T02:47:56Z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111c4b-49e3-4225-99d5-171502db0107_Enabled">
    <vt:lpwstr>true</vt:lpwstr>
  </property>
  <property fmtid="{D5CDD505-2E9C-101B-9397-08002B2CF9AE}" pid="3" name="MSIP_Label_0d111c4b-49e3-4225-99d5-171502db0107_SetDate">
    <vt:lpwstr>2022-06-15T00:40:46Z</vt:lpwstr>
  </property>
  <property fmtid="{D5CDD505-2E9C-101B-9397-08002B2CF9AE}" pid="4" name="MSIP_Label_0d111c4b-49e3-4225-99d5-171502db0107_Method">
    <vt:lpwstr>Standard</vt:lpwstr>
  </property>
  <property fmtid="{D5CDD505-2E9C-101B-9397-08002B2CF9AE}" pid="5" name="MSIP_Label_0d111c4b-49e3-4225-99d5-171502db0107_Name">
    <vt:lpwstr>Authorized Use</vt:lpwstr>
  </property>
  <property fmtid="{D5CDD505-2E9C-101B-9397-08002B2CF9AE}" pid="6" name="MSIP_Label_0d111c4b-49e3-4225-99d5-171502db0107_SiteId">
    <vt:lpwstr>bcfa3e87-841e-48c7-983b-584159dd1a69</vt:lpwstr>
  </property>
  <property fmtid="{D5CDD505-2E9C-101B-9397-08002B2CF9AE}" pid="7" name="MSIP_Label_0d111c4b-49e3-4225-99d5-171502db0107_ActionId">
    <vt:lpwstr>1ee3f73f-07db-4262-8e44-5804e3225cb8</vt:lpwstr>
  </property>
  <property fmtid="{D5CDD505-2E9C-101B-9397-08002B2CF9AE}" pid="8" name="MSIP_Label_0d111c4b-49e3-4225-99d5-171502db0107_ContentBits">
    <vt:lpwstr>0</vt:lpwstr>
  </property>
</Properties>
</file>