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8"/>
  </bookViews>
  <sheets>
    <sheet name="Dashboard" sheetId="9" r:id="rId1"/>
    <sheet name="Data" sheetId="1" r:id="rId2"/>
    <sheet name="Target" sheetId="4" r:id="rId3"/>
    <sheet name="Analysis" sheetId="3" r:id="rId4"/>
  </sheets>
  <definedNames>
    <definedName name="Slicer_Date">#N/A</definedName>
    <definedName name="Slicer_Manager">#N/A</definedName>
    <definedName name="Slicer_Product">#N/A</definedName>
    <definedName name="Slicer_Years">#N/A</definedName>
    <definedName name="Xscroll">OFFSET(Analysis!$M$6,Analysis!$B$23,0,Analysis!$B$22,1)</definedName>
    <definedName name="Yscroll">OFFSET(Analysis!$N$6,Analysis!$B$23,0,Analysis!$B$22,1)</definedName>
    <definedName name="Yscroll2">OFFSET(Analysis!$O$6,Analysis!$B$21,0,Analysis!$B$22,1)</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3" i="3" l="1"/>
  <c r="AK18" i="3"/>
  <c r="AJ18" i="3"/>
  <c r="AI18" i="3"/>
  <c r="AH18" i="3"/>
  <c r="AG18" i="3"/>
  <c r="AF18" i="3"/>
  <c r="AE18" i="3"/>
  <c r="AK17" i="3"/>
  <c r="J33" i="9" s="1"/>
  <c r="AJ17" i="3"/>
  <c r="I33" i="9" s="1"/>
  <c r="AI17" i="3"/>
  <c r="H33" i="9" s="1"/>
  <c r="AH17" i="3"/>
  <c r="G33" i="9" s="1"/>
  <c r="AG17" i="3"/>
  <c r="F33" i="9" s="1"/>
  <c r="AF17" i="3"/>
  <c r="E33" i="9" s="1"/>
  <c r="AE17" i="3"/>
  <c r="D33" i="9" s="1"/>
  <c r="N17" i="3"/>
  <c r="M17" i="3"/>
  <c r="E17" i="3"/>
  <c r="O17" i="3" s="1"/>
  <c r="AK16" i="3"/>
  <c r="J32" i="9" s="1"/>
  <c r="AJ16" i="3"/>
  <c r="I32" i="9" s="1"/>
  <c r="AI16" i="3"/>
  <c r="H32" i="9" s="1"/>
  <c r="AH16" i="3"/>
  <c r="G32" i="9" s="1"/>
  <c r="AG16" i="3"/>
  <c r="F32" i="9" s="1"/>
  <c r="AF16" i="3"/>
  <c r="E32" i="9" s="1"/>
  <c r="AE16" i="3"/>
  <c r="D32" i="9" s="1"/>
  <c r="N16" i="3"/>
  <c r="M16" i="3"/>
  <c r="E16" i="3"/>
  <c r="O16" i="3" s="1"/>
  <c r="AK15" i="3"/>
  <c r="J31" i="9" s="1"/>
  <c r="AJ15" i="3"/>
  <c r="I31" i="9" s="1"/>
  <c r="AI15" i="3"/>
  <c r="H31" i="9" s="1"/>
  <c r="AH15" i="3"/>
  <c r="G31" i="9" s="1"/>
  <c r="AG15" i="3"/>
  <c r="F31" i="9" s="1"/>
  <c r="AF15" i="3"/>
  <c r="E31" i="9" s="1"/>
  <c r="AE15" i="3"/>
  <c r="D31" i="9" s="1"/>
  <c r="N15" i="3"/>
  <c r="M15" i="3"/>
  <c r="E15" i="3"/>
  <c r="O15" i="3" s="1"/>
  <c r="AK14" i="3"/>
  <c r="J30" i="9" s="1"/>
  <c r="AJ14" i="3"/>
  <c r="I30" i="9" s="1"/>
  <c r="AI14" i="3"/>
  <c r="H30" i="9" s="1"/>
  <c r="AH14" i="3"/>
  <c r="G30" i="9" s="1"/>
  <c r="AG14" i="3"/>
  <c r="F30" i="9" s="1"/>
  <c r="AF14" i="3"/>
  <c r="E30" i="9" s="1"/>
  <c r="AE14" i="3"/>
  <c r="D30" i="9" s="1"/>
  <c r="N14" i="3"/>
  <c r="M14" i="3"/>
  <c r="E14" i="3"/>
  <c r="O14" i="3" s="1"/>
  <c r="AK13" i="3"/>
  <c r="J29" i="9" s="1"/>
  <c r="AJ13" i="3"/>
  <c r="I29" i="9" s="1"/>
  <c r="AI13" i="3"/>
  <c r="H29" i="9" s="1"/>
  <c r="AH13" i="3"/>
  <c r="G29" i="9" s="1"/>
  <c r="AG13" i="3"/>
  <c r="F29" i="9" s="1"/>
  <c r="AF13" i="3"/>
  <c r="E29" i="9" s="1"/>
  <c r="AE13" i="3"/>
  <c r="D29" i="9" s="1"/>
  <c r="N13" i="3"/>
  <c r="M13" i="3"/>
  <c r="E13" i="3"/>
  <c r="O13" i="3" s="1"/>
  <c r="AK12" i="3"/>
  <c r="J28" i="9" s="1"/>
  <c r="AJ12" i="3"/>
  <c r="I28" i="9" s="1"/>
  <c r="AI12" i="3"/>
  <c r="H28" i="9" s="1"/>
  <c r="AH12" i="3"/>
  <c r="G28" i="9" s="1"/>
  <c r="AG12" i="3"/>
  <c r="F28" i="9" s="1"/>
  <c r="AF12" i="3"/>
  <c r="E28" i="9" s="1"/>
  <c r="AE12" i="3"/>
  <c r="D28" i="9" s="1"/>
  <c r="N12" i="3"/>
  <c r="M12" i="3"/>
  <c r="E12" i="3"/>
  <c r="O12" i="3" s="1"/>
  <c r="BM11" i="3"/>
  <c r="BL11" i="3"/>
  <c r="AK11" i="3"/>
  <c r="J27" i="9" s="1"/>
  <c r="AJ11" i="3"/>
  <c r="I27" i="9" s="1"/>
  <c r="AI11" i="3"/>
  <c r="H27" i="9" s="1"/>
  <c r="AH11" i="3"/>
  <c r="G27" i="9" s="1"/>
  <c r="AG11" i="3"/>
  <c r="F27" i="9" s="1"/>
  <c r="AF11" i="3"/>
  <c r="E27" i="9" s="1"/>
  <c r="AE11" i="3"/>
  <c r="D27" i="9" s="1"/>
  <c r="N11" i="3"/>
  <c r="M11" i="3"/>
  <c r="E11" i="3"/>
  <c r="O11" i="3" s="1"/>
  <c r="BM10" i="3"/>
  <c r="BL10" i="3"/>
  <c r="AK10" i="3"/>
  <c r="J26" i="9" s="1"/>
  <c r="AJ10" i="3"/>
  <c r="I26" i="9" s="1"/>
  <c r="AI10" i="3"/>
  <c r="H26" i="9" s="1"/>
  <c r="AH10" i="3"/>
  <c r="G26" i="9" s="1"/>
  <c r="AG10" i="3"/>
  <c r="F26" i="9" s="1"/>
  <c r="AF10" i="3"/>
  <c r="E26" i="9" s="1"/>
  <c r="AE10" i="3"/>
  <c r="D26" i="9" s="1"/>
  <c r="N10" i="3"/>
  <c r="M10" i="3"/>
  <c r="E10" i="3"/>
  <c r="O10" i="3" s="1"/>
  <c r="N9" i="3"/>
  <c r="M9" i="3"/>
  <c r="E9" i="3"/>
  <c r="O9" i="3" s="1"/>
  <c r="N8" i="3"/>
  <c r="M8" i="3"/>
  <c r="E8" i="3"/>
  <c r="O8" i="3" s="1"/>
  <c r="N7" i="3"/>
  <c r="M7" i="3"/>
  <c r="E7" i="3"/>
  <c r="O7" i="3" s="1"/>
  <c r="N6" i="3"/>
  <c r="M6" i="3"/>
  <c r="E6" i="3"/>
  <c r="O6" i="3" s="1"/>
  <c r="O5" i="3"/>
  <c r="N5" i="3"/>
  <c r="M5" i="3"/>
  <c r="P1259" i="1"/>
  <c r="O1259" i="1"/>
  <c r="N1259" i="1"/>
  <c r="P1258" i="1"/>
  <c r="O1258" i="1"/>
  <c r="N1258" i="1"/>
  <c r="P1257" i="1"/>
  <c r="O1257" i="1"/>
  <c r="N1257" i="1"/>
  <c r="P1256" i="1"/>
  <c r="O1256" i="1"/>
  <c r="N1256" i="1"/>
  <c r="P1255" i="1"/>
  <c r="O1255" i="1"/>
  <c r="N1255" i="1"/>
  <c r="P1254" i="1"/>
  <c r="O1254" i="1"/>
  <c r="N1254" i="1"/>
  <c r="P1253" i="1"/>
  <c r="O1253" i="1"/>
  <c r="N1253" i="1"/>
  <c r="P1252" i="1"/>
  <c r="O1252" i="1"/>
  <c r="N1252" i="1"/>
  <c r="P1251" i="1"/>
  <c r="O1251" i="1"/>
  <c r="N1251" i="1"/>
  <c r="P1250" i="1"/>
  <c r="O1250" i="1"/>
  <c r="N1250" i="1"/>
  <c r="P1249" i="1"/>
  <c r="O1249" i="1"/>
  <c r="N1249" i="1"/>
  <c r="P1248" i="1"/>
  <c r="O1248" i="1"/>
  <c r="N1248" i="1"/>
  <c r="P1247" i="1"/>
  <c r="O1247" i="1"/>
  <c r="N1247" i="1"/>
  <c r="P1246" i="1"/>
  <c r="O1246" i="1"/>
  <c r="N1246" i="1"/>
  <c r="P1245" i="1"/>
  <c r="O1245" i="1"/>
  <c r="N1245" i="1"/>
  <c r="P1244" i="1"/>
  <c r="O1244" i="1"/>
  <c r="N1244" i="1"/>
  <c r="P1243" i="1"/>
  <c r="O1243" i="1"/>
  <c r="N1243" i="1"/>
  <c r="P1242" i="1"/>
  <c r="O1242" i="1"/>
  <c r="N1242" i="1"/>
  <c r="P1241" i="1"/>
  <c r="O1241" i="1"/>
  <c r="N1241" i="1"/>
  <c r="P1240" i="1"/>
  <c r="O1240" i="1"/>
  <c r="N1240" i="1"/>
  <c r="P1239" i="1"/>
  <c r="O1239" i="1"/>
  <c r="N1239" i="1"/>
  <c r="P1238" i="1"/>
  <c r="O1238" i="1"/>
  <c r="N1238" i="1"/>
  <c r="P1237" i="1"/>
  <c r="O1237" i="1"/>
  <c r="N1237" i="1"/>
  <c r="P1236" i="1"/>
  <c r="O1236" i="1"/>
  <c r="N1236" i="1"/>
  <c r="P1235" i="1"/>
  <c r="O1235" i="1"/>
  <c r="N1235" i="1"/>
  <c r="P1234" i="1"/>
  <c r="O1234" i="1"/>
  <c r="N1234" i="1"/>
  <c r="P1233" i="1"/>
  <c r="O1233" i="1"/>
  <c r="N1233" i="1"/>
  <c r="P1232" i="1"/>
  <c r="O1232" i="1"/>
  <c r="N1232" i="1"/>
  <c r="P1231" i="1"/>
  <c r="O1231" i="1"/>
  <c r="N1231" i="1"/>
  <c r="P1230" i="1"/>
  <c r="O1230" i="1"/>
  <c r="N1230" i="1"/>
  <c r="P1229" i="1"/>
  <c r="O1229" i="1"/>
  <c r="N1229" i="1"/>
  <c r="P1228" i="1"/>
  <c r="O1228" i="1"/>
  <c r="N1228" i="1"/>
  <c r="P1227" i="1"/>
  <c r="O1227" i="1"/>
  <c r="N1227" i="1"/>
  <c r="P1226" i="1"/>
  <c r="O1226" i="1"/>
  <c r="N1226" i="1"/>
  <c r="P1225" i="1"/>
  <c r="O1225" i="1"/>
  <c r="N1225" i="1"/>
  <c r="P1224" i="1"/>
  <c r="O1224" i="1"/>
  <c r="N1224" i="1"/>
  <c r="P1223" i="1"/>
  <c r="O1223" i="1"/>
  <c r="N1223" i="1"/>
  <c r="P1222" i="1"/>
  <c r="O1222" i="1"/>
  <c r="N1222" i="1"/>
  <c r="P1221" i="1"/>
  <c r="O1221" i="1"/>
  <c r="N1221" i="1"/>
  <c r="P1220" i="1"/>
  <c r="O1220" i="1"/>
  <c r="N1220" i="1"/>
  <c r="P1219" i="1"/>
  <c r="O1219" i="1"/>
  <c r="N1219" i="1"/>
  <c r="P1218" i="1"/>
  <c r="O1218" i="1"/>
  <c r="N1218" i="1"/>
  <c r="P1217" i="1"/>
  <c r="O1217" i="1"/>
  <c r="N1217" i="1"/>
  <c r="P1216" i="1"/>
  <c r="O1216" i="1"/>
  <c r="N1216" i="1"/>
  <c r="P1215" i="1"/>
  <c r="O1215" i="1"/>
  <c r="N1215" i="1"/>
  <c r="P1214" i="1"/>
  <c r="O1214" i="1"/>
  <c r="N1214" i="1"/>
  <c r="P1213" i="1"/>
  <c r="O1213" i="1"/>
  <c r="N1213" i="1"/>
  <c r="P1212" i="1"/>
  <c r="O1212" i="1"/>
  <c r="N1212" i="1"/>
  <c r="P1211" i="1"/>
  <c r="O1211" i="1"/>
  <c r="N1211" i="1"/>
  <c r="P1210" i="1"/>
  <c r="O1210" i="1"/>
  <c r="N1210" i="1"/>
  <c r="P1209" i="1"/>
  <c r="O1209" i="1"/>
  <c r="N1209" i="1"/>
  <c r="P1208" i="1"/>
  <c r="O1208" i="1"/>
  <c r="N1208" i="1"/>
  <c r="P1207" i="1"/>
  <c r="O1207" i="1"/>
  <c r="N1207" i="1"/>
  <c r="P1206" i="1"/>
  <c r="O1206" i="1"/>
  <c r="N1206" i="1"/>
  <c r="P1205" i="1"/>
  <c r="O1205" i="1"/>
  <c r="N1205" i="1"/>
  <c r="P1204" i="1"/>
  <c r="O1204" i="1"/>
  <c r="N1204" i="1"/>
  <c r="P1203" i="1"/>
  <c r="O1203" i="1"/>
  <c r="N1203" i="1"/>
  <c r="P1202" i="1"/>
  <c r="O1202" i="1"/>
  <c r="N1202" i="1"/>
  <c r="P1201" i="1"/>
  <c r="O1201" i="1"/>
  <c r="N1201" i="1"/>
  <c r="P1200" i="1"/>
  <c r="O1200" i="1"/>
  <c r="N1200" i="1"/>
  <c r="P1199" i="1"/>
  <c r="O1199" i="1"/>
  <c r="N1199" i="1"/>
  <c r="P1198" i="1"/>
  <c r="O1198" i="1"/>
  <c r="N1198" i="1"/>
  <c r="P1197" i="1"/>
  <c r="O1197" i="1"/>
  <c r="N1197" i="1"/>
  <c r="P1196" i="1"/>
  <c r="O1196" i="1"/>
  <c r="N1196" i="1"/>
  <c r="P1195" i="1"/>
  <c r="O1195" i="1"/>
  <c r="N1195" i="1"/>
  <c r="P1194" i="1"/>
  <c r="O1194" i="1"/>
  <c r="N1194" i="1"/>
  <c r="P1193" i="1"/>
  <c r="O1193" i="1"/>
  <c r="N1193" i="1"/>
  <c r="P1192" i="1"/>
  <c r="O1192" i="1"/>
  <c r="N1192" i="1"/>
  <c r="P1191" i="1"/>
  <c r="O1191" i="1"/>
  <c r="N1191" i="1"/>
  <c r="P1190" i="1"/>
  <c r="O1190" i="1"/>
  <c r="N1190" i="1"/>
  <c r="P1189" i="1"/>
  <c r="O1189" i="1"/>
  <c r="N1189" i="1"/>
  <c r="P1188" i="1"/>
  <c r="O1188" i="1"/>
  <c r="N1188" i="1"/>
  <c r="P1187" i="1"/>
  <c r="O1187" i="1"/>
  <c r="N1187" i="1"/>
  <c r="P1186" i="1"/>
  <c r="O1186" i="1"/>
  <c r="N1186" i="1"/>
  <c r="P1185" i="1"/>
  <c r="O1185" i="1"/>
  <c r="N1185" i="1"/>
  <c r="P1184" i="1"/>
  <c r="O1184" i="1"/>
  <c r="N1184" i="1"/>
  <c r="P1183" i="1"/>
  <c r="O1183" i="1"/>
  <c r="N1183" i="1"/>
  <c r="P1182" i="1"/>
  <c r="O1182" i="1"/>
  <c r="N1182" i="1"/>
  <c r="P1181" i="1"/>
  <c r="O1181" i="1"/>
  <c r="N1181" i="1"/>
  <c r="P1180" i="1"/>
  <c r="O1180" i="1"/>
  <c r="N1180" i="1"/>
  <c r="P1179" i="1"/>
  <c r="O1179" i="1"/>
  <c r="N1179" i="1"/>
  <c r="P1178" i="1"/>
  <c r="O1178" i="1"/>
  <c r="N1178" i="1"/>
  <c r="P1177" i="1"/>
  <c r="O1177" i="1"/>
  <c r="N1177" i="1"/>
  <c r="P1176" i="1"/>
  <c r="O1176" i="1"/>
  <c r="N1176" i="1"/>
  <c r="P1175" i="1"/>
  <c r="O1175" i="1"/>
  <c r="N1175" i="1"/>
  <c r="P1174" i="1"/>
  <c r="O1174" i="1"/>
  <c r="N1174" i="1"/>
  <c r="P1173" i="1"/>
  <c r="O1173" i="1"/>
  <c r="N1173" i="1"/>
  <c r="P1172" i="1"/>
  <c r="O1172" i="1"/>
  <c r="N1172" i="1"/>
  <c r="P1171" i="1"/>
  <c r="O1171" i="1"/>
  <c r="N1171" i="1"/>
  <c r="P1170" i="1"/>
  <c r="O1170" i="1"/>
  <c r="N1170" i="1"/>
  <c r="P1169" i="1"/>
  <c r="O1169" i="1"/>
  <c r="N1169" i="1"/>
  <c r="P1168" i="1"/>
  <c r="O1168" i="1"/>
  <c r="N1168" i="1"/>
  <c r="P1167" i="1"/>
  <c r="O1167" i="1"/>
  <c r="N1167" i="1"/>
  <c r="P1166" i="1"/>
  <c r="O1166" i="1"/>
  <c r="N1166" i="1"/>
  <c r="P1165" i="1"/>
  <c r="O1165" i="1"/>
  <c r="N1165" i="1"/>
  <c r="P1164" i="1"/>
  <c r="O1164" i="1"/>
  <c r="N1164" i="1"/>
  <c r="P1163" i="1"/>
  <c r="O1163" i="1"/>
  <c r="N1163" i="1"/>
  <c r="P1162" i="1"/>
  <c r="O1162" i="1"/>
  <c r="N1162" i="1"/>
  <c r="P1161" i="1"/>
  <c r="O1161" i="1"/>
  <c r="N1161" i="1"/>
  <c r="P1160" i="1"/>
  <c r="O1160" i="1"/>
  <c r="N1160" i="1"/>
  <c r="P1159" i="1"/>
  <c r="O1159" i="1"/>
  <c r="N1159" i="1"/>
  <c r="P1158" i="1"/>
  <c r="O1158" i="1"/>
  <c r="N1158" i="1"/>
  <c r="P1157" i="1"/>
  <c r="O1157" i="1"/>
  <c r="N1157" i="1"/>
  <c r="P1156" i="1"/>
  <c r="O1156" i="1"/>
  <c r="N1156" i="1"/>
  <c r="P1155" i="1"/>
  <c r="O1155" i="1"/>
  <c r="N1155" i="1"/>
  <c r="P1154" i="1"/>
  <c r="O1154" i="1"/>
  <c r="N1154" i="1"/>
  <c r="P1153" i="1"/>
  <c r="O1153" i="1"/>
  <c r="N1153" i="1"/>
  <c r="P1152" i="1"/>
  <c r="O1152" i="1"/>
  <c r="N1152" i="1"/>
  <c r="P1151" i="1"/>
  <c r="O1151" i="1"/>
  <c r="N1151" i="1"/>
  <c r="P1150" i="1"/>
  <c r="O1150" i="1"/>
  <c r="N1150" i="1"/>
  <c r="P1149" i="1"/>
  <c r="O1149" i="1"/>
  <c r="N1149" i="1"/>
  <c r="P1148" i="1"/>
  <c r="O1148" i="1"/>
  <c r="N1148" i="1"/>
  <c r="P1147" i="1"/>
  <c r="O1147" i="1"/>
  <c r="N1147" i="1"/>
  <c r="P1146" i="1"/>
  <c r="O1146" i="1"/>
  <c r="N1146" i="1"/>
  <c r="P1145" i="1"/>
  <c r="O1145" i="1"/>
  <c r="N1145" i="1"/>
  <c r="P1144" i="1"/>
  <c r="O1144" i="1"/>
  <c r="N1144" i="1"/>
  <c r="P1143" i="1"/>
  <c r="O1143" i="1"/>
  <c r="N1143" i="1"/>
  <c r="P1142" i="1"/>
  <c r="O1142" i="1"/>
  <c r="N1142" i="1"/>
  <c r="P1141" i="1"/>
  <c r="O1141" i="1"/>
  <c r="N1141" i="1"/>
  <c r="P1140" i="1"/>
  <c r="O1140" i="1"/>
  <c r="N1140" i="1"/>
  <c r="P1139" i="1"/>
  <c r="O1139" i="1"/>
  <c r="N1139" i="1"/>
  <c r="P1138" i="1"/>
  <c r="O1138" i="1"/>
  <c r="N1138" i="1"/>
  <c r="P1137" i="1"/>
  <c r="O1137" i="1"/>
  <c r="N1137" i="1"/>
  <c r="P1136" i="1"/>
  <c r="O1136" i="1"/>
  <c r="N1136" i="1"/>
  <c r="P1135" i="1"/>
  <c r="O1135" i="1"/>
  <c r="N1135" i="1"/>
  <c r="P1134" i="1"/>
  <c r="O1134" i="1"/>
  <c r="N1134" i="1"/>
  <c r="P1133" i="1"/>
  <c r="O1133" i="1"/>
  <c r="N1133" i="1"/>
  <c r="P1132" i="1"/>
  <c r="O1132" i="1"/>
  <c r="N1132" i="1"/>
  <c r="P1131" i="1"/>
  <c r="O1131" i="1"/>
  <c r="N1131" i="1"/>
  <c r="P1130" i="1"/>
  <c r="O1130" i="1"/>
  <c r="N1130" i="1"/>
  <c r="P1129" i="1"/>
  <c r="O1129" i="1"/>
  <c r="N1129" i="1"/>
  <c r="P1128" i="1"/>
  <c r="O1128" i="1"/>
  <c r="N1128" i="1"/>
  <c r="P1127" i="1"/>
  <c r="O1127" i="1"/>
  <c r="N1127" i="1"/>
  <c r="P1126" i="1"/>
  <c r="O1126" i="1"/>
  <c r="N1126" i="1"/>
  <c r="P1125" i="1"/>
  <c r="O1125" i="1"/>
  <c r="N1125" i="1"/>
  <c r="P1124" i="1"/>
  <c r="O1124" i="1"/>
  <c r="N1124" i="1"/>
  <c r="P1123" i="1"/>
  <c r="O1123" i="1"/>
  <c r="N1123" i="1"/>
  <c r="P1122" i="1"/>
  <c r="O1122" i="1"/>
  <c r="N1122" i="1"/>
  <c r="P1121" i="1"/>
  <c r="O1121" i="1"/>
  <c r="N1121" i="1"/>
  <c r="P1120" i="1"/>
  <c r="O1120" i="1"/>
  <c r="N1120" i="1"/>
  <c r="P1119" i="1"/>
  <c r="O1119" i="1"/>
  <c r="N1119" i="1"/>
  <c r="P1118" i="1"/>
  <c r="O1118" i="1"/>
  <c r="N1118" i="1"/>
  <c r="P1117" i="1"/>
  <c r="O1117" i="1"/>
  <c r="N1117" i="1"/>
  <c r="P1116" i="1"/>
  <c r="O1116" i="1"/>
  <c r="N1116" i="1"/>
  <c r="P1115" i="1"/>
  <c r="O1115" i="1"/>
  <c r="N1115" i="1"/>
  <c r="P1114" i="1"/>
  <c r="O1114" i="1"/>
  <c r="N1114" i="1"/>
  <c r="P1113" i="1"/>
  <c r="O1113" i="1"/>
  <c r="N1113" i="1"/>
  <c r="P1112" i="1"/>
  <c r="O1112" i="1"/>
  <c r="N1112" i="1"/>
  <c r="P1111" i="1"/>
  <c r="O1111" i="1"/>
  <c r="N1111" i="1"/>
  <c r="P1110" i="1"/>
  <c r="O1110" i="1"/>
  <c r="N1110" i="1"/>
  <c r="P1109" i="1"/>
  <c r="O1109" i="1"/>
  <c r="N1109" i="1"/>
  <c r="P1108" i="1"/>
  <c r="O1108" i="1"/>
  <c r="N1108" i="1"/>
  <c r="P1107" i="1"/>
  <c r="O1107" i="1"/>
  <c r="N1107" i="1"/>
  <c r="P1106" i="1"/>
  <c r="O1106" i="1"/>
  <c r="N1106" i="1"/>
  <c r="P1105" i="1"/>
  <c r="O1105" i="1"/>
  <c r="N1105" i="1"/>
  <c r="P1104" i="1"/>
  <c r="O1104" i="1"/>
  <c r="N1104" i="1"/>
  <c r="P1103" i="1"/>
  <c r="O1103" i="1"/>
  <c r="N1103" i="1"/>
  <c r="P1102" i="1"/>
  <c r="O1102" i="1"/>
  <c r="N1102" i="1"/>
  <c r="P1101" i="1"/>
  <c r="O1101" i="1"/>
  <c r="N1101" i="1"/>
  <c r="P1100" i="1"/>
  <c r="O1100" i="1"/>
  <c r="N1100" i="1"/>
  <c r="P1099" i="1"/>
  <c r="O1099" i="1"/>
  <c r="N1099" i="1"/>
  <c r="P1098" i="1"/>
  <c r="O1098" i="1"/>
  <c r="N1098" i="1"/>
  <c r="P1097" i="1"/>
  <c r="O1097" i="1"/>
  <c r="N1097" i="1"/>
  <c r="P1096" i="1"/>
  <c r="O1096" i="1"/>
  <c r="N1096" i="1"/>
  <c r="P1095" i="1"/>
  <c r="O1095" i="1"/>
  <c r="N1095" i="1"/>
  <c r="P1094" i="1"/>
  <c r="O1094" i="1"/>
  <c r="N1094" i="1"/>
  <c r="P1093" i="1"/>
  <c r="O1093" i="1"/>
  <c r="N1093" i="1"/>
  <c r="P1092" i="1"/>
  <c r="O1092" i="1"/>
  <c r="N1092" i="1"/>
  <c r="P1091" i="1"/>
  <c r="O1091" i="1"/>
  <c r="N1091" i="1"/>
  <c r="P1090" i="1"/>
  <c r="O1090" i="1"/>
  <c r="N1090" i="1"/>
  <c r="P1089" i="1"/>
  <c r="O1089" i="1"/>
  <c r="N1089" i="1"/>
  <c r="P1088" i="1"/>
  <c r="O1088" i="1"/>
  <c r="N1088" i="1"/>
  <c r="P1087" i="1"/>
  <c r="O1087" i="1"/>
  <c r="N1087" i="1"/>
  <c r="P1086" i="1"/>
  <c r="O1086" i="1"/>
  <c r="N1086" i="1"/>
  <c r="P1085" i="1"/>
  <c r="O1085" i="1"/>
  <c r="N1085" i="1"/>
  <c r="P1084" i="1"/>
  <c r="O1084" i="1"/>
  <c r="N1084" i="1"/>
  <c r="P1083" i="1"/>
  <c r="O1083" i="1"/>
  <c r="N1083" i="1"/>
  <c r="P1082" i="1"/>
  <c r="O1082" i="1"/>
  <c r="N1082" i="1"/>
  <c r="P1081" i="1"/>
  <c r="O1081" i="1"/>
  <c r="N1081" i="1"/>
  <c r="P1080" i="1"/>
  <c r="O1080" i="1"/>
  <c r="N1080" i="1"/>
  <c r="P1079" i="1"/>
  <c r="O1079" i="1"/>
  <c r="N1079" i="1"/>
  <c r="P1078" i="1"/>
  <c r="O1078" i="1"/>
  <c r="N1078" i="1"/>
  <c r="P1077" i="1"/>
  <c r="O1077" i="1"/>
  <c r="N1077" i="1"/>
  <c r="P1076" i="1"/>
  <c r="O1076" i="1"/>
  <c r="N1076" i="1"/>
  <c r="P1075" i="1"/>
  <c r="O1075" i="1"/>
  <c r="N1075" i="1"/>
  <c r="P1074" i="1"/>
  <c r="O1074" i="1"/>
  <c r="N1074" i="1"/>
  <c r="P1073" i="1"/>
  <c r="O1073" i="1"/>
  <c r="N1073" i="1"/>
  <c r="P1072" i="1"/>
  <c r="O1072" i="1"/>
  <c r="N1072" i="1"/>
  <c r="P1071" i="1"/>
  <c r="O1071" i="1"/>
  <c r="N1071" i="1"/>
  <c r="P1070" i="1"/>
  <c r="O1070" i="1"/>
  <c r="N1070" i="1"/>
  <c r="P1069" i="1"/>
  <c r="O1069" i="1"/>
  <c r="N1069" i="1"/>
  <c r="P1068" i="1"/>
  <c r="O1068" i="1"/>
  <c r="N1068" i="1"/>
  <c r="P1067" i="1"/>
  <c r="O1067" i="1"/>
  <c r="N1067" i="1"/>
  <c r="P1066" i="1"/>
  <c r="O1066" i="1"/>
  <c r="N1066" i="1"/>
  <c r="P1065" i="1"/>
  <c r="O1065" i="1"/>
  <c r="N1065" i="1"/>
  <c r="P1064" i="1"/>
  <c r="O1064" i="1"/>
  <c r="N1064" i="1"/>
  <c r="P1063" i="1"/>
  <c r="O1063" i="1"/>
  <c r="N1063" i="1"/>
  <c r="P1062" i="1"/>
  <c r="O1062" i="1"/>
  <c r="N1062" i="1"/>
  <c r="P1061" i="1"/>
  <c r="O1061" i="1"/>
  <c r="N1061" i="1"/>
  <c r="P1060" i="1"/>
  <c r="O1060" i="1"/>
  <c r="N1060" i="1"/>
  <c r="P1059" i="1"/>
  <c r="O1059" i="1"/>
  <c r="N1059" i="1"/>
  <c r="P1058" i="1"/>
  <c r="O1058" i="1"/>
  <c r="N1058" i="1"/>
  <c r="P1057" i="1"/>
  <c r="O1057" i="1"/>
  <c r="N1057" i="1"/>
  <c r="P1056" i="1"/>
  <c r="O1056" i="1"/>
  <c r="N1056" i="1"/>
  <c r="P1055" i="1"/>
  <c r="O1055" i="1"/>
  <c r="N1055" i="1"/>
  <c r="P1054" i="1"/>
  <c r="O1054" i="1"/>
  <c r="N1054" i="1"/>
  <c r="P1053" i="1"/>
  <c r="O1053" i="1"/>
  <c r="N1053" i="1"/>
  <c r="P1052" i="1"/>
  <c r="O1052" i="1"/>
  <c r="N1052" i="1"/>
  <c r="P1051" i="1"/>
  <c r="O1051" i="1"/>
  <c r="N1051" i="1"/>
  <c r="P1050" i="1"/>
  <c r="O1050" i="1"/>
  <c r="N1050" i="1"/>
  <c r="P1049" i="1"/>
  <c r="O1049" i="1"/>
  <c r="N1049" i="1"/>
  <c r="P1048" i="1"/>
  <c r="O1048" i="1"/>
  <c r="N1048" i="1"/>
  <c r="P1047" i="1"/>
  <c r="O1047" i="1"/>
  <c r="N1047" i="1"/>
  <c r="P1046" i="1"/>
  <c r="O1046" i="1"/>
  <c r="N1046" i="1"/>
  <c r="P1045" i="1"/>
  <c r="O1045" i="1"/>
  <c r="N1045" i="1"/>
  <c r="P1044" i="1"/>
  <c r="O1044" i="1"/>
  <c r="N1044" i="1"/>
  <c r="P1043" i="1"/>
  <c r="O1043" i="1"/>
  <c r="N1043" i="1"/>
  <c r="P1042" i="1"/>
  <c r="O1042" i="1"/>
  <c r="N1042" i="1"/>
  <c r="P1041" i="1"/>
  <c r="O1041" i="1"/>
  <c r="N1041" i="1"/>
  <c r="P1040" i="1"/>
  <c r="O1040" i="1"/>
  <c r="N1040" i="1"/>
  <c r="P1039" i="1"/>
  <c r="O1039" i="1"/>
  <c r="N1039" i="1"/>
  <c r="P1038" i="1"/>
  <c r="O1038" i="1"/>
  <c r="N1038" i="1"/>
  <c r="P1037" i="1"/>
  <c r="O1037" i="1"/>
  <c r="N1037" i="1"/>
  <c r="P1036" i="1"/>
  <c r="O1036" i="1"/>
  <c r="N1036" i="1"/>
  <c r="P1035" i="1"/>
  <c r="O1035" i="1"/>
  <c r="N1035" i="1"/>
  <c r="P1034" i="1"/>
  <c r="O1034" i="1"/>
  <c r="N1034" i="1"/>
  <c r="P1033" i="1"/>
  <c r="O1033" i="1"/>
  <c r="N1033" i="1"/>
  <c r="P1032" i="1"/>
  <c r="O1032" i="1"/>
  <c r="N1032" i="1"/>
  <c r="P1031" i="1"/>
  <c r="O1031" i="1"/>
  <c r="N1031" i="1"/>
  <c r="P1030" i="1"/>
  <c r="O1030" i="1"/>
  <c r="N1030" i="1"/>
  <c r="P1029" i="1"/>
  <c r="O1029" i="1"/>
  <c r="N1029" i="1"/>
  <c r="P1028" i="1"/>
  <c r="O1028" i="1"/>
  <c r="N1028" i="1"/>
  <c r="P1027" i="1"/>
  <c r="O1027" i="1"/>
  <c r="N1027" i="1"/>
  <c r="P1026" i="1"/>
  <c r="O1026" i="1"/>
  <c r="N1026" i="1"/>
  <c r="P1025" i="1"/>
  <c r="O1025" i="1"/>
  <c r="N1025" i="1"/>
  <c r="P1024" i="1"/>
  <c r="O1024" i="1"/>
  <c r="N1024" i="1"/>
  <c r="P1023" i="1"/>
  <c r="O1023" i="1"/>
  <c r="N1023" i="1"/>
  <c r="P1022" i="1"/>
  <c r="O1022" i="1"/>
  <c r="N1022" i="1"/>
  <c r="P1021" i="1"/>
  <c r="O1021" i="1"/>
  <c r="N1021" i="1"/>
  <c r="P1020" i="1"/>
  <c r="O1020" i="1"/>
  <c r="N1020" i="1"/>
  <c r="P1019" i="1"/>
  <c r="O1019" i="1"/>
  <c r="N1019" i="1"/>
  <c r="P1018" i="1"/>
  <c r="O1018" i="1"/>
  <c r="N1018" i="1"/>
  <c r="P1017" i="1"/>
  <c r="O1017" i="1"/>
  <c r="N1017" i="1"/>
  <c r="P1016" i="1"/>
  <c r="O1016" i="1"/>
  <c r="N1016" i="1"/>
  <c r="P1015" i="1"/>
  <c r="O1015" i="1"/>
  <c r="N1015" i="1"/>
  <c r="P1014" i="1"/>
  <c r="O1014" i="1"/>
  <c r="N1014" i="1"/>
  <c r="P1013" i="1"/>
  <c r="O1013" i="1"/>
  <c r="N1013" i="1"/>
  <c r="P1012" i="1"/>
  <c r="O1012" i="1"/>
  <c r="N1012" i="1"/>
  <c r="P1011" i="1"/>
  <c r="O1011" i="1"/>
  <c r="N1011" i="1"/>
  <c r="P1010" i="1"/>
  <c r="O1010" i="1"/>
  <c r="N1010" i="1"/>
  <c r="P1009" i="1"/>
  <c r="O1009" i="1"/>
  <c r="N1009" i="1"/>
  <c r="P1008" i="1"/>
  <c r="O1008" i="1"/>
  <c r="N1008" i="1"/>
  <c r="P1007" i="1"/>
  <c r="O1007" i="1"/>
  <c r="N1007" i="1"/>
  <c r="P1006" i="1"/>
  <c r="O1006" i="1"/>
  <c r="N1006" i="1"/>
  <c r="P1005" i="1"/>
  <c r="O1005" i="1"/>
  <c r="N1005" i="1"/>
  <c r="P1004" i="1"/>
  <c r="O1004" i="1"/>
  <c r="N1004" i="1"/>
  <c r="P1003" i="1"/>
  <c r="O1003" i="1"/>
  <c r="N1003" i="1"/>
  <c r="P1002" i="1"/>
  <c r="O1002" i="1"/>
  <c r="N1002" i="1"/>
  <c r="P1001" i="1"/>
  <c r="O1001" i="1"/>
  <c r="N1001" i="1"/>
  <c r="P1000" i="1"/>
  <c r="O1000" i="1"/>
  <c r="N1000" i="1"/>
  <c r="P999" i="1"/>
  <c r="O999" i="1"/>
  <c r="N999" i="1"/>
  <c r="P998" i="1"/>
  <c r="O998" i="1"/>
  <c r="N998" i="1"/>
  <c r="P997" i="1"/>
  <c r="O997" i="1"/>
  <c r="N997" i="1"/>
  <c r="P996" i="1"/>
  <c r="O996" i="1"/>
  <c r="N996" i="1"/>
  <c r="P995" i="1"/>
  <c r="O995" i="1"/>
  <c r="N995" i="1"/>
  <c r="P994" i="1"/>
  <c r="O994" i="1"/>
  <c r="N994" i="1"/>
  <c r="P993" i="1"/>
  <c r="O993" i="1"/>
  <c r="N993" i="1"/>
  <c r="P992" i="1"/>
  <c r="O992" i="1"/>
  <c r="N992" i="1"/>
  <c r="P991" i="1"/>
  <c r="O991" i="1"/>
  <c r="N991" i="1"/>
  <c r="P990" i="1"/>
  <c r="O990" i="1"/>
  <c r="N990" i="1"/>
  <c r="P989" i="1"/>
  <c r="O989" i="1"/>
  <c r="N989" i="1"/>
  <c r="P988" i="1"/>
  <c r="O988" i="1"/>
  <c r="N988" i="1"/>
  <c r="P987" i="1"/>
  <c r="O987" i="1"/>
  <c r="N987" i="1"/>
  <c r="P986" i="1"/>
  <c r="O986" i="1"/>
  <c r="N986" i="1"/>
  <c r="P985" i="1"/>
  <c r="O985" i="1"/>
  <c r="N985" i="1"/>
  <c r="P984" i="1"/>
  <c r="O984" i="1"/>
  <c r="N984" i="1"/>
  <c r="P983" i="1"/>
  <c r="O983" i="1"/>
  <c r="N983" i="1"/>
  <c r="P982" i="1"/>
  <c r="O982" i="1"/>
  <c r="N982" i="1"/>
  <c r="P981" i="1"/>
  <c r="O981" i="1"/>
  <c r="N981" i="1"/>
  <c r="P980" i="1"/>
  <c r="O980" i="1"/>
  <c r="N980" i="1"/>
  <c r="P979" i="1"/>
  <c r="O979" i="1"/>
  <c r="N979" i="1"/>
  <c r="P978" i="1"/>
  <c r="O978" i="1"/>
  <c r="N978" i="1"/>
  <c r="P977" i="1"/>
  <c r="O977" i="1"/>
  <c r="N977" i="1"/>
  <c r="P976" i="1"/>
  <c r="O976" i="1"/>
  <c r="N976" i="1"/>
  <c r="P975" i="1"/>
  <c r="O975" i="1"/>
  <c r="N975" i="1"/>
  <c r="P974" i="1"/>
  <c r="O974" i="1"/>
  <c r="N974" i="1"/>
  <c r="P973" i="1"/>
  <c r="O973" i="1"/>
  <c r="N973" i="1"/>
  <c r="P972" i="1"/>
  <c r="O972" i="1"/>
  <c r="N972" i="1"/>
  <c r="P971" i="1"/>
  <c r="O971" i="1"/>
  <c r="N971" i="1"/>
  <c r="P970" i="1"/>
  <c r="O970" i="1"/>
  <c r="N970" i="1"/>
  <c r="P969" i="1"/>
  <c r="O969" i="1"/>
  <c r="N969" i="1"/>
  <c r="P968" i="1"/>
  <c r="O968" i="1"/>
  <c r="N968" i="1"/>
  <c r="P967" i="1"/>
  <c r="O967" i="1"/>
  <c r="N967" i="1"/>
  <c r="P966" i="1"/>
  <c r="O966" i="1"/>
  <c r="N966" i="1"/>
  <c r="P965" i="1"/>
  <c r="O965" i="1"/>
  <c r="N965" i="1"/>
  <c r="P964" i="1"/>
  <c r="O964" i="1"/>
  <c r="N964" i="1"/>
  <c r="P963" i="1"/>
  <c r="O963" i="1"/>
  <c r="N963" i="1"/>
  <c r="P962" i="1"/>
  <c r="O962" i="1"/>
  <c r="N962" i="1"/>
  <c r="P961" i="1"/>
  <c r="O961" i="1"/>
  <c r="N961" i="1"/>
  <c r="P960" i="1"/>
  <c r="O960" i="1"/>
  <c r="N960" i="1"/>
  <c r="P959" i="1"/>
  <c r="O959" i="1"/>
  <c r="N959" i="1"/>
  <c r="P958" i="1"/>
  <c r="O958" i="1"/>
  <c r="N958" i="1"/>
  <c r="P957" i="1"/>
  <c r="O957" i="1"/>
  <c r="N957" i="1"/>
  <c r="P956" i="1"/>
  <c r="O956" i="1"/>
  <c r="N956" i="1"/>
  <c r="P955" i="1"/>
  <c r="O955" i="1"/>
  <c r="N955" i="1"/>
  <c r="P954" i="1"/>
  <c r="O954" i="1"/>
  <c r="N954" i="1"/>
  <c r="P953" i="1"/>
  <c r="O953" i="1"/>
  <c r="N953" i="1"/>
  <c r="P952" i="1"/>
  <c r="O952" i="1"/>
  <c r="N952" i="1"/>
  <c r="P951" i="1"/>
  <c r="O951" i="1"/>
  <c r="N951" i="1"/>
  <c r="P950" i="1"/>
  <c r="O950" i="1"/>
  <c r="N950" i="1"/>
  <c r="P949" i="1"/>
  <c r="O949" i="1"/>
  <c r="N949" i="1"/>
  <c r="P948" i="1"/>
  <c r="O948" i="1"/>
  <c r="N948" i="1"/>
  <c r="P947" i="1"/>
  <c r="O947" i="1"/>
  <c r="N947" i="1"/>
  <c r="P946" i="1"/>
  <c r="O946" i="1"/>
  <c r="N946" i="1"/>
  <c r="P945" i="1"/>
  <c r="O945" i="1"/>
  <c r="N945" i="1"/>
  <c r="P944" i="1"/>
  <c r="O944" i="1"/>
  <c r="N944" i="1"/>
  <c r="P943" i="1"/>
  <c r="O943" i="1"/>
  <c r="N943" i="1"/>
  <c r="P942" i="1"/>
  <c r="O942" i="1"/>
  <c r="N942" i="1"/>
  <c r="P941" i="1"/>
  <c r="O941" i="1"/>
  <c r="N941" i="1"/>
  <c r="P940" i="1"/>
  <c r="O940" i="1"/>
  <c r="N940" i="1"/>
  <c r="P939" i="1"/>
  <c r="O939" i="1"/>
  <c r="N939" i="1"/>
  <c r="P938" i="1"/>
  <c r="O938" i="1"/>
  <c r="N938" i="1"/>
  <c r="P937" i="1"/>
  <c r="O937" i="1"/>
  <c r="N937" i="1"/>
  <c r="P936" i="1"/>
  <c r="O936" i="1"/>
  <c r="N936" i="1"/>
  <c r="P935" i="1"/>
  <c r="O935" i="1"/>
  <c r="N935" i="1"/>
  <c r="P934" i="1"/>
  <c r="O934" i="1"/>
  <c r="N934" i="1"/>
  <c r="P933" i="1"/>
  <c r="O933" i="1"/>
  <c r="N933" i="1"/>
  <c r="P932" i="1"/>
  <c r="O932" i="1"/>
  <c r="N932" i="1"/>
  <c r="P931" i="1"/>
  <c r="O931" i="1"/>
  <c r="N931" i="1"/>
  <c r="P930" i="1"/>
  <c r="O930" i="1"/>
  <c r="N930" i="1"/>
  <c r="P929" i="1"/>
  <c r="O929" i="1"/>
  <c r="N929" i="1"/>
  <c r="P928" i="1"/>
  <c r="O928" i="1"/>
  <c r="N928" i="1"/>
  <c r="P927" i="1"/>
  <c r="O927" i="1"/>
  <c r="N927" i="1"/>
  <c r="P926" i="1"/>
  <c r="O926" i="1"/>
  <c r="N926" i="1"/>
  <c r="P925" i="1"/>
  <c r="O925" i="1"/>
  <c r="N925" i="1"/>
  <c r="P924" i="1"/>
  <c r="O924" i="1"/>
  <c r="N924" i="1"/>
  <c r="P923" i="1"/>
  <c r="O923" i="1"/>
  <c r="N923" i="1"/>
  <c r="P922" i="1"/>
  <c r="O922" i="1"/>
  <c r="N922" i="1"/>
  <c r="P921" i="1"/>
  <c r="O921" i="1"/>
  <c r="N921" i="1"/>
  <c r="P920" i="1"/>
  <c r="O920" i="1"/>
  <c r="N920" i="1"/>
  <c r="P919" i="1"/>
  <c r="O919" i="1"/>
  <c r="N919" i="1"/>
  <c r="P918" i="1"/>
  <c r="O918" i="1"/>
  <c r="N918" i="1"/>
  <c r="P917" i="1"/>
  <c r="O917" i="1"/>
  <c r="N917" i="1"/>
  <c r="P916" i="1"/>
  <c r="O916" i="1"/>
  <c r="N916" i="1"/>
  <c r="P915" i="1"/>
  <c r="O915" i="1"/>
  <c r="N915" i="1"/>
  <c r="P914" i="1"/>
  <c r="O914" i="1"/>
  <c r="N914" i="1"/>
  <c r="P913" i="1"/>
  <c r="O913" i="1"/>
  <c r="N913" i="1"/>
  <c r="P912" i="1"/>
  <c r="O912" i="1"/>
  <c r="N912" i="1"/>
  <c r="P911" i="1"/>
  <c r="O911" i="1"/>
  <c r="N911" i="1"/>
  <c r="P910" i="1"/>
  <c r="O910" i="1"/>
  <c r="N910" i="1"/>
  <c r="P909" i="1"/>
  <c r="O909" i="1"/>
  <c r="N909" i="1"/>
  <c r="P908" i="1"/>
  <c r="O908" i="1"/>
  <c r="N908" i="1"/>
  <c r="P907" i="1"/>
  <c r="O907" i="1"/>
  <c r="N907" i="1"/>
  <c r="P906" i="1"/>
  <c r="O906" i="1"/>
  <c r="N906" i="1"/>
  <c r="P905" i="1"/>
  <c r="O905" i="1"/>
  <c r="N905" i="1"/>
  <c r="P904" i="1"/>
  <c r="O904" i="1"/>
  <c r="N904" i="1"/>
  <c r="P903" i="1"/>
  <c r="O903" i="1"/>
  <c r="N903" i="1"/>
  <c r="P902" i="1"/>
  <c r="O902" i="1"/>
  <c r="N902" i="1"/>
  <c r="P901" i="1"/>
  <c r="O901" i="1"/>
  <c r="N901" i="1"/>
  <c r="P900" i="1"/>
  <c r="O900" i="1"/>
  <c r="N900" i="1"/>
  <c r="P899" i="1"/>
  <c r="O899" i="1"/>
  <c r="N899" i="1"/>
  <c r="P898" i="1"/>
  <c r="O898" i="1"/>
  <c r="N898" i="1"/>
  <c r="P897" i="1"/>
  <c r="O897" i="1"/>
  <c r="N897" i="1"/>
  <c r="P896" i="1"/>
  <c r="O896" i="1"/>
  <c r="N896" i="1"/>
  <c r="P895" i="1"/>
  <c r="O895" i="1"/>
  <c r="N895" i="1"/>
  <c r="P894" i="1"/>
  <c r="O894" i="1"/>
  <c r="N894" i="1"/>
  <c r="P893" i="1"/>
  <c r="O893" i="1"/>
  <c r="N893" i="1"/>
  <c r="P892" i="1"/>
  <c r="O892" i="1"/>
  <c r="N892" i="1"/>
  <c r="P891" i="1"/>
  <c r="O891" i="1"/>
  <c r="N891" i="1"/>
  <c r="P890" i="1"/>
  <c r="O890" i="1"/>
  <c r="N890" i="1"/>
  <c r="P889" i="1"/>
  <c r="O889" i="1"/>
  <c r="N889" i="1"/>
  <c r="P888" i="1"/>
  <c r="O888" i="1"/>
  <c r="N888" i="1"/>
  <c r="P887" i="1"/>
  <c r="O887" i="1"/>
  <c r="N887" i="1"/>
  <c r="P886" i="1"/>
  <c r="O886" i="1"/>
  <c r="N886" i="1"/>
  <c r="P885" i="1"/>
  <c r="O885" i="1"/>
  <c r="N885" i="1"/>
  <c r="P884" i="1"/>
  <c r="O884" i="1"/>
  <c r="N884" i="1"/>
  <c r="P883" i="1"/>
  <c r="O883" i="1"/>
  <c r="N883" i="1"/>
  <c r="P882" i="1"/>
  <c r="O882" i="1"/>
  <c r="N882" i="1"/>
  <c r="P881" i="1"/>
  <c r="O881" i="1"/>
  <c r="N881" i="1"/>
  <c r="P880" i="1"/>
  <c r="O880" i="1"/>
  <c r="N880" i="1"/>
  <c r="P879" i="1"/>
  <c r="O879" i="1"/>
  <c r="N879" i="1"/>
  <c r="P878" i="1"/>
  <c r="O878" i="1"/>
  <c r="N878" i="1"/>
  <c r="P877" i="1"/>
  <c r="O877" i="1"/>
  <c r="N877" i="1"/>
  <c r="P876" i="1"/>
  <c r="O876" i="1"/>
  <c r="N876" i="1"/>
  <c r="P875" i="1"/>
  <c r="O875" i="1"/>
  <c r="N875" i="1"/>
  <c r="P874" i="1"/>
  <c r="O874" i="1"/>
  <c r="N874" i="1"/>
  <c r="P873" i="1"/>
  <c r="O873" i="1"/>
  <c r="N873" i="1"/>
  <c r="P872" i="1"/>
  <c r="O872" i="1"/>
  <c r="N872" i="1"/>
  <c r="P871" i="1"/>
  <c r="O871" i="1"/>
  <c r="N871" i="1"/>
  <c r="P870" i="1"/>
  <c r="O870" i="1"/>
  <c r="N870" i="1"/>
  <c r="P869" i="1"/>
  <c r="O869" i="1"/>
  <c r="N869" i="1"/>
  <c r="P868" i="1"/>
  <c r="O868" i="1"/>
  <c r="N868" i="1"/>
  <c r="P867" i="1"/>
  <c r="O867" i="1"/>
  <c r="N867" i="1"/>
  <c r="P866" i="1"/>
  <c r="O866" i="1"/>
  <c r="N866" i="1"/>
  <c r="P865" i="1"/>
  <c r="O865" i="1"/>
  <c r="N865" i="1"/>
  <c r="P864" i="1"/>
  <c r="O864" i="1"/>
  <c r="N864" i="1"/>
  <c r="P863" i="1"/>
  <c r="O863" i="1"/>
  <c r="N863" i="1"/>
  <c r="P862" i="1"/>
  <c r="O862" i="1"/>
  <c r="N862" i="1"/>
  <c r="P861" i="1"/>
  <c r="O861" i="1"/>
  <c r="N861" i="1"/>
  <c r="P860" i="1"/>
  <c r="O860" i="1"/>
  <c r="N860" i="1"/>
  <c r="P859" i="1"/>
  <c r="O859" i="1"/>
  <c r="N859" i="1"/>
  <c r="P858" i="1"/>
  <c r="O858" i="1"/>
  <c r="N858" i="1"/>
  <c r="P857" i="1"/>
  <c r="O857" i="1"/>
  <c r="N857" i="1"/>
  <c r="P856" i="1"/>
  <c r="O856" i="1"/>
  <c r="N856" i="1"/>
  <c r="P855" i="1"/>
  <c r="O855" i="1"/>
  <c r="N855" i="1"/>
  <c r="P854" i="1"/>
  <c r="O854" i="1"/>
  <c r="N854" i="1"/>
  <c r="P853" i="1"/>
  <c r="O853" i="1"/>
  <c r="N853" i="1"/>
  <c r="P852" i="1"/>
  <c r="O852" i="1"/>
  <c r="N852" i="1"/>
  <c r="P851" i="1"/>
  <c r="O851" i="1"/>
  <c r="N851" i="1"/>
  <c r="P850" i="1"/>
  <c r="O850" i="1"/>
  <c r="N850" i="1"/>
  <c r="P849" i="1"/>
  <c r="O849" i="1"/>
  <c r="N849" i="1"/>
  <c r="P848" i="1"/>
  <c r="O848" i="1"/>
  <c r="N848" i="1"/>
  <c r="P847" i="1"/>
  <c r="O847" i="1"/>
  <c r="N847" i="1"/>
  <c r="P846" i="1"/>
  <c r="O846" i="1"/>
  <c r="N846" i="1"/>
  <c r="P845" i="1"/>
  <c r="O845" i="1"/>
  <c r="N845" i="1"/>
  <c r="P844" i="1"/>
  <c r="O844" i="1"/>
  <c r="N844" i="1"/>
  <c r="P843" i="1"/>
  <c r="O843" i="1"/>
  <c r="N843" i="1"/>
  <c r="P842" i="1"/>
  <c r="O842" i="1"/>
  <c r="N842" i="1"/>
  <c r="P841" i="1"/>
  <c r="O841" i="1"/>
  <c r="N841" i="1"/>
  <c r="P840" i="1"/>
  <c r="O840" i="1"/>
  <c r="N840" i="1"/>
  <c r="P839" i="1"/>
  <c r="O839" i="1"/>
  <c r="N839" i="1"/>
  <c r="P838" i="1"/>
  <c r="O838" i="1"/>
  <c r="N838" i="1"/>
  <c r="P837" i="1"/>
  <c r="O837" i="1"/>
  <c r="N837" i="1"/>
  <c r="P836" i="1"/>
  <c r="O836" i="1"/>
  <c r="N836" i="1"/>
  <c r="P835" i="1"/>
  <c r="O835" i="1"/>
  <c r="N835" i="1"/>
  <c r="P834" i="1"/>
  <c r="O834" i="1"/>
  <c r="N834" i="1"/>
  <c r="P833" i="1"/>
  <c r="O833" i="1"/>
  <c r="N833" i="1"/>
  <c r="P832" i="1"/>
  <c r="O832" i="1"/>
  <c r="N832" i="1"/>
  <c r="P831" i="1"/>
  <c r="O831" i="1"/>
  <c r="N831" i="1"/>
  <c r="P830" i="1"/>
  <c r="O830" i="1"/>
  <c r="N830" i="1"/>
  <c r="P829" i="1"/>
  <c r="O829" i="1"/>
  <c r="N829" i="1"/>
  <c r="P828" i="1"/>
  <c r="O828" i="1"/>
  <c r="N828" i="1"/>
  <c r="P827" i="1"/>
  <c r="O827" i="1"/>
  <c r="N827" i="1"/>
  <c r="P826" i="1"/>
  <c r="O826" i="1"/>
  <c r="N826" i="1"/>
  <c r="P825" i="1"/>
  <c r="O825" i="1"/>
  <c r="N825" i="1"/>
  <c r="P824" i="1"/>
  <c r="O824" i="1"/>
  <c r="N824" i="1"/>
  <c r="P823" i="1"/>
  <c r="O823" i="1"/>
  <c r="N823" i="1"/>
  <c r="P822" i="1"/>
  <c r="O822" i="1"/>
  <c r="N822" i="1"/>
  <c r="P821" i="1"/>
  <c r="O821" i="1"/>
  <c r="N821" i="1"/>
  <c r="P820" i="1"/>
  <c r="O820" i="1"/>
  <c r="N820" i="1"/>
  <c r="P819" i="1"/>
  <c r="O819" i="1"/>
  <c r="N819" i="1"/>
  <c r="P818" i="1"/>
  <c r="O818" i="1"/>
  <c r="N818" i="1"/>
  <c r="P817" i="1"/>
  <c r="O817" i="1"/>
  <c r="N817" i="1"/>
  <c r="P816" i="1"/>
  <c r="O816" i="1"/>
  <c r="N816" i="1"/>
  <c r="P815" i="1"/>
  <c r="O815" i="1"/>
  <c r="N815" i="1"/>
  <c r="P814" i="1"/>
  <c r="O814" i="1"/>
  <c r="N814" i="1"/>
  <c r="P813" i="1"/>
  <c r="O813" i="1"/>
  <c r="N813" i="1"/>
  <c r="P812" i="1"/>
  <c r="O812" i="1"/>
  <c r="N812" i="1"/>
  <c r="P811" i="1"/>
  <c r="O811" i="1"/>
  <c r="N811" i="1"/>
  <c r="P810" i="1"/>
  <c r="O810" i="1"/>
  <c r="N810" i="1"/>
  <c r="P809" i="1"/>
  <c r="O809" i="1"/>
  <c r="N809" i="1"/>
  <c r="P808" i="1"/>
  <c r="O808" i="1"/>
  <c r="N808" i="1"/>
  <c r="P807" i="1"/>
  <c r="O807" i="1"/>
  <c r="N807" i="1"/>
  <c r="P806" i="1"/>
  <c r="O806" i="1"/>
  <c r="N806" i="1"/>
  <c r="P805" i="1"/>
  <c r="O805" i="1"/>
  <c r="N805" i="1"/>
  <c r="P804" i="1"/>
  <c r="O804" i="1"/>
  <c r="N804" i="1"/>
  <c r="P803" i="1"/>
  <c r="O803" i="1"/>
  <c r="N803" i="1"/>
  <c r="P802" i="1"/>
  <c r="O802" i="1"/>
  <c r="N802" i="1"/>
  <c r="P801" i="1"/>
  <c r="O801" i="1"/>
  <c r="N801" i="1"/>
  <c r="P800" i="1"/>
  <c r="O800" i="1"/>
  <c r="N800" i="1"/>
  <c r="P799" i="1"/>
  <c r="O799" i="1"/>
  <c r="N799" i="1"/>
  <c r="P798" i="1"/>
  <c r="O798" i="1"/>
  <c r="N798" i="1"/>
  <c r="P797" i="1"/>
  <c r="O797" i="1"/>
  <c r="N797" i="1"/>
  <c r="P796" i="1"/>
  <c r="O796" i="1"/>
  <c r="N796" i="1"/>
  <c r="P795" i="1"/>
  <c r="O795" i="1"/>
  <c r="N795" i="1"/>
  <c r="P794" i="1"/>
  <c r="O794" i="1"/>
  <c r="N794" i="1"/>
  <c r="P793" i="1"/>
  <c r="O793" i="1"/>
  <c r="N793" i="1"/>
  <c r="P792" i="1"/>
  <c r="O792" i="1"/>
  <c r="N792" i="1"/>
  <c r="P791" i="1"/>
  <c r="O791" i="1"/>
  <c r="N791" i="1"/>
  <c r="P790" i="1"/>
  <c r="O790" i="1"/>
  <c r="N790" i="1"/>
  <c r="P789" i="1"/>
  <c r="O789" i="1"/>
  <c r="N789" i="1"/>
  <c r="P788" i="1"/>
  <c r="O788" i="1"/>
  <c r="N788" i="1"/>
  <c r="P787" i="1"/>
  <c r="O787" i="1"/>
  <c r="N787" i="1"/>
  <c r="P786" i="1"/>
  <c r="O786" i="1"/>
  <c r="N786" i="1"/>
  <c r="P785" i="1"/>
  <c r="O785" i="1"/>
  <c r="N785" i="1"/>
  <c r="P784" i="1"/>
  <c r="O784" i="1"/>
  <c r="N784" i="1"/>
  <c r="P783" i="1"/>
  <c r="O783" i="1"/>
  <c r="N783" i="1"/>
  <c r="P782" i="1"/>
  <c r="O782" i="1"/>
  <c r="N782" i="1"/>
  <c r="P781" i="1"/>
  <c r="O781" i="1"/>
  <c r="N781" i="1"/>
  <c r="P780" i="1"/>
  <c r="O780" i="1"/>
  <c r="N780" i="1"/>
  <c r="P779" i="1"/>
  <c r="O779" i="1"/>
  <c r="N779" i="1"/>
  <c r="P778" i="1"/>
  <c r="O778" i="1"/>
  <c r="N778" i="1"/>
  <c r="P777" i="1"/>
  <c r="O777" i="1"/>
  <c r="N777" i="1"/>
  <c r="P776" i="1"/>
  <c r="O776" i="1"/>
  <c r="N776" i="1"/>
  <c r="P775" i="1"/>
  <c r="O775" i="1"/>
  <c r="N775" i="1"/>
  <c r="P774" i="1"/>
  <c r="O774" i="1"/>
  <c r="N774" i="1"/>
  <c r="P773" i="1"/>
  <c r="O773" i="1"/>
  <c r="N773" i="1"/>
  <c r="P772" i="1"/>
  <c r="O772" i="1"/>
  <c r="N772" i="1"/>
  <c r="P771" i="1"/>
  <c r="O771" i="1"/>
  <c r="N771" i="1"/>
  <c r="P770" i="1"/>
  <c r="O770" i="1"/>
  <c r="N770" i="1"/>
  <c r="P769" i="1"/>
  <c r="O769" i="1"/>
  <c r="N769" i="1"/>
  <c r="P768" i="1"/>
  <c r="O768" i="1"/>
  <c r="N768" i="1"/>
  <c r="P767" i="1"/>
  <c r="O767" i="1"/>
  <c r="N767" i="1"/>
  <c r="P766" i="1"/>
  <c r="O766" i="1"/>
  <c r="N766" i="1"/>
  <c r="P765" i="1"/>
  <c r="O765" i="1"/>
  <c r="N765" i="1"/>
  <c r="P764" i="1"/>
  <c r="O764" i="1"/>
  <c r="N764" i="1"/>
  <c r="P763" i="1"/>
  <c r="O763" i="1"/>
  <c r="N763" i="1"/>
  <c r="P762" i="1"/>
  <c r="O762" i="1"/>
  <c r="N762" i="1"/>
  <c r="P761" i="1"/>
  <c r="O761" i="1"/>
  <c r="N761" i="1"/>
  <c r="P760" i="1"/>
  <c r="O760" i="1"/>
  <c r="N760" i="1"/>
  <c r="P759" i="1"/>
  <c r="O759" i="1"/>
  <c r="N759" i="1"/>
  <c r="P758" i="1"/>
  <c r="O758" i="1"/>
  <c r="N758" i="1"/>
  <c r="P757" i="1"/>
  <c r="O757" i="1"/>
  <c r="N757" i="1"/>
  <c r="P756" i="1"/>
  <c r="O756" i="1"/>
  <c r="N756" i="1"/>
  <c r="P755" i="1"/>
  <c r="O755" i="1"/>
  <c r="N755" i="1"/>
  <c r="P754" i="1"/>
  <c r="O754" i="1"/>
  <c r="N754" i="1"/>
  <c r="P753" i="1"/>
  <c r="O753" i="1"/>
  <c r="N753" i="1"/>
  <c r="P752" i="1"/>
  <c r="O752" i="1"/>
  <c r="N752" i="1"/>
  <c r="P751" i="1"/>
  <c r="O751" i="1"/>
  <c r="N751" i="1"/>
  <c r="P750" i="1"/>
  <c r="O750" i="1"/>
  <c r="N750" i="1"/>
  <c r="P749" i="1"/>
  <c r="O749" i="1"/>
  <c r="N749" i="1"/>
  <c r="P748" i="1"/>
  <c r="O748" i="1"/>
  <c r="N748" i="1"/>
  <c r="P747" i="1"/>
  <c r="O747" i="1"/>
  <c r="N747" i="1"/>
  <c r="P746" i="1"/>
  <c r="O746" i="1"/>
  <c r="N746" i="1"/>
  <c r="P745" i="1"/>
  <c r="O745" i="1"/>
  <c r="N745" i="1"/>
  <c r="P744" i="1"/>
  <c r="O744" i="1"/>
  <c r="N744" i="1"/>
  <c r="P743" i="1"/>
  <c r="O743" i="1"/>
  <c r="N743" i="1"/>
  <c r="P742" i="1"/>
  <c r="O742" i="1"/>
  <c r="N742" i="1"/>
  <c r="P741" i="1"/>
  <c r="O741" i="1"/>
  <c r="N741" i="1"/>
  <c r="P740" i="1"/>
  <c r="O740" i="1"/>
  <c r="N740" i="1"/>
  <c r="P739" i="1"/>
  <c r="O739" i="1"/>
  <c r="N739" i="1"/>
  <c r="P738" i="1"/>
  <c r="O738" i="1"/>
  <c r="N738" i="1"/>
  <c r="P737" i="1"/>
  <c r="O737" i="1"/>
  <c r="N737" i="1"/>
  <c r="P736" i="1"/>
  <c r="O736" i="1"/>
  <c r="N736" i="1"/>
  <c r="P735" i="1"/>
  <c r="O735" i="1"/>
  <c r="N735" i="1"/>
  <c r="P734" i="1"/>
  <c r="O734" i="1"/>
  <c r="N734" i="1"/>
  <c r="P733" i="1"/>
  <c r="O733" i="1"/>
  <c r="N733" i="1"/>
  <c r="P732" i="1"/>
  <c r="O732" i="1"/>
  <c r="N732" i="1"/>
  <c r="P731" i="1"/>
  <c r="O731" i="1"/>
  <c r="N731" i="1"/>
  <c r="P730" i="1"/>
  <c r="O730" i="1"/>
  <c r="N730" i="1"/>
  <c r="P729" i="1"/>
  <c r="O729" i="1"/>
  <c r="N729" i="1"/>
  <c r="P728" i="1"/>
  <c r="O728" i="1"/>
  <c r="N728" i="1"/>
  <c r="P727" i="1"/>
  <c r="O727" i="1"/>
  <c r="N727" i="1"/>
  <c r="P726" i="1"/>
  <c r="O726" i="1"/>
  <c r="N726" i="1"/>
  <c r="P725" i="1"/>
  <c r="O725" i="1"/>
  <c r="N725" i="1"/>
  <c r="P724" i="1"/>
  <c r="O724" i="1"/>
  <c r="N724" i="1"/>
  <c r="P723" i="1"/>
  <c r="O723" i="1"/>
  <c r="N723" i="1"/>
  <c r="P722" i="1"/>
  <c r="O722" i="1"/>
  <c r="N722" i="1"/>
  <c r="P721" i="1"/>
  <c r="O721" i="1"/>
  <c r="N721" i="1"/>
  <c r="P720" i="1"/>
  <c r="O720" i="1"/>
  <c r="N720" i="1"/>
  <c r="P719" i="1"/>
  <c r="O719" i="1"/>
  <c r="N719" i="1"/>
  <c r="P718" i="1"/>
  <c r="O718" i="1"/>
  <c r="N718" i="1"/>
  <c r="P717" i="1"/>
  <c r="O717" i="1"/>
  <c r="N717" i="1"/>
  <c r="P716" i="1"/>
  <c r="O716" i="1"/>
  <c r="N716" i="1"/>
  <c r="P715" i="1"/>
  <c r="O715" i="1"/>
  <c r="N715" i="1"/>
  <c r="P714" i="1"/>
  <c r="O714" i="1"/>
  <c r="N714" i="1"/>
  <c r="P713" i="1"/>
  <c r="O713" i="1"/>
  <c r="N713" i="1"/>
  <c r="P712" i="1"/>
  <c r="O712" i="1"/>
  <c r="N712" i="1"/>
  <c r="P711" i="1"/>
  <c r="O711" i="1"/>
  <c r="N711" i="1"/>
  <c r="P710" i="1"/>
  <c r="O710" i="1"/>
  <c r="N710" i="1"/>
  <c r="P709" i="1"/>
  <c r="O709" i="1"/>
  <c r="N709" i="1"/>
  <c r="P708" i="1"/>
  <c r="O708" i="1"/>
  <c r="N708" i="1"/>
  <c r="P707" i="1"/>
  <c r="O707" i="1"/>
  <c r="N707" i="1"/>
  <c r="P706" i="1"/>
  <c r="O706" i="1"/>
  <c r="N706" i="1"/>
  <c r="P705" i="1"/>
  <c r="O705" i="1"/>
  <c r="N705" i="1"/>
  <c r="P704" i="1"/>
  <c r="O704" i="1"/>
  <c r="N704" i="1"/>
  <c r="P703" i="1"/>
  <c r="O703" i="1"/>
  <c r="N703" i="1"/>
  <c r="P702" i="1"/>
  <c r="O702" i="1"/>
  <c r="N702" i="1"/>
  <c r="P701" i="1"/>
  <c r="O701" i="1"/>
  <c r="N701" i="1"/>
  <c r="P700" i="1"/>
  <c r="O700" i="1"/>
  <c r="N700" i="1"/>
  <c r="P699" i="1"/>
  <c r="O699" i="1"/>
  <c r="N699" i="1"/>
  <c r="P698" i="1"/>
  <c r="O698" i="1"/>
  <c r="N698" i="1"/>
  <c r="P697" i="1"/>
  <c r="O697" i="1"/>
  <c r="N697" i="1"/>
  <c r="P696" i="1"/>
  <c r="O696" i="1"/>
  <c r="N696" i="1"/>
  <c r="P695" i="1"/>
  <c r="O695" i="1"/>
  <c r="N695" i="1"/>
  <c r="P694" i="1"/>
  <c r="O694" i="1"/>
  <c r="N694" i="1"/>
  <c r="P693" i="1"/>
  <c r="O693" i="1"/>
  <c r="N693" i="1"/>
  <c r="P692" i="1"/>
  <c r="O692" i="1"/>
  <c r="N692" i="1"/>
  <c r="P691" i="1"/>
  <c r="O691" i="1"/>
  <c r="N691" i="1"/>
  <c r="P690" i="1"/>
  <c r="O690" i="1"/>
  <c r="N690" i="1"/>
  <c r="P689" i="1"/>
  <c r="O689" i="1"/>
  <c r="N689" i="1"/>
  <c r="P688" i="1"/>
  <c r="O688" i="1"/>
  <c r="N688" i="1"/>
  <c r="P687" i="1"/>
  <c r="O687" i="1"/>
  <c r="N687" i="1"/>
  <c r="P686" i="1"/>
  <c r="O686" i="1"/>
  <c r="N686" i="1"/>
  <c r="P685" i="1"/>
  <c r="O685" i="1"/>
  <c r="N685" i="1"/>
  <c r="P684" i="1"/>
  <c r="O684" i="1"/>
  <c r="N684" i="1"/>
  <c r="P683" i="1"/>
  <c r="O683" i="1"/>
  <c r="N683" i="1"/>
  <c r="P682" i="1"/>
  <c r="O682" i="1"/>
  <c r="N682" i="1"/>
  <c r="P681" i="1"/>
  <c r="O681" i="1"/>
  <c r="N681" i="1"/>
  <c r="P680" i="1"/>
  <c r="O680" i="1"/>
  <c r="N680" i="1"/>
  <c r="P679" i="1"/>
  <c r="O679" i="1"/>
  <c r="N679" i="1"/>
  <c r="P678" i="1"/>
  <c r="O678" i="1"/>
  <c r="N678" i="1"/>
  <c r="P677" i="1"/>
  <c r="O677" i="1"/>
  <c r="N677" i="1"/>
  <c r="P676" i="1"/>
  <c r="O676" i="1"/>
  <c r="N676" i="1"/>
  <c r="P675" i="1"/>
  <c r="O675" i="1"/>
  <c r="N675" i="1"/>
  <c r="P674" i="1"/>
  <c r="O674" i="1"/>
  <c r="N674" i="1"/>
  <c r="P673" i="1"/>
  <c r="O673" i="1"/>
  <c r="N673" i="1"/>
  <c r="P672" i="1"/>
  <c r="O672" i="1"/>
  <c r="N672" i="1"/>
  <c r="P671" i="1"/>
  <c r="O671" i="1"/>
  <c r="N671" i="1"/>
  <c r="P670" i="1"/>
  <c r="O670" i="1"/>
  <c r="N670" i="1"/>
  <c r="P669" i="1"/>
  <c r="O669" i="1"/>
  <c r="N669" i="1"/>
  <c r="P668" i="1"/>
  <c r="O668" i="1"/>
  <c r="N668" i="1"/>
  <c r="P667" i="1"/>
  <c r="O667" i="1"/>
  <c r="N667" i="1"/>
  <c r="P666" i="1"/>
  <c r="O666" i="1"/>
  <c r="N666" i="1"/>
  <c r="P665" i="1"/>
  <c r="O665" i="1"/>
  <c r="N665" i="1"/>
  <c r="P664" i="1"/>
  <c r="O664" i="1"/>
  <c r="N664" i="1"/>
  <c r="P663" i="1"/>
  <c r="O663" i="1"/>
  <c r="N663" i="1"/>
  <c r="P662" i="1"/>
  <c r="O662" i="1"/>
  <c r="N662" i="1"/>
  <c r="P661" i="1"/>
  <c r="O661" i="1"/>
  <c r="N661" i="1"/>
  <c r="P660" i="1"/>
  <c r="O660" i="1"/>
  <c r="N660" i="1"/>
  <c r="P659" i="1"/>
  <c r="O659" i="1"/>
  <c r="N659" i="1"/>
  <c r="P658" i="1"/>
  <c r="O658" i="1"/>
  <c r="N658" i="1"/>
  <c r="P657" i="1"/>
  <c r="O657" i="1"/>
  <c r="N657" i="1"/>
  <c r="P656" i="1"/>
  <c r="O656" i="1"/>
  <c r="N656" i="1"/>
  <c r="P655" i="1"/>
  <c r="O655" i="1"/>
  <c r="N655" i="1"/>
  <c r="P654" i="1"/>
  <c r="O654" i="1"/>
  <c r="N654" i="1"/>
  <c r="P653" i="1"/>
  <c r="O653" i="1"/>
  <c r="N653" i="1"/>
  <c r="P652" i="1"/>
  <c r="O652" i="1"/>
  <c r="N652" i="1"/>
  <c r="P651" i="1"/>
  <c r="O651" i="1"/>
  <c r="N651" i="1"/>
  <c r="P650" i="1"/>
  <c r="O650" i="1"/>
  <c r="N650" i="1"/>
  <c r="P649" i="1"/>
  <c r="O649" i="1"/>
  <c r="N649" i="1"/>
  <c r="P648" i="1"/>
  <c r="O648" i="1"/>
  <c r="N648" i="1"/>
  <c r="P647" i="1"/>
  <c r="O647" i="1"/>
  <c r="N647" i="1"/>
  <c r="P646" i="1"/>
  <c r="O646" i="1"/>
  <c r="N646" i="1"/>
  <c r="P645" i="1"/>
  <c r="O645" i="1"/>
  <c r="N645" i="1"/>
  <c r="P644" i="1"/>
  <c r="O644" i="1"/>
  <c r="N644" i="1"/>
  <c r="P643" i="1"/>
  <c r="O643" i="1"/>
  <c r="N643" i="1"/>
  <c r="P642" i="1"/>
  <c r="O642" i="1"/>
  <c r="N642" i="1"/>
  <c r="P641" i="1"/>
  <c r="O641" i="1"/>
  <c r="N641" i="1"/>
  <c r="P640" i="1"/>
  <c r="O640" i="1"/>
  <c r="N640" i="1"/>
  <c r="P639" i="1"/>
  <c r="O639" i="1"/>
  <c r="N639" i="1"/>
  <c r="P638" i="1"/>
  <c r="O638" i="1"/>
  <c r="N638" i="1"/>
  <c r="P637" i="1"/>
  <c r="O637" i="1"/>
  <c r="N637" i="1"/>
  <c r="P636" i="1"/>
  <c r="O636" i="1"/>
  <c r="N636" i="1"/>
  <c r="P635" i="1"/>
  <c r="O635" i="1"/>
  <c r="N635" i="1"/>
  <c r="P634" i="1"/>
  <c r="O634" i="1"/>
  <c r="N634" i="1"/>
  <c r="P633" i="1"/>
  <c r="O633" i="1"/>
  <c r="N633" i="1"/>
  <c r="P632" i="1"/>
  <c r="O632" i="1"/>
  <c r="N632" i="1"/>
  <c r="P631" i="1"/>
  <c r="O631" i="1"/>
  <c r="N631" i="1"/>
  <c r="P630" i="1"/>
  <c r="O630" i="1"/>
  <c r="N630" i="1"/>
  <c r="P629" i="1"/>
  <c r="O629" i="1"/>
  <c r="N629" i="1"/>
  <c r="P628" i="1"/>
  <c r="O628" i="1"/>
  <c r="N628" i="1"/>
  <c r="P627" i="1"/>
  <c r="O627" i="1"/>
  <c r="N627" i="1"/>
  <c r="P626" i="1"/>
  <c r="O626" i="1"/>
  <c r="N626" i="1"/>
  <c r="P625" i="1"/>
  <c r="O625" i="1"/>
  <c r="N625" i="1"/>
  <c r="P624" i="1"/>
  <c r="O624" i="1"/>
  <c r="N624" i="1"/>
  <c r="P623" i="1"/>
  <c r="O623" i="1"/>
  <c r="N623" i="1"/>
  <c r="P622" i="1"/>
  <c r="O622" i="1"/>
  <c r="N622" i="1"/>
  <c r="P621" i="1"/>
  <c r="O621" i="1"/>
  <c r="N621" i="1"/>
  <c r="P620" i="1"/>
  <c r="O620" i="1"/>
  <c r="N620" i="1"/>
  <c r="P619" i="1"/>
  <c r="O619" i="1"/>
  <c r="N619" i="1"/>
  <c r="P618" i="1"/>
  <c r="O618" i="1"/>
  <c r="N618" i="1"/>
  <c r="P617" i="1"/>
  <c r="O617" i="1"/>
  <c r="N617" i="1"/>
  <c r="P616" i="1"/>
  <c r="O616" i="1"/>
  <c r="N616" i="1"/>
  <c r="P615" i="1"/>
  <c r="O615" i="1"/>
  <c r="N615" i="1"/>
  <c r="P614" i="1"/>
  <c r="O614" i="1"/>
  <c r="N614" i="1"/>
  <c r="P613" i="1"/>
  <c r="O613" i="1"/>
  <c r="N613" i="1"/>
  <c r="P612" i="1"/>
  <c r="O612" i="1"/>
  <c r="N612" i="1"/>
  <c r="P611" i="1"/>
  <c r="O611" i="1"/>
  <c r="N611" i="1"/>
  <c r="P610" i="1"/>
  <c r="O610" i="1"/>
  <c r="N610" i="1"/>
  <c r="P609" i="1"/>
  <c r="O609" i="1"/>
  <c r="N609" i="1"/>
  <c r="P608" i="1"/>
  <c r="O608" i="1"/>
  <c r="N608" i="1"/>
  <c r="P607" i="1"/>
  <c r="O607" i="1"/>
  <c r="N607" i="1"/>
  <c r="P606" i="1"/>
  <c r="O606" i="1"/>
  <c r="N606" i="1"/>
  <c r="P605" i="1"/>
  <c r="O605" i="1"/>
  <c r="N605" i="1"/>
  <c r="P604" i="1"/>
  <c r="O604" i="1"/>
  <c r="N604" i="1"/>
  <c r="P603" i="1"/>
  <c r="O603" i="1"/>
  <c r="N603" i="1"/>
  <c r="P602" i="1"/>
  <c r="O602" i="1"/>
  <c r="N602" i="1"/>
  <c r="P601" i="1"/>
  <c r="O601" i="1"/>
  <c r="N601" i="1"/>
  <c r="P600" i="1"/>
  <c r="O600" i="1"/>
  <c r="N600" i="1"/>
  <c r="P599" i="1"/>
  <c r="O599" i="1"/>
  <c r="N599" i="1"/>
  <c r="P598" i="1"/>
  <c r="O598" i="1"/>
  <c r="N598" i="1"/>
  <c r="P597" i="1"/>
  <c r="O597" i="1"/>
  <c r="N597" i="1"/>
  <c r="P596" i="1"/>
  <c r="O596" i="1"/>
  <c r="N596" i="1"/>
  <c r="P595" i="1"/>
  <c r="O595" i="1"/>
  <c r="N595" i="1"/>
  <c r="P594" i="1"/>
  <c r="O594" i="1"/>
  <c r="N594" i="1"/>
  <c r="P593" i="1"/>
  <c r="O593" i="1"/>
  <c r="N593" i="1"/>
  <c r="P592" i="1"/>
  <c r="O592" i="1"/>
  <c r="N592" i="1"/>
  <c r="P591" i="1"/>
  <c r="O591" i="1"/>
  <c r="N591" i="1"/>
  <c r="P590" i="1"/>
  <c r="O590" i="1"/>
  <c r="N590" i="1"/>
  <c r="P589" i="1"/>
  <c r="O589" i="1"/>
  <c r="N589" i="1"/>
  <c r="P588" i="1"/>
  <c r="O588" i="1"/>
  <c r="N588" i="1"/>
  <c r="P587" i="1"/>
  <c r="O587" i="1"/>
  <c r="N587" i="1"/>
  <c r="P586" i="1"/>
  <c r="O586" i="1"/>
  <c r="N586" i="1"/>
  <c r="P585" i="1"/>
  <c r="O585" i="1"/>
  <c r="N585" i="1"/>
  <c r="P584" i="1"/>
  <c r="O584" i="1"/>
  <c r="N584" i="1"/>
  <c r="P583" i="1"/>
  <c r="O583" i="1"/>
  <c r="N583" i="1"/>
  <c r="P582" i="1"/>
  <c r="O582" i="1"/>
  <c r="N582" i="1"/>
  <c r="P581" i="1"/>
  <c r="O581" i="1"/>
  <c r="N581" i="1"/>
  <c r="P580" i="1"/>
  <c r="O580" i="1"/>
  <c r="N580" i="1"/>
  <c r="P579" i="1"/>
  <c r="O579" i="1"/>
  <c r="N579" i="1"/>
  <c r="P578" i="1"/>
  <c r="O578" i="1"/>
  <c r="N578" i="1"/>
  <c r="P577" i="1"/>
  <c r="O577" i="1"/>
  <c r="N577" i="1"/>
  <c r="P576" i="1"/>
  <c r="O576" i="1"/>
  <c r="N576" i="1"/>
  <c r="P575" i="1"/>
  <c r="O575" i="1"/>
  <c r="N575" i="1"/>
  <c r="P574" i="1"/>
  <c r="O574" i="1"/>
  <c r="N574" i="1"/>
  <c r="P573" i="1"/>
  <c r="O573" i="1"/>
  <c r="N573" i="1"/>
  <c r="P572" i="1"/>
  <c r="O572" i="1"/>
  <c r="N572" i="1"/>
  <c r="P571" i="1"/>
  <c r="O571" i="1"/>
  <c r="N571" i="1"/>
  <c r="P570" i="1"/>
  <c r="O570" i="1"/>
  <c r="N570" i="1"/>
  <c r="P569" i="1"/>
  <c r="O569" i="1"/>
  <c r="N569" i="1"/>
  <c r="P568" i="1"/>
  <c r="O568" i="1"/>
  <c r="N568" i="1"/>
  <c r="P567" i="1"/>
  <c r="O567" i="1"/>
  <c r="N567" i="1"/>
  <c r="P566" i="1"/>
  <c r="O566" i="1"/>
  <c r="N566" i="1"/>
  <c r="P565" i="1"/>
  <c r="O565" i="1"/>
  <c r="N565" i="1"/>
  <c r="P564" i="1"/>
  <c r="O564" i="1"/>
  <c r="N564" i="1"/>
  <c r="P563" i="1"/>
  <c r="O563" i="1"/>
  <c r="N563" i="1"/>
  <c r="P562" i="1"/>
  <c r="O562" i="1"/>
  <c r="N562" i="1"/>
  <c r="P561" i="1"/>
  <c r="O561" i="1"/>
  <c r="N561" i="1"/>
  <c r="P560" i="1"/>
  <c r="O560" i="1"/>
  <c r="N560" i="1"/>
  <c r="P559" i="1"/>
  <c r="O559" i="1"/>
  <c r="N559" i="1"/>
  <c r="P558" i="1"/>
  <c r="O558" i="1"/>
  <c r="N558" i="1"/>
  <c r="P557" i="1"/>
  <c r="O557" i="1"/>
  <c r="N557" i="1"/>
  <c r="P556" i="1"/>
  <c r="O556" i="1"/>
  <c r="N556" i="1"/>
  <c r="P555" i="1"/>
  <c r="O555" i="1"/>
  <c r="N555" i="1"/>
  <c r="P554" i="1"/>
  <c r="O554" i="1"/>
  <c r="N554" i="1"/>
  <c r="P553" i="1"/>
  <c r="O553" i="1"/>
  <c r="N553" i="1"/>
  <c r="P552" i="1"/>
  <c r="O552" i="1"/>
  <c r="N552" i="1"/>
  <c r="P551" i="1"/>
  <c r="O551" i="1"/>
  <c r="N551" i="1"/>
  <c r="P550" i="1"/>
  <c r="O550" i="1"/>
  <c r="N550" i="1"/>
  <c r="P549" i="1"/>
  <c r="O549" i="1"/>
  <c r="N549" i="1"/>
  <c r="P548" i="1"/>
  <c r="O548" i="1"/>
  <c r="N548" i="1"/>
  <c r="P547" i="1"/>
  <c r="O547" i="1"/>
  <c r="N547" i="1"/>
  <c r="P546" i="1"/>
  <c r="O546" i="1"/>
  <c r="N546" i="1"/>
  <c r="P545" i="1"/>
  <c r="O545" i="1"/>
  <c r="N545" i="1"/>
  <c r="P544" i="1"/>
  <c r="O544" i="1"/>
  <c r="N544" i="1"/>
  <c r="P543" i="1"/>
  <c r="O543" i="1"/>
  <c r="N543" i="1"/>
  <c r="P542" i="1"/>
  <c r="O542" i="1"/>
  <c r="N542" i="1"/>
  <c r="P541" i="1"/>
  <c r="O541" i="1"/>
  <c r="N541" i="1"/>
  <c r="P540" i="1"/>
  <c r="O540" i="1"/>
  <c r="N540" i="1"/>
  <c r="P539" i="1"/>
  <c r="O539" i="1"/>
  <c r="N539" i="1"/>
  <c r="P538" i="1"/>
  <c r="O538" i="1"/>
  <c r="N538" i="1"/>
  <c r="P537" i="1"/>
  <c r="O537" i="1"/>
  <c r="N537" i="1"/>
  <c r="P536" i="1"/>
  <c r="O536" i="1"/>
  <c r="N536" i="1"/>
  <c r="P535" i="1"/>
  <c r="O535" i="1"/>
  <c r="N535" i="1"/>
  <c r="P534" i="1"/>
  <c r="O534" i="1"/>
  <c r="N534" i="1"/>
  <c r="P533" i="1"/>
  <c r="O533" i="1"/>
  <c r="N533" i="1"/>
  <c r="P532" i="1"/>
  <c r="O532" i="1"/>
  <c r="N532" i="1"/>
  <c r="P531" i="1"/>
  <c r="O531" i="1"/>
  <c r="N531" i="1"/>
  <c r="P530" i="1"/>
  <c r="O530" i="1"/>
  <c r="N530" i="1"/>
  <c r="P529" i="1"/>
  <c r="O529" i="1"/>
  <c r="N529" i="1"/>
  <c r="P528" i="1"/>
  <c r="O528" i="1"/>
  <c r="N528" i="1"/>
  <c r="P527" i="1"/>
  <c r="O527" i="1"/>
  <c r="N527" i="1"/>
  <c r="P526" i="1"/>
  <c r="O526" i="1"/>
  <c r="N526" i="1"/>
  <c r="P525" i="1"/>
  <c r="O525" i="1"/>
  <c r="N525" i="1"/>
  <c r="P524" i="1"/>
  <c r="O524" i="1"/>
  <c r="N524" i="1"/>
  <c r="P523" i="1"/>
  <c r="O523" i="1"/>
  <c r="N523" i="1"/>
  <c r="P522" i="1"/>
  <c r="O522" i="1"/>
  <c r="N522" i="1"/>
  <c r="P521" i="1"/>
  <c r="O521" i="1"/>
  <c r="N521" i="1"/>
  <c r="P520" i="1"/>
  <c r="O520" i="1"/>
  <c r="N520" i="1"/>
  <c r="P519" i="1"/>
  <c r="O519" i="1"/>
  <c r="N519" i="1"/>
  <c r="P518" i="1"/>
  <c r="O518" i="1"/>
  <c r="N518" i="1"/>
  <c r="P517" i="1"/>
  <c r="O517" i="1"/>
  <c r="N517" i="1"/>
  <c r="P516" i="1"/>
  <c r="O516" i="1"/>
  <c r="N516" i="1"/>
  <c r="P515" i="1"/>
  <c r="O515" i="1"/>
  <c r="N515" i="1"/>
  <c r="P514" i="1"/>
  <c r="O514" i="1"/>
  <c r="N514" i="1"/>
  <c r="P513" i="1"/>
  <c r="O513" i="1"/>
  <c r="N513" i="1"/>
  <c r="P512" i="1"/>
  <c r="O512" i="1"/>
  <c r="N512" i="1"/>
  <c r="P511" i="1"/>
  <c r="O511" i="1"/>
  <c r="N511" i="1"/>
  <c r="P510" i="1"/>
  <c r="O510" i="1"/>
  <c r="N510" i="1"/>
  <c r="P509" i="1"/>
  <c r="O509" i="1"/>
  <c r="N509" i="1"/>
  <c r="P508" i="1"/>
  <c r="O508" i="1"/>
  <c r="N508" i="1"/>
  <c r="P507" i="1"/>
  <c r="O507" i="1"/>
  <c r="N507" i="1"/>
  <c r="P506" i="1"/>
  <c r="O506" i="1"/>
  <c r="N506" i="1"/>
  <c r="P505" i="1"/>
  <c r="O505" i="1"/>
  <c r="N505" i="1"/>
  <c r="P504" i="1"/>
  <c r="O504" i="1"/>
  <c r="N504" i="1"/>
  <c r="P503" i="1"/>
  <c r="O503" i="1"/>
  <c r="N503" i="1"/>
  <c r="P502" i="1"/>
  <c r="O502" i="1"/>
  <c r="N502" i="1"/>
  <c r="P501" i="1"/>
  <c r="O501" i="1"/>
  <c r="N501" i="1"/>
  <c r="P500" i="1"/>
  <c r="O500" i="1"/>
  <c r="N500" i="1"/>
  <c r="P499" i="1"/>
  <c r="O499" i="1"/>
  <c r="N499" i="1"/>
  <c r="P498" i="1"/>
  <c r="O498" i="1"/>
  <c r="N498" i="1"/>
  <c r="P497" i="1"/>
  <c r="O497" i="1"/>
  <c r="N497" i="1"/>
  <c r="P496" i="1"/>
  <c r="O496" i="1"/>
  <c r="N496" i="1"/>
  <c r="P495" i="1"/>
  <c r="O495" i="1"/>
  <c r="N495" i="1"/>
  <c r="P494" i="1"/>
  <c r="O494" i="1"/>
  <c r="N494" i="1"/>
  <c r="P493" i="1"/>
  <c r="O493" i="1"/>
  <c r="N493" i="1"/>
  <c r="P492" i="1"/>
  <c r="O492" i="1"/>
  <c r="N492" i="1"/>
  <c r="P491" i="1"/>
  <c r="O491" i="1"/>
  <c r="N491" i="1"/>
  <c r="P490" i="1"/>
  <c r="O490" i="1"/>
  <c r="N490" i="1"/>
  <c r="P489" i="1"/>
  <c r="O489" i="1"/>
  <c r="N489" i="1"/>
  <c r="P488" i="1"/>
  <c r="O488" i="1"/>
  <c r="N488" i="1"/>
  <c r="P487" i="1"/>
  <c r="O487" i="1"/>
  <c r="N487" i="1"/>
  <c r="P486" i="1"/>
  <c r="O486" i="1"/>
  <c r="N486" i="1"/>
  <c r="P485" i="1"/>
  <c r="O485" i="1"/>
  <c r="N485" i="1"/>
  <c r="P484" i="1"/>
  <c r="O484" i="1"/>
  <c r="N484" i="1"/>
  <c r="P483" i="1"/>
  <c r="O483" i="1"/>
  <c r="N483" i="1"/>
  <c r="P482" i="1"/>
  <c r="O482" i="1"/>
  <c r="N482" i="1"/>
  <c r="P481" i="1"/>
  <c r="O481" i="1"/>
  <c r="N481" i="1"/>
  <c r="P480" i="1"/>
  <c r="O480" i="1"/>
  <c r="N480" i="1"/>
  <c r="P479" i="1"/>
  <c r="O479" i="1"/>
  <c r="N479" i="1"/>
  <c r="P478" i="1"/>
  <c r="O478" i="1"/>
  <c r="N478" i="1"/>
  <c r="P477" i="1"/>
  <c r="O477" i="1"/>
  <c r="N477" i="1"/>
  <c r="P476" i="1"/>
  <c r="O476" i="1"/>
  <c r="N476" i="1"/>
  <c r="P475" i="1"/>
  <c r="O475" i="1"/>
  <c r="N475" i="1"/>
  <c r="P474" i="1"/>
  <c r="O474" i="1"/>
  <c r="N474" i="1"/>
  <c r="P473" i="1"/>
  <c r="O473" i="1"/>
  <c r="N473" i="1"/>
  <c r="P472" i="1"/>
  <c r="O472" i="1"/>
  <c r="N472" i="1"/>
  <c r="P471" i="1"/>
  <c r="O471" i="1"/>
  <c r="N471" i="1"/>
  <c r="P470" i="1"/>
  <c r="O470" i="1"/>
  <c r="N470" i="1"/>
  <c r="P469" i="1"/>
  <c r="O469" i="1"/>
  <c r="N469" i="1"/>
  <c r="P468" i="1"/>
  <c r="O468" i="1"/>
  <c r="N468" i="1"/>
  <c r="P467" i="1"/>
  <c r="O467" i="1"/>
  <c r="N467" i="1"/>
  <c r="P466" i="1"/>
  <c r="O466" i="1"/>
  <c r="N466" i="1"/>
  <c r="P465" i="1"/>
  <c r="O465" i="1"/>
  <c r="N465" i="1"/>
  <c r="P464" i="1"/>
  <c r="O464" i="1"/>
  <c r="N464" i="1"/>
  <c r="P463" i="1"/>
  <c r="O463" i="1"/>
  <c r="N463" i="1"/>
  <c r="P462" i="1"/>
  <c r="O462" i="1"/>
  <c r="N462" i="1"/>
  <c r="P461" i="1"/>
  <c r="O461" i="1"/>
  <c r="N461" i="1"/>
  <c r="P460" i="1"/>
  <c r="O460" i="1"/>
  <c r="N460" i="1"/>
  <c r="P459" i="1"/>
  <c r="O459" i="1"/>
  <c r="N459" i="1"/>
  <c r="P458" i="1"/>
  <c r="O458" i="1"/>
  <c r="N458" i="1"/>
  <c r="P457" i="1"/>
  <c r="O457" i="1"/>
  <c r="N457" i="1"/>
  <c r="P456" i="1"/>
  <c r="O456" i="1"/>
  <c r="N456" i="1"/>
  <c r="P455" i="1"/>
  <c r="O455" i="1"/>
  <c r="N455" i="1"/>
  <c r="P454" i="1"/>
  <c r="O454" i="1"/>
  <c r="N454" i="1"/>
  <c r="P453" i="1"/>
  <c r="O453" i="1"/>
  <c r="N453" i="1"/>
  <c r="P452" i="1"/>
  <c r="O452" i="1"/>
  <c r="N452" i="1"/>
  <c r="P451" i="1"/>
  <c r="O451" i="1"/>
  <c r="N451" i="1"/>
  <c r="P450" i="1"/>
  <c r="O450" i="1"/>
  <c r="N450" i="1"/>
  <c r="P449" i="1"/>
  <c r="O449" i="1"/>
  <c r="N449" i="1"/>
  <c r="P448" i="1"/>
  <c r="O448" i="1"/>
  <c r="N448" i="1"/>
  <c r="P447" i="1"/>
  <c r="O447" i="1"/>
  <c r="N447" i="1"/>
  <c r="P446" i="1"/>
  <c r="O446" i="1"/>
  <c r="N446" i="1"/>
  <c r="P445" i="1"/>
  <c r="O445" i="1"/>
  <c r="N445" i="1"/>
  <c r="P444" i="1"/>
  <c r="O444" i="1"/>
  <c r="N444" i="1"/>
  <c r="P443" i="1"/>
  <c r="O443" i="1"/>
  <c r="N443" i="1"/>
  <c r="P442" i="1"/>
  <c r="O442" i="1"/>
  <c r="N442" i="1"/>
  <c r="P441" i="1"/>
  <c r="O441" i="1"/>
  <c r="N441" i="1"/>
  <c r="P440" i="1"/>
  <c r="O440" i="1"/>
  <c r="N440" i="1"/>
  <c r="P439" i="1"/>
  <c r="O439" i="1"/>
  <c r="N439" i="1"/>
  <c r="P438" i="1"/>
  <c r="O438" i="1"/>
  <c r="N438" i="1"/>
  <c r="P437" i="1"/>
  <c r="O437" i="1"/>
  <c r="N437" i="1"/>
  <c r="P436" i="1"/>
  <c r="O436" i="1"/>
  <c r="N436" i="1"/>
  <c r="P435" i="1"/>
  <c r="O435" i="1"/>
  <c r="N435" i="1"/>
  <c r="P434" i="1"/>
  <c r="O434" i="1"/>
  <c r="N434" i="1"/>
  <c r="P433" i="1"/>
  <c r="O433" i="1"/>
  <c r="N433" i="1"/>
  <c r="P432" i="1"/>
  <c r="O432" i="1"/>
  <c r="N432" i="1"/>
  <c r="P431" i="1"/>
  <c r="O431" i="1"/>
  <c r="N431" i="1"/>
  <c r="P430" i="1"/>
  <c r="O430" i="1"/>
  <c r="N430" i="1"/>
  <c r="P429" i="1"/>
  <c r="O429" i="1"/>
  <c r="N429" i="1"/>
  <c r="P428" i="1"/>
  <c r="O428" i="1"/>
  <c r="N428" i="1"/>
  <c r="P427" i="1"/>
  <c r="O427" i="1"/>
  <c r="N427" i="1"/>
  <c r="P426" i="1"/>
  <c r="O426" i="1"/>
  <c r="N426" i="1"/>
  <c r="P425" i="1"/>
  <c r="O425" i="1"/>
  <c r="N425" i="1"/>
  <c r="P424" i="1"/>
  <c r="O424" i="1"/>
  <c r="N424" i="1"/>
  <c r="P423" i="1"/>
  <c r="O423" i="1"/>
  <c r="N423" i="1"/>
  <c r="P422" i="1"/>
  <c r="O422" i="1"/>
  <c r="N422" i="1"/>
  <c r="P421" i="1"/>
  <c r="O421" i="1"/>
  <c r="N421" i="1"/>
  <c r="P420" i="1"/>
  <c r="O420" i="1"/>
  <c r="N420" i="1"/>
  <c r="P419" i="1"/>
  <c r="O419" i="1"/>
  <c r="N419" i="1"/>
  <c r="P418" i="1"/>
  <c r="O418" i="1"/>
  <c r="N418" i="1"/>
  <c r="P417" i="1"/>
  <c r="O417" i="1"/>
  <c r="N417" i="1"/>
  <c r="P416" i="1"/>
  <c r="O416" i="1"/>
  <c r="N416" i="1"/>
  <c r="P415" i="1"/>
  <c r="O415" i="1"/>
  <c r="N415" i="1"/>
  <c r="P414" i="1"/>
  <c r="O414" i="1"/>
  <c r="N414" i="1"/>
  <c r="P413" i="1"/>
  <c r="O413" i="1"/>
  <c r="N413" i="1"/>
  <c r="P412" i="1"/>
  <c r="O412" i="1"/>
  <c r="N412" i="1"/>
  <c r="P411" i="1"/>
  <c r="O411" i="1"/>
  <c r="N411" i="1"/>
  <c r="P410" i="1"/>
  <c r="O410" i="1"/>
  <c r="N410" i="1"/>
  <c r="P409" i="1"/>
  <c r="O409" i="1"/>
  <c r="N409" i="1"/>
  <c r="P408" i="1"/>
  <c r="O408" i="1"/>
  <c r="N408" i="1"/>
  <c r="P407" i="1"/>
  <c r="O407" i="1"/>
  <c r="N407" i="1"/>
  <c r="P406" i="1"/>
  <c r="O406" i="1"/>
  <c r="N406" i="1"/>
  <c r="P405" i="1"/>
  <c r="O405" i="1"/>
  <c r="N405" i="1"/>
  <c r="P404" i="1"/>
  <c r="O404" i="1"/>
  <c r="N404" i="1"/>
  <c r="P403" i="1"/>
  <c r="O403" i="1"/>
  <c r="N403" i="1"/>
  <c r="P402" i="1"/>
  <c r="O402" i="1"/>
  <c r="N402" i="1"/>
  <c r="P401" i="1"/>
  <c r="O401" i="1"/>
  <c r="N401" i="1"/>
  <c r="P400" i="1"/>
  <c r="O400" i="1"/>
  <c r="N400" i="1"/>
  <c r="P399" i="1"/>
  <c r="O399" i="1"/>
  <c r="N399" i="1"/>
  <c r="P398" i="1"/>
  <c r="O398" i="1"/>
  <c r="N398" i="1"/>
  <c r="P397" i="1"/>
  <c r="O397" i="1"/>
  <c r="N397" i="1"/>
  <c r="P396" i="1"/>
  <c r="O396" i="1"/>
  <c r="N396" i="1"/>
  <c r="P395" i="1"/>
  <c r="O395" i="1"/>
  <c r="N395" i="1"/>
  <c r="P394" i="1"/>
  <c r="O394" i="1"/>
  <c r="N394" i="1"/>
  <c r="P393" i="1"/>
  <c r="O393" i="1"/>
  <c r="N393" i="1"/>
  <c r="P392" i="1"/>
  <c r="O392" i="1"/>
  <c r="N392" i="1"/>
  <c r="P391" i="1"/>
  <c r="O391" i="1"/>
  <c r="N391" i="1"/>
  <c r="P390" i="1"/>
  <c r="O390" i="1"/>
  <c r="N390" i="1"/>
  <c r="P389" i="1"/>
  <c r="O389" i="1"/>
  <c r="N389" i="1"/>
  <c r="P388" i="1"/>
  <c r="O388" i="1"/>
  <c r="N388" i="1"/>
  <c r="P387" i="1"/>
  <c r="O387" i="1"/>
  <c r="N387" i="1"/>
  <c r="P386" i="1"/>
  <c r="O386" i="1"/>
  <c r="N386" i="1"/>
  <c r="P385" i="1"/>
  <c r="O385" i="1"/>
  <c r="N385" i="1"/>
  <c r="P384" i="1"/>
  <c r="O384" i="1"/>
  <c r="N384" i="1"/>
  <c r="P383" i="1"/>
  <c r="O383" i="1"/>
  <c r="N383" i="1"/>
  <c r="P382" i="1"/>
  <c r="O382" i="1"/>
  <c r="N382" i="1"/>
  <c r="P381" i="1"/>
  <c r="O381" i="1"/>
  <c r="N381" i="1"/>
  <c r="P380" i="1"/>
  <c r="O380" i="1"/>
  <c r="N380" i="1"/>
  <c r="P379" i="1"/>
  <c r="O379" i="1"/>
  <c r="N379" i="1"/>
  <c r="P378" i="1"/>
  <c r="O378" i="1"/>
  <c r="N378" i="1"/>
  <c r="P377" i="1"/>
  <c r="O377" i="1"/>
  <c r="N377" i="1"/>
  <c r="P376" i="1"/>
  <c r="O376" i="1"/>
  <c r="N376" i="1"/>
  <c r="P375" i="1"/>
  <c r="O375" i="1"/>
  <c r="N375" i="1"/>
  <c r="P374" i="1"/>
  <c r="O374" i="1"/>
  <c r="N374" i="1"/>
  <c r="P373" i="1"/>
  <c r="O373" i="1"/>
  <c r="N373" i="1"/>
  <c r="P372" i="1"/>
  <c r="O372" i="1"/>
  <c r="N372" i="1"/>
  <c r="P371" i="1"/>
  <c r="O371" i="1"/>
  <c r="N371" i="1"/>
  <c r="P370" i="1"/>
  <c r="O370" i="1"/>
  <c r="N370" i="1"/>
  <c r="P369" i="1"/>
  <c r="O369" i="1"/>
  <c r="N369" i="1"/>
  <c r="P368" i="1"/>
  <c r="O368" i="1"/>
  <c r="N368" i="1"/>
  <c r="P367" i="1"/>
  <c r="O367" i="1"/>
  <c r="N367" i="1"/>
  <c r="P366" i="1"/>
  <c r="O366" i="1"/>
  <c r="N366" i="1"/>
  <c r="P365" i="1"/>
  <c r="O365" i="1"/>
  <c r="N365" i="1"/>
  <c r="P364" i="1"/>
  <c r="O364" i="1"/>
  <c r="N364" i="1"/>
  <c r="P363" i="1"/>
  <c r="O363" i="1"/>
  <c r="N363" i="1"/>
  <c r="P362" i="1"/>
  <c r="O362" i="1"/>
  <c r="N362" i="1"/>
  <c r="P361" i="1"/>
  <c r="O361" i="1"/>
  <c r="N361" i="1"/>
  <c r="P360" i="1"/>
  <c r="O360" i="1"/>
  <c r="N360" i="1"/>
  <c r="P359" i="1"/>
  <c r="O359" i="1"/>
  <c r="N359" i="1"/>
  <c r="P358" i="1"/>
  <c r="O358" i="1"/>
  <c r="N358" i="1"/>
  <c r="P357" i="1"/>
  <c r="O357" i="1"/>
  <c r="N357" i="1"/>
  <c r="P356" i="1"/>
  <c r="O356" i="1"/>
  <c r="N356" i="1"/>
  <c r="P355" i="1"/>
  <c r="O355" i="1"/>
  <c r="N355" i="1"/>
  <c r="P354" i="1"/>
  <c r="O354" i="1"/>
  <c r="N354" i="1"/>
  <c r="P353" i="1"/>
  <c r="O353" i="1"/>
  <c r="N353" i="1"/>
  <c r="P352" i="1"/>
  <c r="O352" i="1"/>
  <c r="N352" i="1"/>
  <c r="P351" i="1"/>
  <c r="O351" i="1"/>
  <c r="N351" i="1"/>
  <c r="P350" i="1"/>
  <c r="O350" i="1"/>
  <c r="N350" i="1"/>
  <c r="P349" i="1"/>
  <c r="O349" i="1"/>
  <c r="N349" i="1"/>
  <c r="P348" i="1"/>
  <c r="O348" i="1"/>
  <c r="N348" i="1"/>
  <c r="P347" i="1"/>
  <c r="O347" i="1"/>
  <c r="N347" i="1"/>
  <c r="P346" i="1"/>
  <c r="O346" i="1"/>
  <c r="N346" i="1"/>
  <c r="P345" i="1"/>
  <c r="O345" i="1"/>
  <c r="N345" i="1"/>
  <c r="P344" i="1"/>
  <c r="O344" i="1"/>
  <c r="N344" i="1"/>
  <c r="P343" i="1"/>
  <c r="O343" i="1"/>
  <c r="N343" i="1"/>
  <c r="P342" i="1"/>
  <c r="O342" i="1"/>
  <c r="N342" i="1"/>
  <c r="P341" i="1"/>
  <c r="O341" i="1"/>
  <c r="N341" i="1"/>
  <c r="P340" i="1"/>
  <c r="O340" i="1"/>
  <c r="N340" i="1"/>
  <c r="P339" i="1"/>
  <c r="O339" i="1"/>
  <c r="N339" i="1"/>
  <c r="P338" i="1"/>
  <c r="O338" i="1"/>
  <c r="N338" i="1"/>
  <c r="P337" i="1"/>
  <c r="O337" i="1"/>
  <c r="N337" i="1"/>
  <c r="P336" i="1"/>
  <c r="O336" i="1"/>
  <c r="N336" i="1"/>
  <c r="P335" i="1"/>
  <c r="O335" i="1"/>
  <c r="N335" i="1"/>
  <c r="P334" i="1"/>
  <c r="O334" i="1"/>
  <c r="N334" i="1"/>
  <c r="P333" i="1"/>
  <c r="O333" i="1"/>
  <c r="N333" i="1"/>
  <c r="P332" i="1"/>
  <c r="O332" i="1"/>
  <c r="N332" i="1"/>
  <c r="P331" i="1"/>
  <c r="O331" i="1"/>
  <c r="N331" i="1"/>
  <c r="P330" i="1"/>
  <c r="O330" i="1"/>
  <c r="N330" i="1"/>
  <c r="P329" i="1"/>
  <c r="O329" i="1"/>
  <c r="N329" i="1"/>
  <c r="P328" i="1"/>
  <c r="O328" i="1"/>
  <c r="N328" i="1"/>
  <c r="P327" i="1"/>
  <c r="O327" i="1"/>
  <c r="N327" i="1"/>
  <c r="P326" i="1"/>
  <c r="O326" i="1"/>
  <c r="N326" i="1"/>
  <c r="P325" i="1"/>
  <c r="O325" i="1"/>
  <c r="N325" i="1"/>
  <c r="P324" i="1"/>
  <c r="O324" i="1"/>
  <c r="N324" i="1"/>
  <c r="P323" i="1"/>
  <c r="O323" i="1"/>
  <c r="N323" i="1"/>
  <c r="P322" i="1"/>
  <c r="O322" i="1"/>
  <c r="N322" i="1"/>
  <c r="P321" i="1"/>
  <c r="O321" i="1"/>
  <c r="N321" i="1"/>
  <c r="P320" i="1"/>
  <c r="O320" i="1"/>
  <c r="N320" i="1"/>
  <c r="P319" i="1"/>
  <c r="O319" i="1"/>
  <c r="N319" i="1"/>
  <c r="P318" i="1"/>
  <c r="O318" i="1"/>
  <c r="N318" i="1"/>
  <c r="P317" i="1"/>
  <c r="O317" i="1"/>
  <c r="N317" i="1"/>
  <c r="P316" i="1"/>
  <c r="O316" i="1"/>
  <c r="N316" i="1"/>
  <c r="P315" i="1"/>
  <c r="O315" i="1"/>
  <c r="N315" i="1"/>
  <c r="P314" i="1"/>
  <c r="O314" i="1"/>
  <c r="N314" i="1"/>
  <c r="P313" i="1"/>
  <c r="O313" i="1"/>
  <c r="N313" i="1"/>
  <c r="P312" i="1"/>
  <c r="O312" i="1"/>
  <c r="N312" i="1"/>
  <c r="P311" i="1"/>
  <c r="O311" i="1"/>
  <c r="N311" i="1"/>
  <c r="P310" i="1"/>
  <c r="O310" i="1"/>
  <c r="N310" i="1"/>
  <c r="P309" i="1"/>
  <c r="O309" i="1"/>
  <c r="N309" i="1"/>
  <c r="P308" i="1"/>
  <c r="O308" i="1"/>
  <c r="N308" i="1"/>
  <c r="P307" i="1"/>
  <c r="O307" i="1"/>
  <c r="N307" i="1"/>
  <c r="P306" i="1"/>
  <c r="O306" i="1"/>
  <c r="N306" i="1"/>
  <c r="P305" i="1"/>
  <c r="O305" i="1"/>
  <c r="N305" i="1"/>
  <c r="P304" i="1"/>
  <c r="O304" i="1"/>
  <c r="N304" i="1"/>
  <c r="P303" i="1"/>
  <c r="O303" i="1"/>
  <c r="N303" i="1"/>
  <c r="P302" i="1"/>
  <c r="O302" i="1"/>
  <c r="N302" i="1"/>
  <c r="P301" i="1"/>
  <c r="O301" i="1"/>
  <c r="N301" i="1"/>
  <c r="P300" i="1"/>
  <c r="O300" i="1"/>
  <c r="N300" i="1"/>
  <c r="P299" i="1"/>
  <c r="O299" i="1"/>
  <c r="N299" i="1"/>
  <c r="P298" i="1"/>
  <c r="O298" i="1"/>
  <c r="N298" i="1"/>
  <c r="P297" i="1"/>
  <c r="O297" i="1"/>
  <c r="N297" i="1"/>
  <c r="P296" i="1"/>
  <c r="O296" i="1"/>
  <c r="N296" i="1"/>
  <c r="P295" i="1"/>
  <c r="O295" i="1"/>
  <c r="N295" i="1"/>
  <c r="P294" i="1"/>
  <c r="O294" i="1"/>
  <c r="N294" i="1"/>
  <c r="P293" i="1"/>
  <c r="O293" i="1"/>
  <c r="N293" i="1"/>
  <c r="P292" i="1"/>
  <c r="O292" i="1"/>
  <c r="N292" i="1"/>
  <c r="P291" i="1"/>
  <c r="O291" i="1"/>
  <c r="N291" i="1"/>
  <c r="P290" i="1"/>
  <c r="O290" i="1"/>
  <c r="N290" i="1"/>
  <c r="P289" i="1"/>
  <c r="O289" i="1"/>
  <c r="N289" i="1"/>
  <c r="P288" i="1"/>
  <c r="O288" i="1"/>
  <c r="N288" i="1"/>
  <c r="P287" i="1"/>
  <c r="O287" i="1"/>
  <c r="N287" i="1"/>
  <c r="P286" i="1"/>
  <c r="O286" i="1"/>
  <c r="N286" i="1"/>
  <c r="P285" i="1"/>
  <c r="O285" i="1"/>
  <c r="N285" i="1"/>
  <c r="P284" i="1"/>
  <c r="O284" i="1"/>
  <c r="N284" i="1"/>
  <c r="P283" i="1"/>
  <c r="O283" i="1"/>
  <c r="N283" i="1"/>
  <c r="P282" i="1"/>
  <c r="O282" i="1"/>
  <c r="N282" i="1"/>
  <c r="P281" i="1"/>
  <c r="O281" i="1"/>
  <c r="N281" i="1"/>
  <c r="P280" i="1"/>
  <c r="O280" i="1"/>
  <c r="N280" i="1"/>
  <c r="P279" i="1"/>
  <c r="O279" i="1"/>
  <c r="N279" i="1"/>
  <c r="P278" i="1"/>
  <c r="O278" i="1"/>
  <c r="N278" i="1"/>
  <c r="P277" i="1"/>
  <c r="O277" i="1"/>
  <c r="N277" i="1"/>
  <c r="P276" i="1"/>
  <c r="O276" i="1"/>
  <c r="N276" i="1"/>
  <c r="P275" i="1"/>
  <c r="O275" i="1"/>
  <c r="N275" i="1"/>
  <c r="P274" i="1"/>
  <c r="O274" i="1"/>
  <c r="N274" i="1"/>
  <c r="P273" i="1"/>
  <c r="O273" i="1"/>
  <c r="N273" i="1"/>
  <c r="P272" i="1"/>
  <c r="O272" i="1"/>
  <c r="N272" i="1"/>
  <c r="P271" i="1"/>
  <c r="O271" i="1"/>
  <c r="N271" i="1"/>
  <c r="P270" i="1"/>
  <c r="O270" i="1"/>
  <c r="N270" i="1"/>
  <c r="P269" i="1"/>
  <c r="O269" i="1"/>
  <c r="N269" i="1"/>
  <c r="P268" i="1"/>
  <c r="O268" i="1"/>
  <c r="N268" i="1"/>
  <c r="P267" i="1"/>
  <c r="O267" i="1"/>
  <c r="N267" i="1"/>
  <c r="P266" i="1"/>
  <c r="O266" i="1"/>
  <c r="N266" i="1"/>
  <c r="P265" i="1"/>
  <c r="O265" i="1"/>
  <c r="N265" i="1"/>
  <c r="P264" i="1"/>
  <c r="O264" i="1"/>
  <c r="N264" i="1"/>
  <c r="P263" i="1"/>
  <c r="O263" i="1"/>
  <c r="N263" i="1"/>
  <c r="P262" i="1"/>
  <c r="O262" i="1"/>
  <c r="N262" i="1"/>
  <c r="P261" i="1"/>
  <c r="O261" i="1"/>
  <c r="N261" i="1"/>
  <c r="P260" i="1"/>
  <c r="O260" i="1"/>
  <c r="N260" i="1"/>
  <c r="P259" i="1"/>
  <c r="O259" i="1"/>
  <c r="N259" i="1"/>
  <c r="P258" i="1"/>
  <c r="O258" i="1"/>
  <c r="N258" i="1"/>
  <c r="P257" i="1"/>
  <c r="O257" i="1"/>
  <c r="N257" i="1"/>
  <c r="P256" i="1"/>
  <c r="O256" i="1"/>
  <c r="N256" i="1"/>
  <c r="P255" i="1"/>
  <c r="O255" i="1"/>
  <c r="N255" i="1"/>
  <c r="P254" i="1"/>
  <c r="O254" i="1"/>
  <c r="N254" i="1"/>
  <c r="P253" i="1"/>
  <c r="O253" i="1"/>
  <c r="N253" i="1"/>
  <c r="P252" i="1"/>
  <c r="O252" i="1"/>
  <c r="N252" i="1"/>
  <c r="P251" i="1"/>
  <c r="O251" i="1"/>
  <c r="N251" i="1"/>
  <c r="P250" i="1"/>
  <c r="O250" i="1"/>
  <c r="N250" i="1"/>
  <c r="P249" i="1"/>
  <c r="O249" i="1"/>
  <c r="N249" i="1"/>
  <c r="P248" i="1"/>
  <c r="O248" i="1"/>
  <c r="N248" i="1"/>
  <c r="P247" i="1"/>
  <c r="O247" i="1"/>
  <c r="N247" i="1"/>
  <c r="P246" i="1"/>
  <c r="O246" i="1"/>
  <c r="N246" i="1"/>
  <c r="P245" i="1"/>
  <c r="O245" i="1"/>
  <c r="N245" i="1"/>
  <c r="P244" i="1"/>
  <c r="O244" i="1"/>
  <c r="N244" i="1"/>
  <c r="P243" i="1"/>
  <c r="O243" i="1"/>
  <c r="N243" i="1"/>
  <c r="P242" i="1"/>
  <c r="O242" i="1"/>
  <c r="N242" i="1"/>
  <c r="P241" i="1"/>
  <c r="O241" i="1"/>
  <c r="N241" i="1"/>
  <c r="P240" i="1"/>
  <c r="O240" i="1"/>
  <c r="N240" i="1"/>
  <c r="P239" i="1"/>
  <c r="O239" i="1"/>
  <c r="N239" i="1"/>
  <c r="P238" i="1"/>
  <c r="O238" i="1"/>
  <c r="N238" i="1"/>
  <c r="P237" i="1"/>
  <c r="O237" i="1"/>
  <c r="N237" i="1"/>
  <c r="P236" i="1"/>
  <c r="O236" i="1"/>
  <c r="N236" i="1"/>
  <c r="P235" i="1"/>
  <c r="O235" i="1"/>
  <c r="N235" i="1"/>
  <c r="P234" i="1"/>
  <c r="O234" i="1"/>
  <c r="N234" i="1"/>
  <c r="P233" i="1"/>
  <c r="O233" i="1"/>
  <c r="N233" i="1"/>
  <c r="P232" i="1"/>
  <c r="O232" i="1"/>
  <c r="N232" i="1"/>
  <c r="P231" i="1"/>
  <c r="O231" i="1"/>
  <c r="N231" i="1"/>
  <c r="P230" i="1"/>
  <c r="O230" i="1"/>
  <c r="N230" i="1"/>
  <c r="P229" i="1"/>
  <c r="O229" i="1"/>
  <c r="N229" i="1"/>
  <c r="P228" i="1"/>
  <c r="O228" i="1"/>
  <c r="N228" i="1"/>
  <c r="P227" i="1"/>
  <c r="O227" i="1"/>
  <c r="N227" i="1"/>
  <c r="P226" i="1"/>
  <c r="O226" i="1"/>
  <c r="N226" i="1"/>
  <c r="P225" i="1"/>
  <c r="O225" i="1"/>
  <c r="N225" i="1"/>
  <c r="P224" i="1"/>
  <c r="O224" i="1"/>
  <c r="N224" i="1"/>
  <c r="P223" i="1"/>
  <c r="O223" i="1"/>
  <c r="N223" i="1"/>
  <c r="P222" i="1"/>
  <c r="O222" i="1"/>
  <c r="N222" i="1"/>
  <c r="P221" i="1"/>
  <c r="O221" i="1"/>
  <c r="N221" i="1"/>
  <c r="P220" i="1"/>
  <c r="O220" i="1"/>
  <c r="N220" i="1"/>
  <c r="P219" i="1"/>
  <c r="O219" i="1"/>
  <c r="N219" i="1"/>
  <c r="P218" i="1"/>
  <c r="O218" i="1"/>
  <c r="N218" i="1"/>
  <c r="P217" i="1"/>
  <c r="O217" i="1"/>
  <c r="N217" i="1"/>
  <c r="P216" i="1"/>
  <c r="O216" i="1"/>
  <c r="N216" i="1"/>
  <c r="P215" i="1"/>
  <c r="O215" i="1"/>
  <c r="N215" i="1"/>
  <c r="P214" i="1"/>
  <c r="O214" i="1"/>
  <c r="N214" i="1"/>
  <c r="P213" i="1"/>
  <c r="O213" i="1"/>
  <c r="N213" i="1"/>
  <c r="P212" i="1"/>
  <c r="O212" i="1"/>
  <c r="N212" i="1"/>
  <c r="P211" i="1"/>
  <c r="O211" i="1"/>
  <c r="N211" i="1"/>
  <c r="P210" i="1"/>
  <c r="O210" i="1"/>
  <c r="N210" i="1"/>
  <c r="P209" i="1"/>
  <c r="O209" i="1"/>
  <c r="N209" i="1"/>
  <c r="P208" i="1"/>
  <c r="O208" i="1"/>
  <c r="N208" i="1"/>
  <c r="P207" i="1"/>
  <c r="O207" i="1"/>
  <c r="N207" i="1"/>
  <c r="P206" i="1"/>
  <c r="O206" i="1"/>
  <c r="N206" i="1"/>
  <c r="P205" i="1"/>
  <c r="O205" i="1"/>
  <c r="N205" i="1"/>
  <c r="P204" i="1"/>
  <c r="O204" i="1"/>
  <c r="N204" i="1"/>
  <c r="P203" i="1"/>
  <c r="O203" i="1"/>
  <c r="N203" i="1"/>
  <c r="P202" i="1"/>
  <c r="O202" i="1"/>
  <c r="N202" i="1"/>
  <c r="P201" i="1"/>
  <c r="O201" i="1"/>
  <c r="N201" i="1"/>
  <c r="P200" i="1"/>
  <c r="O200" i="1"/>
  <c r="N200" i="1"/>
  <c r="P199" i="1"/>
  <c r="O199" i="1"/>
  <c r="N199" i="1"/>
  <c r="P198" i="1"/>
  <c r="O198" i="1"/>
  <c r="N198" i="1"/>
  <c r="P197" i="1"/>
  <c r="O197" i="1"/>
  <c r="N197" i="1"/>
  <c r="P196" i="1"/>
  <c r="O196" i="1"/>
  <c r="N196" i="1"/>
  <c r="P195" i="1"/>
  <c r="O195" i="1"/>
  <c r="N195" i="1"/>
  <c r="P194" i="1"/>
  <c r="O194" i="1"/>
  <c r="N194" i="1"/>
  <c r="P193" i="1"/>
  <c r="O193" i="1"/>
  <c r="N193" i="1"/>
  <c r="P192" i="1"/>
  <c r="O192" i="1"/>
  <c r="N192" i="1"/>
  <c r="P191" i="1"/>
  <c r="O191" i="1"/>
  <c r="N191" i="1"/>
  <c r="P190" i="1"/>
  <c r="O190" i="1"/>
  <c r="N190" i="1"/>
  <c r="P189" i="1"/>
  <c r="O189" i="1"/>
  <c r="N189" i="1"/>
  <c r="P188" i="1"/>
  <c r="O188" i="1"/>
  <c r="N188" i="1"/>
  <c r="P187" i="1"/>
  <c r="O187" i="1"/>
  <c r="N187" i="1"/>
  <c r="P186" i="1"/>
  <c r="O186" i="1"/>
  <c r="N186" i="1"/>
  <c r="P185" i="1"/>
  <c r="O185" i="1"/>
  <c r="N185" i="1"/>
  <c r="P184" i="1"/>
  <c r="O184" i="1"/>
  <c r="N184" i="1"/>
  <c r="P183" i="1"/>
  <c r="O183" i="1"/>
  <c r="N183" i="1"/>
  <c r="P182" i="1"/>
  <c r="O182" i="1"/>
  <c r="N182" i="1"/>
  <c r="P181" i="1"/>
  <c r="O181" i="1"/>
  <c r="N181" i="1"/>
  <c r="P180" i="1"/>
  <c r="O180" i="1"/>
  <c r="N180" i="1"/>
  <c r="P179" i="1"/>
  <c r="O179" i="1"/>
  <c r="N179" i="1"/>
  <c r="P178" i="1"/>
  <c r="O178" i="1"/>
  <c r="N178" i="1"/>
  <c r="P177" i="1"/>
  <c r="O177" i="1"/>
  <c r="N177" i="1"/>
  <c r="P176" i="1"/>
  <c r="O176" i="1"/>
  <c r="N176" i="1"/>
  <c r="P175" i="1"/>
  <c r="O175" i="1"/>
  <c r="N175" i="1"/>
  <c r="P174" i="1"/>
  <c r="O174" i="1"/>
  <c r="N174" i="1"/>
  <c r="P173" i="1"/>
  <c r="O173" i="1"/>
  <c r="N173" i="1"/>
  <c r="P172" i="1"/>
  <c r="O172" i="1"/>
  <c r="N172" i="1"/>
  <c r="P171" i="1"/>
  <c r="O171" i="1"/>
  <c r="N171" i="1"/>
  <c r="P170" i="1"/>
  <c r="O170" i="1"/>
  <c r="N170" i="1"/>
  <c r="P169" i="1"/>
  <c r="O169" i="1"/>
  <c r="N169" i="1"/>
  <c r="P168" i="1"/>
  <c r="O168" i="1"/>
  <c r="N168" i="1"/>
  <c r="P167" i="1"/>
  <c r="O167" i="1"/>
  <c r="N167" i="1"/>
  <c r="P166" i="1"/>
  <c r="O166" i="1"/>
  <c r="N166" i="1"/>
  <c r="P165" i="1"/>
  <c r="O165" i="1"/>
  <c r="N165" i="1"/>
  <c r="P164" i="1"/>
  <c r="O164" i="1"/>
  <c r="N164" i="1"/>
  <c r="P163" i="1"/>
  <c r="O163" i="1"/>
  <c r="N163" i="1"/>
  <c r="P162" i="1"/>
  <c r="O162" i="1"/>
  <c r="N162" i="1"/>
  <c r="P161" i="1"/>
  <c r="O161" i="1"/>
  <c r="N161" i="1"/>
  <c r="P160" i="1"/>
  <c r="O160" i="1"/>
  <c r="N160" i="1"/>
  <c r="P159" i="1"/>
  <c r="O159" i="1"/>
  <c r="N159" i="1"/>
  <c r="P158" i="1"/>
  <c r="O158" i="1"/>
  <c r="N158" i="1"/>
  <c r="P157" i="1"/>
  <c r="O157" i="1"/>
  <c r="N157" i="1"/>
  <c r="P156" i="1"/>
  <c r="O156" i="1"/>
  <c r="N156" i="1"/>
  <c r="P155" i="1"/>
  <c r="O155" i="1"/>
  <c r="N155" i="1"/>
  <c r="P154" i="1"/>
  <c r="O154" i="1"/>
  <c r="N154" i="1"/>
  <c r="P153" i="1"/>
  <c r="O153" i="1"/>
  <c r="N153" i="1"/>
  <c r="P152" i="1"/>
  <c r="O152" i="1"/>
  <c r="N152" i="1"/>
  <c r="P151" i="1"/>
  <c r="O151" i="1"/>
  <c r="N151" i="1"/>
  <c r="P150" i="1"/>
  <c r="O150" i="1"/>
  <c r="N150" i="1"/>
  <c r="P149" i="1"/>
  <c r="O149" i="1"/>
  <c r="N149" i="1"/>
  <c r="P148" i="1"/>
  <c r="O148" i="1"/>
  <c r="N148" i="1"/>
  <c r="P147" i="1"/>
  <c r="O147" i="1"/>
  <c r="N147" i="1"/>
  <c r="P146" i="1"/>
  <c r="O146" i="1"/>
  <c r="N146" i="1"/>
  <c r="P145" i="1"/>
  <c r="O145" i="1"/>
  <c r="N145" i="1"/>
  <c r="P144" i="1"/>
  <c r="O144" i="1"/>
  <c r="N144" i="1"/>
  <c r="P143" i="1"/>
  <c r="O143" i="1"/>
  <c r="N143" i="1"/>
  <c r="P142" i="1"/>
  <c r="O142" i="1"/>
  <c r="N142" i="1"/>
  <c r="P141" i="1"/>
  <c r="O141" i="1"/>
  <c r="N141" i="1"/>
  <c r="P140" i="1"/>
  <c r="O140" i="1"/>
  <c r="N140" i="1"/>
  <c r="P139" i="1"/>
  <c r="O139" i="1"/>
  <c r="N139" i="1"/>
  <c r="P138" i="1"/>
  <c r="O138" i="1"/>
  <c r="N138" i="1"/>
  <c r="P137" i="1"/>
  <c r="O137" i="1"/>
  <c r="N137" i="1"/>
  <c r="P136" i="1"/>
  <c r="O136" i="1"/>
  <c r="N136" i="1"/>
  <c r="P135" i="1"/>
  <c r="O135" i="1"/>
  <c r="N135" i="1"/>
  <c r="P134" i="1"/>
  <c r="O134" i="1"/>
  <c r="N134" i="1"/>
  <c r="P133" i="1"/>
  <c r="O133" i="1"/>
  <c r="N133" i="1"/>
  <c r="P132" i="1"/>
  <c r="O132" i="1"/>
  <c r="N132" i="1"/>
  <c r="P131" i="1"/>
  <c r="O131" i="1"/>
  <c r="N131" i="1"/>
  <c r="P130" i="1"/>
  <c r="O130" i="1"/>
  <c r="N130" i="1"/>
  <c r="P129" i="1"/>
  <c r="O129" i="1"/>
  <c r="N129" i="1"/>
  <c r="P128" i="1"/>
  <c r="O128" i="1"/>
  <c r="N128" i="1"/>
  <c r="P127" i="1"/>
  <c r="O127" i="1"/>
  <c r="N127" i="1"/>
  <c r="P126" i="1"/>
  <c r="O126" i="1"/>
  <c r="N126" i="1"/>
  <c r="P125" i="1"/>
  <c r="O125" i="1"/>
  <c r="N125" i="1"/>
  <c r="P124" i="1"/>
  <c r="O124" i="1"/>
  <c r="N124" i="1"/>
  <c r="P123" i="1"/>
  <c r="O123" i="1"/>
  <c r="N123" i="1"/>
  <c r="P122" i="1"/>
  <c r="O122" i="1"/>
  <c r="N122" i="1"/>
  <c r="P121" i="1"/>
  <c r="O121" i="1"/>
  <c r="N121" i="1"/>
  <c r="P120" i="1"/>
  <c r="O120" i="1"/>
  <c r="N120" i="1"/>
  <c r="P119" i="1"/>
  <c r="O119" i="1"/>
  <c r="N119" i="1"/>
  <c r="P118" i="1"/>
  <c r="O118" i="1"/>
  <c r="N118" i="1"/>
  <c r="P117" i="1"/>
  <c r="O117" i="1"/>
  <c r="N117" i="1"/>
  <c r="P116" i="1"/>
  <c r="O116" i="1"/>
  <c r="N116" i="1"/>
  <c r="P115" i="1"/>
  <c r="O115" i="1"/>
  <c r="N115" i="1"/>
  <c r="P114" i="1"/>
  <c r="O114" i="1"/>
  <c r="N114" i="1"/>
  <c r="P113" i="1"/>
  <c r="O113" i="1"/>
  <c r="N113" i="1"/>
  <c r="P112" i="1"/>
  <c r="O112" i="1"/>
  <c r="N112" i="1"/>
  <c r="P111" i="1"/>
  <c r="O111" i="1"/>
  <c r="N111" i="1"/>
  <c r="P110" i="1"/>
  <c r="O110" i="1"/>
  <c r="N110" i="1"/>
  <c r="P109" i="1"/>
  <c r="O109" i="1"/>
  <c r="N109" i="1"/>
  <c r="P108" i="1"/>
  <c r="O108" i="1"/>
  <c r="N108" i="1"/>
  <c r="P107" i="1"/>
  <c r="O107" i="1"/>
  <c r="N107" i="1"/>
  <c r="P106" i="1"/>
  <c r="O106" i="1"/>
  <c r="N106" i="1"/>
  <c r="P105" i="1"/>
  <c r="O105" i="1"/>
  <c r="N105" i="1"/>
  <c r="P104" i="1"/>
  <c r="O104" i="1"/>
  <c r="N104" i="1"/>
  <c r="P103" i="1"/>
  <c r="O103" i="1"/>
  <c r="N103" i="1"/>
  <c r="P102" i="1"/>
  <c r="O102" i="1"/>
  <c r="N102" i="1"/>
  <c r="P101" i="1"/>
  <c r="O101" i="1"/>
  <c r="N101" i="1"/>
  <c r="P100" i="1"/>
  <c r="O100" i="1"/>
  <c r="N100" i="1"/>
  <c r="P99" i="1"/>
  <c r="O99" i="1"/>
  <c r="N99" i="1"/>
  <c r="P98" i="1"/>
  <c r="O98" i="1"/>
  <c r="N98" i="1"/>
  <c r="P97" i="1"/>
  <c r="O97" i="1"/>
  <c r="N97" i="1"/>
  <c r="P96" i="1"/>
  <c r="O96" i="1"/>
  <c r="N96" i="1"/>
  <c r="P95" i="1"/>
  <c r="O95" i="1"/>
  <c r="N95" i="1"/>
  <c r="P94" i="1"/>
  <c r="O94" i="1"/>
  <c r="N94" i="1"/>
  <c r="P93" i="1"/>
  <c r="O93" i="1"/>
  <c r="N93" i="1"/>
  <c r="P92" i="1"/>
  <c r="O92" i="1"/>
  <c r="N92" i="1"/>
  <c r="P91" i="1"/>
  <c r="O91" i="1"/>
  <c r="N91" i="1"/>
  <c r="P90" i="1"/>
  <c r="O90" i="1"/>
  <c r="N90" i="1"/>
  <c r="P89" i="1"/>
  <c r="O89" i="1"/>
  <c r="N89" i="1"/>
  <c r="P88" i="1"/>
  <c r="O88" i="1"/>
  <c r="N88" i="1"/>
  <c r="P87" i="1"/>
  <c r="O87" i="1"/>
  <c r="N87" i="1"/>
  <c r="P86" i="1"/>
  <c r="O86" i="1"/>
  <c r="N86" i="1"/>
  <c r="P85" i="1"/>
  <c r="O85" i="1"/>
  <c r="N85" i="1"/>
  <c r="P84" i="1"/>
  <c r="O84" i="1"/>
  <c r="N84" i="1"/>
  <c r="P83" i="1"/>
  <c r="O83" i="1"/>
  <c r="N83" i="1"/>
  <c r="P82" i="1"/>
  <c r="O82" i="1"/>
  <c r="N82" i="1"/>
  <c r="P81" i="1"/>
  <c r="O81" i="1"/>
  <c r="N81" i="1"/>
  <c r="P80" i="1"/>
  <c r="O80" i="1"/>
  <c r="N80" i="1"/>
  <c r="P79" i="1"/>
  <c r="O79" i="1"/>
  <c r="N79" i="1"/>
  <c r="P78" i="1"/>
  <c r="O78" i="1"/>
  <c r="N78" i="1"/>
  <c r="P77" i="1"/>
  <c r="O77" i="1"/>
  <c r="N77" i="1"/>
  <c r="P76" i="1"/>
  <c r="O76" i="1"/>
  <c r="N76" i="1"/>
  <c r="P75" i="1"/>
  <c r="O75" i="1"/>
  <c r="N75" i="1"/>
  <c r="P74" i="1"/>
  <c r="O74" i="1"/>
  <c r="N74" i="1"/>
  <c r="P73" i="1"/>
  <c r="O73" i="1"/>
  <c r="N73" i="1"/>
  <c r="P72" i="1"/>
  <c r="O72" i="1"/>
  <c r="N72" i="1"/>
  <c r="P71" i="1"/>
  <c r="O71" i="1"/>
  <c r="N71" i="1"/>
  <c r="P70" i="1"/>
  <c r="O70" i="1"/>
  <c r="N70" i="1"/>
  <c r="P69" i="1"/>
  <c r="O69" i="1"/>
  <c r="N69" i="1"/>
  <c r="P68" i="1"/>
  <c r="O68" i="1"/>
  <c r="N68" i="1"/>
  <c r="P67" i="1"/>
  <c r="O67" i="1"/>
  <c r="N67" i="1"/>
  <c r="P66" i="1"/>
  <c r="O66" i="1"/>
  <c r="N66" i="1"/>
  <c r="P65" i="1"/>
  <c r="O65" i="1"/>
  <c r="N65" i="1"/>
  <c r="P64" i="1"/>
  <c r="O64" i="1"/>
  <c r="N64" i="1"/>
  <c r="P63" i="1"/>
  <c r="O63" i="1"/>
  <c r="N63" i="1"/>
  <c r="P62" i="1"/>
  <c r="O62" i="1"/>
  <c r="N62" i="1"/>
  <c r="P61" i="1"/>
  <c r="O61" i="1"/>
  <c r="N61" i="1"/>
  <c r="P60" i="1"/>
  <c r="O60" i="1"/>
  <c r="N60" i="1"/>
  <c r="P59" i="1"/>
  <c r="O59" i="1"/>
  <c r="N59" i="1"/>
  <c r="P58" i="1"/>
  <c r="O58" i="1"/>
  <c r="N58" i="1"/>
  <c r="P57" i="1"/>
  <c r="O57" i="1"/>
  <c r="N57" i="1"/>
  <c r="P56" i="1"/>
  <c r="O56" i="1"/>
  <c r="N56" i="1"/>
  <c r="P55" i="1"/>
  <c r="O55" i="1"/>
  <c r="N55" i="1"/>
  <c r="P54" i="1"/>
  <c r="O54" i="1"/>
  <c r="N54" i="1"/>
  <c r="P53" i="1"/>
  <c r="O53" i="1"/>
  <c r="N53" i="1"/>
  <c r="P52" i="1"/>
  <c r="O52" i="1"/>
  <c r="N52" i="1"/>
  <c r="P51" i="1"/>
  <c r="O51" i="1"/>
  <c r="N51" i="1"/>
  <c r="P50" i="1"/>
  <c r="O50" i="1"/>
  <c r="N50" i="1"/>
  <c r="P49" i="1"/>
  <c r="O49" i="1"/>
  <c r="N49" i="1"/>
  <c r="P48" i="1"/>
  <c r="O48" i="1"/>
  <c r="N48" i="1"/>
  <c r="P47" i="1"/>
  <c r="O47" i="1"/>
  <c r="N47" i="1"/>
  <c r="P46" i="1"/>
  <c r="O46" i="1"/>
  <c r="N46" i="1"/>
  <c r="P45" i="1"/>
  <c r="O45" i="1"/>
  <c r="N45" i="1"/>
  <c r="P44" i="1"/>
  <c r="O44" i="1"/>
  <c r="N44" i="1"/>
  <c r="P43" i="1"/>
  <c r="O43" i="1"/>
  <c r="N43" i="1"/>
  <c r="P42" i="1"/>
  <c r="O42" i="1"/>
  <c r="N42" i="1"/>
  <c r="P41" i="1"/>
  <c r="O41" i="1"/>
  <c r="N41" i="1"/>
  <c r="P40" i="1"/>
  <c r="O40" i="1"/>
  <c r="N40" i="1"/>
  <c r="P39" i="1"/>
  <c r="O39" i="1"/>
  <c r="N39" i="1"/>
  <c r="P38" i="1"/>
  <c r="O38" i="1"/>
  <c r="N38" i="1"/>
  <c r="P37" i="1"/>
  <c r="O37" i="1"/>
  <c r="N37" i="1"/>
  <c r="P36" i="1"/>
  <c r="O36" i="1"/>
  <c r="N36" i="1"/>
  <c r="P35" i="1"/>
  <c r="O35" i="1"/>
  <c r="N35" i="1"/>
  <c r="P34" i="1"/>
  <c r="O34" i="1"/>
  <c r="N34" i="1"/>
  <c r="P33" i="1"/>
  <c r="O33" i="1"/>
  <c r="N33" i="1"/>
  <c r="P32" i="1"/>
  <c r="O32" i="1"/>
  <c r="N32" i="1"/>
  <c r="P31" i="1"/>
  <c r="O31" i="1"/>
  <c r="N31" i="1"/>
  <c r="P30" i="1"/>
  <c r="O30" i="1"/>
  <c r="N30" i="1"/>
  <c r="P29" i="1"/>
  <c r="O29" i="1"/>
  <c r="N29" i="1"/>
  <c r="P28" i="1"/>
  <c r="O28" i="1"/>
  <c r="N28" i="1"/>
  <c r="P27" i="1"/>
  <c r="O27" i="1"/>
  <c r="N27" i="1"/>
  <c r="P26" i="1"/>
  <c r="O26" i="1"/>
  <c r="N26" i="1"/>
  <c r="P25" i="1"/>
  <c r="O25" i="1"/>
  <c r="N25" i="1"/>
  <c r="P24" i="1"/>
  <c r="O24" i="1"/>
  <c r="N24" i="1"/>
  <c r="P23" i="1"/>
  <c r="O23" i="1"/>
  <c r="N23" i="1"/>
  <c r="P22" i="1"/>
  <c r="O22" i="1"/>
  <c r="N22" i="1"/>
  <c r="P21" i="1"/>
  <c r="O21" i="1"/>
  <c r="N21" i="1"/>
  <c r="P20" i="1"/>
  <c r="O20" i="1"/>
  <c r="N20" i="1"/>
  <c r="P19" i="1"/>
  <c r="O19" i="1"/>
  <c r="N19" i="1"/>
  <c r="P18" i="1"/>
  <c r="O18" i="1"/>
  <c r="N18" i="1"/>
  <c r="P17" i="1"/>
  <c r="O17" i="1"/>
  <c r="N17" i="1"/>
  <c r="P16" i="1"/>
  <c r="O16" i="1"/>
  <c r="N16" i="1"/>
  <c r="P15" i="1"/>
  <c r="O15" i="1"/>
  <c r="N15" i="1"/>
  <c r="P14" i="1"/>
  <c r="O14" i="1"/>
  <c r="N14" i="1"/>
  <c r="P13" i="1"/>
  <c r="O13" i="1"/>
  <c r="N13" i="1"/>
  <c r="P12" i="1"/>
  <c r="O12" i="1"/>
  <c r="N12" i="1"/>
  <c r="P11" i="1"/>
  <c r="O11" i="1"/>
  <c r="N11" i="1"/>
  <c r="P10" i="1"/>
  <c r="O10" i="1"/>
  <c r="N10" i="1"/>
  <c r="P9" i="1"/>
  <c r="O9" i="1"/>
  <c r="N9" i="1"/>
  <c r="P8" i="1"/>
  <c r="O8" i="1"/>
  <c r="N8" i="1"/>
  <c r="P7" i="1"/>
  <c r="O7" i="1"/>
  <c r="N7" i="1"/>
  <c r="P6" i="1"/>
  <c r="O6" i="1"/>
  <c r="N6" i="1"/>
  <c r="P5" i="1"/>
  <c r="O5" i="1"/>
  <c r="N5" i="1"/>
  <c r="P4" i="1"/>
  <c r="O4" i="1"/>
  <c r="N4" i="1"/>
  <c r="P3" i="1"/>
  <c r="O3" i="1"/>
  <c r="N3" i="1"/>
  <c r="P2" i="1"/>
  <c r="O2" i="1"/>
  <c r="N2" i="1"/>
  <c r="I34" i="9" l="1"/>
  <c r="J34" i="9"/>
  <c r="F34" i="9"/>
  <c r="H34" i="9"/>
  <c r="G34" i="9"/>
</calcChain>
</file>

<file path=xl/sharedStrings.xml><?xml version="1.0" encoding="utf-8"?>
<sst xmlns="http://schemas.openxmlformats.org/spreadsheetml/2006/main" count="10279" uniqueCount="1139">
  <si>
    <t>Non Alcoholic</t>
  </si>
  <si>
    <t>Boost</t>
  </si>
  <si>
    <t>Ben Frech</t>
  </si>
  <si>
    <t>Fenard Store</t>
  </si>
  <si>
    <t>Antone E Angel</t>
  </si>
  <si>
    <t>Islip</t>
  </si>
  <si>
    <t>Female</t>
  </si>
  <si>
    <t>Victoria H Musson</t>
  </si>
  <si>
    <t>Alcoholic</t>
  </si>
  <si>
    <t>Oliver Cromwell</t>
  </si>
  <si>
    <t>Merle N Burrus</t>
  </si>
  <si>
    <t>Brookhaven</t>
  </si>
  <si>
    <t>Male</t>
  </si>
  <si>
    <t>Gustavo F Rouse</t>
  </si>
  <si>
    <t>Cel Ray</t>
  </si>
  <si>
    <t>Hempstead</t>
  </si>
  <si>
    <t>Nicolle A Crothers</t>
  </si>
  <si>
    <t>New York</t>
  </si>
  <si>
    <t>Larry K Mash</t>
  </si>
  <si>
    <t>Yakers</t>
  </si>
  <si>
    <t>Raymond U Flavin</t>
  </si>
  <si>
    <t>Watervliet</t>
  </si>
  <si>
    <t>Rueben X Pidgeon</t>
  </si>
  <si>
    <t>Watertown</t>
  </si>
  <si>
    <t>Isabella X Russell</t>
  </si>
  <si>
    <t>Reatha Q Breazeale</t>
  </si>
  <si>
    <t>Troy</t>
  </si>
  <si>
    <t>Gilbert M Wolfgram</t>
  </si>
  <si>
    <t>Cazadores Tequila</t>
  </si>
  <si>
    <t>Twanna Y Manges</t>
  </si>
  <si>
    <t>Syracuse</t>
  </si>
  <si>
    <t>Jayme B Shimer</t>
  </si>
  <si>
    <t>Sherrill</t>
  </si>
  <si>
    <t>Delsie R Tennison</t>
  </si>
  <si>
    <t>Springs</t>
  </si>
  <si>
    <t>Rickey I Delk</t>
  </si>
  <si>
    <t>Salamanca</t>
  </si>
  <si>
    <t>Royce K Goodwyn</t>
  </si>
  <si>
    <t>Rochester</t>
  </si>
  <si>
    <t>Keila F Lofland</t>
  </si>
  <si>
    <t>Rome</t>
  </si>
  <si>
    <t>Lucinda Z Borton</t>
  </si>
  <si>
    <t xml:space="preserve">Rye </t>
  </si>
  <si>
    <t>Bennie E Manfredi</t>
  </si>
  <si>
    <t>Poughkeepsie</t>
  </si>
  <si>
    <t>Aliza X Sammons</t>
  </si>
  <si>
    <t>Port Jervis</t>
  </si>
  <si>
    <t>Keila A Lucas</t>
  </si>
  <si>
    <t>Peekskill</t>
  </si>
  <si>
    <t>Eveline B Strecker</t>
  </si>
  <si>
    <t>Olean</t>
  </si>
  <si>
    <t>Brent U Perlman</t>
  </si>
  <si>
    <t>Newburgh</t>
  </si>
  <si>
    <t>Latanya C Law</t>
  </si>
  <si>
    <t>Ula W Hartl</t>
  </si>
  <si>
    <t>Mount</t>
  </si>
  <si>
    <t>Anibal F Pieper</t>
  </si>
  <si>
    <t>Middletown</t>
  </si>
  <si>
    <t>Dorethea U Engram</t>
  </si>
  <si>
    <t>Long Beach</t>
  </si>
  <si>
    <t>Izola E Ye</t>
  </si>
  <si>
    <t>Lockport</t>
  </si>
  <si>
    <t>Elenora S Whitehill</t>
  </si>
  <si>
    <t>Little Falls</t>
  </si>
  <si>
    <t>Maryln H Springfield</t>
  </si>
  <si>
    <t>Kingston</t>
  </si>
  <si>
    <t>Leroy H Styron</t>
  </si>
  <si>
    <t>Johnstown</t>
  </si>
  <si>
    <t>Harland S Renshaw</t>
  </si>
  <si>
    <t>Hudson</t>
  </si>
  <si>
    <t>Edra M Guthrie</t>
  </si>
  <si>
    <t xml:space="preserve">Hornell </t>
  </si>
  <si>
    <t>Efrain L Wass</t>
  </si>
  <si>
    <t>Glens Falls</t>
  </si>
  <si>
    <t>Armando H Seaborn</t>
  </si>
  <si>
    <t>Glen Cove</t>
  </si>
  <si>
    <t>Melida R Corle</t>
  </si>
  <si>
    <t>Elmira</t>
  </si>
  <si>
    <t>Almeda M Dunford</t>
  </si>
  <si>
    <t>Geneva</t>
  </si>
  <si>
    <t>Theresa R Fitzmaurice</t>
  </si>
  <si>
    <t>Fulton</t>
  </si>
  <si>
    <t>Ben U Gigliotti</t>
  </si>
  <si>
    <t>Choes</t>
  </si>
  <si>
    <t>Iliana M Fogle</t>
  </si>
  <si>
    <t>Beacon</t>
  </si>
  <si>
    <t>Crystal U Comes</t>
  </si>
  <si>
    <t>Kendrick C Burchette</t>
  </si>
  <si>
    <t>Astrid R Marinelli</t>
  </si>
  <si>
    <t>Reinaldo G Castellanos</t>
  </si>
  <si>
    <t>Windy A Dudek</t>
  </si>
  <si>
    <t>Kris L Bice</t>
  </si>
  <si>
    <t>Mandy W Lavalley</t>
  </si>
  <si>
    <t>Dong B Sturdevant</t>
  </si>
  <si>
    <t>Lynwood Q Durfee</t>
  </si>
  <si>
    <t>Dottie D Hagaman</t>
  </si>
  <si>
    <t>Jamison U Crutchfield</t>
  </si>
  <si>
    <t>Nathan V Avendano</t>
  </si>
  <si>
    <t>Elroy N Kimbler</t>
  </si>
  <si>
    <t>Desirae D Ginn</t>
  </si>
  <si>
    <t>Vasiliki E Thoman</t>
  </si>
  <si>
    <t>Johnie V Centers</t>
  </si>
  <si>
    <t>Kenton Q Villalta</t>
  </si>
  <si>
    <t>Dion K Taylor</t>
  </si>
  <si>
    <t>Sherryl B Raker</t>
  </si>
  <si>
    <t>Heriberto Y Starkey</t>
  </si>
  <si>
    <t>Kirstie W Macey</t>
  </si>
  <si>
    <t>Taylor O Thill</t>
  </si>
  <si>
    <t>Mirtha X Herzig</t>
  </si>
  <si>
    <t>Tad V Laster</t>
  </si>
  <si>
    <t>Joanna H Deforest</t>
  </si>
  <si>
    <t>Christene F Blakemore</t>
  </si>
  <si>
    <t>Ed X Shockley</t>
  </si>
  <si>
    <t>Lyla Q Donald</t>
  </si>
  <si>
    <t>Julio P Bryce</t>
  </si>
  <si>
    <t>Candelaria Q Zajicek</t>
  </si>
  <si>
    <t>Georgiann C Harrell</t>
  </si>
  <si>
    <t>Vaughn N Garica</t>
  </si>
  <si>
    <t>Clarence J Hinkson</t>
  </si>
  <si>
    <t>Britt P Shivers</t>
  </si>
  <si>
    <t>Sylvester M Harmer</t>
  </si>
  <si>
    <t>Randal J Kahle</t>
  </si>
  <si>
    <t>Bonny S Poor</t>
  </si>
  <si>
    <t>Tonia X Silvis</t>
  </si>
  <si>
    <t>Aileen F Hiltz</t>
  </si>
  <si>
    <t>Josette R Betancourt</t>
  </si>
  <si>
    <t>Windy S Pharr</t>
  </si>
  <si>
    <t>Novella B Osman</t>
  </si>
  <si>
    <t>Mervin E Goering</t>
  </si>
  <si>
    <t>Margarito O Retana</t>
  </si>
  <si>
    <t>Reed O Vella</t>
  </si>
  <si>
    <t>Dale E Childers</t>
  </si>
  <si>
    <t>Tonja E Lenahan</t>
  </si>
  <si>
    <t>Lianne M Sweeney</t>
  </si>
  <si>
    <t>Eldridge B Bose</t>
  </si>
  <si>
    <t>Gertrud B Glidden</t>
  </si>
  <si>
    <t>Clint Q Strayhorn</t>
  </si>
  <si>
    <t>Dorothy Q Gard</t>
  </si>
  <si>
    <t>Conrad R Saito</t>
  </si>
  <si>
    <t>Bud L Lofgren</t>
  </si>
  <si>
    <t>Elvis J Stroh</t>
  </si>
  <si>
    <t>Carmelia E Bergeron</t>
  </si>
  <si>
    <t>Micaela N Buker</t>
  </si>
  <si>
    <t>Reanna I Hampton</t>
  </si>
  <si>
    <t>Orval Q Olinger</t>
  </si>
  <si>
    <t>Leif Y Harness</t>
  </si>
  <si>
    <t>Devin U Hales</t>
  </si>
  <si>
    <t>Dulce E Grizzard</t>
  </si>
  <si>
    <t>Tony E Keough</t>
  </si>
  <si>
    <t>Lavada W Maldanado</t>
  </si>
  <si>
    <t>Rubin E Confer</t>
  </si>
  <si>
    <t>Myron V Elsea</t>
  </si>
  <si>
    <t>Tiffaney A Schoenberg</t>
  </si>
  <si>
    <t>Cole M Dellinger</t>
  </si>
  <si>
    <t>Robert C Ancheta</t>
  </si>
  <si>
    <t>Doyle T Grindstaff</t>
  </si>
  <si>
    <t>Morgan V Leonetti</t>
  </si>
  <si>
    <t>Elias Y Pinkard</t>
  </si>
  <si>
    <t>Emma X Monti</t>
  </si>
  <si>
    <t>Dudley G Slocum</t>
  </si>
  <si>
    <t>Betavia</t>
  </si>
  <si>
    <t>Lia J Liner</t>
  </si>
  <si>
    <t>Auburn</t>
  </si>
  <si>
    <t>Karisa B Glidewell</t>
  </si>
  <si>
    <t>Albany</t>
  </si>
  <si>
    <t>Pansy F Duchesne</t>
  </si>
  <si>
    <t>Babylon</t>
  </si>
  <si>
    <t>Alphonso U Laffoon</t>
  </si>
  <si>
    <t>Barrie E Collman</t>
  </si>
  <si>
    <t>Jamaal Z Resto</t>
  </si>
  <si>
    <t>Jong U Borchers</t>
  </si>
  <si>
    <t>Lottie G Bonin</t>
  </si>
  <si>
    <t>Lyn Q Tso</t>
  </si>
  <si>
    <t>Carrol O Arend</t>
  </si>
  <si>
    <t>Alease Y Lander</t>
  </si>
  <si>
    <t>Marcella Z Mapp</t>
  </si>
  <si>
    <t>Cleveland W Franko</t>
  </si>
  <si>
    <t>Ronnie H Upton</t>
  </si>
  <si>
    <t>Hui E Bizzell</t>
  </si>
  <si>
    <t>Jc S Meyers</t>
  </si>
  <si>
    <t>Tiny Q Llanos</t>
  </si>
  <si>
    <t>Rafaela N Madrid</t>
  </si>
  <si>
    <t>Jerome P Whitefield</t>
  </si>
  <si>
    <t>Arlen M Joly</t>
  </si>
  <si>
    <t>Buck H Rancourt</t>
  </si>
  <si>
    <t>Cyndy H Ary</t>
  </si>
  <si>
    <t>Isreal F Metoyer</t>
  </si>
  <si>
    <t>Antone W Polston</t>
  </si>
  <si>
    <t>Garrett S Nolette</t>
  </si>
  <si>
    <t>Zachary S Velasquez</t>
  </si>
  <si>
    <t>Rich Q Rehberg</t>
  </si>
  <si>
    <t>Cedrick K Engelhardt</t>
  </si>
  <si>
    <t>Susana H Hooks</t>
  </si>
  <si>
    <t>Oren M Mcnabb</t>
  </si>
  <si>
    <t>Steven B Daigneault</t>
  </si>
  <si>
    <t>Bernard A Harbert</t>
  </si>
  <si>
    <t>Millicent G Mangan</t>
  </si>
  <si>
    <t>Maxwell H Azevedo</t>
  </si>
  <si>
    <t>Jarred C Class</t>
  </si>
  <si>
    <t>Cameron A Chamberland</t>
  </si>
  <si>
    <t>Terrell J Leader</t>
  </si>
  <si>
    <t>Meryl I Nau</t>
  </si>
  <si>
    <t>Heath K Fell</t>
  </si>
  <si>
    <t>Lizzette G Moyle</t>
  </si>
  <si>
    <t>Tyler D Galindo</t>
  </si>
  <si>
    <t>Doyle N Utter</t>
  </si>
  <si>
    <t>Mina P Shotwell</t>
  </si>
  <si>
    <t>Mac V Lineberry</t>
  </si>
  <si>
    <t>Jordan D Phu</t>
  </si>
  <si>
    <t>Hal K Kells</t>
  </si>
  <si>
    <t>Alise O Baltzell</t>
  </si>
  <si>
    <t>Dwain O Upham</t>
  </si>
  <si>
    <t>Jolanda L Dewees</t>
  </si>
  <si>
    <t>Suzette F Lovejoy</t>
  </si>
  <si>
    <t>Terra D Routh</t>
  </si>
  <si>
    <t>Beatrice T Coen</t>
  </si>
  <si>
    <t>Judith D Gourdine</t>
  </si>
  <si>
    <t>Andrew P Detweiler</t>
  </si>
  <si>
    <t>Mose O Brucker</t>
  </si>
  <si>
    <t>Sixta H Jo</t>
  </si>
  <si>
    <t>Philip X Trinidad</t>
  </si>
  <si>
    <t>Petrina B Dampier</t>
  </si>
  <si>
    <t>Clotilde X Mason</t>
  </si>
  <si>
    <t>Danilo S Hammes</t>
  </si>
  <si>
    <t>Giuseppina N Dagostino</t>
  </si>
  <si>
    <t>Alden Y Cauley</t>
  </si>
  <si>
    <t>Lucas P Funes</t>
  </si>
  <si>
    <t>Federico B Edmond</t>
  </si>
  <si>
    <t>Glenn N Vinyard</t>
  </si>
  <si>
    <t>Phil G Czarnecki</t>
  </si>
  <si>
    <t>Mickey E Hentges</t>
  </si>
  <si>
    <t>Keira Y Till</t>
  </si>
  <si>
    <t>Junita Y Huhn</t>
  </si>
  <si>
    <t>Morgan O Carriere</t>
  </si>
  <si>
    <t>Freddy A Rolling</t>
  </si>
  <si>
    <t>Mika J Rodriquez</t>
  </si>
  <si>
    <t>Magaly U Mcneel</t>
  </si>
  <si>
    <t>Keven F Bingham</t>
  </si>
  <si>
    <t>Eloise Z Demoss</t>
  </si>
  <si>
    <t>Earlean Y Funke</t>
  </si>
  <si>
    <t>Valene R Yost</t>
  </si>
  <si>
    <t>Leslie I Stolte</t>
  </si>
  <si>
    <t>Lacy Q Deshotel</t>
  </si>
  <si>
    <t>Dovie U Nickerson</t>
  </si>
  <si>
    <t>Shanti F Quirion</t>
  </si>
  <si>
    <t>Fernando S Korhonen</t>
  </si>
  <si>
    <t>Ernestine E Fludd</t>
  </si>
  <si>
    <t>Chase J Paradise</t>
  </si>
  <si>
    <t>Sherise C Bledsoe</t>
  </si>
  <si>
    <t>Eleonora S Pollard</t>
  </si>
  <si>
    <t>Lincoln D Demaria</t>
  </si>
  <si>
    <t>Nelson O Dubuc</t>
  </si>
  <si>
    <t>Salena I Santillan</t>
  </si>
  <si>
    <t>Ayako L Bachmann</t>
  </si>
  <si>
    <t>Dwayne W Marker</t>
  </si>
  <si>
    <t>Tressa Q Standard</t>
  </si>
  <si>
    <t>Julio P Dockery</t>
  </si>
  <si>
    <t>Kermit L Mcphail</t>
  </si>
  <si>
    <t>Neil V Gebhard</t>
  </si>
  <si>
    <t>Marylynn G Ealey</t>
  </si>
  <si>
    <t>Colton B Salzman</t>
  </si>
  <si>
    <t>Ressie I Goodwyn</t>
  </si>
  <si>
    <t>Main Street</t>
  </si>
  <si>
    <t>Gwyn E Etzel</t>
  </si>
  <si>
    <t>Kindra V Cruickshank</t>
  </si>
  <si>
    <t>Stan S Watt</t>
  </si>
  <si>
    <t>Uptown Store</t>
  </si>
  <si>
    <t>Love G Lent</t>
  </si>
  <si>
    <t>Ulysses S Abate</t>
  </si>
  <si>
    <t>Chaya W Caudle</t>
  </si>
  <si>
    <t>Emmitt X Plante</t>
  </si>
  <si>
    <t>Karlene L Mckean</t>
  </si>
  <si>
    <t>Wilhelmina Y Keaney</t>
  </si>
  <si>
    <t>Frankie I Speed</t>
  </si>
  <si>
    <t>Samantha V Lucky</t>
  </si>
  <si>
    <t>Herb B Irving</t>
  </si>
  <si>
    <t>Meryl B Jude</t>
  </si>
  <si>
    <t>Micheal F Mcleroy</t>
  </si>
  <si>
    <t>Nigel V Dupras</t>
  </si>
  <si>
    <t>Timmy I Poteat</t>
  </si>
  <si>
    <t>Ezequiel N Shell</t>
  </si>
  <si>
    <t>Lisa C Sheridan</t>
  </si>
  <si>
    <t>Denis Y Fehr</t>
  </si>
  <si>
    <t>Francis O Encarnacion</t>
  </si>
  <si>
    <t>Carmelia R Lattimer</t>
  </si>
  <si>
    <t>Mignon H Ballesteros</t>
  </si>
  <si>
    <t>Sharri Z Gormley</t>
  </si>
  <si>
    <t>Leonel S Yuan</t>
  </si>
  <si>
    <t>Josiah R Gutierres</t>
  </si>
  <si>
    <t>Carmon A Howlett</t>
  </si>
  <si>
    <t>Galina G Woodbury</t>
  </si>
  <si>
    <t>Digna Q Eck</t>
  </si>
  <si>
    <t>Carlotta T Ryles</t>
  </si>
  <si>
    <t>Lidia S Gerling</t>
  </si>
  <si>
    <t>Patrick H Gilleland</t>
  </si>
  <si>
    <t>Franklyn V Hummell</t>
  </si>
  <si>
    <t>Hayden J Jang</t>
  </si>
  <si>
    <t>Krissy S Valazquez</t>
  </si>
  <si>
    <t>Denis T Yelle</t>
  </si>
  <si>
    <t>Lesha K Cai</t>
  </si>
  <si>
    <t>Troy J Higbee</t>
  </si>
  <si>
    <t>Jeremiah N Curran</t>
  </si>
  <si>
    <t>Asley F Mcewan</t>
  </si>
  <si>
    <t>Tayna L Covarrubias</t>
  </si>
  <si>
    <t>Norris P Ewen</t>
  </si>
  <si>
    <t>Gwyn I Parish</t>
  </si>
  <si>
    <t>Loren H Mckenzie</t>
  </si>
  <si>
    <t>Isiah S Coppock</t>
  </si>
  <si>
    <t>Guy S Troy</t>
  </si>
  <si>
    <t>Liana T Quesenberry</t>
  </si>
  <si>
    <t>Estella E Miley</t>
  </si>
  <si>
    <t>Joanna M Sandefur</t>
  </si>
  <si>
    <t>Van E Broadbent</t>
  </si>
  <si>
    <t>Cindie T Madden</t>
  </si>
  <si>
    <t>Mei H Silvera</t>
  </si>
  <si>
    <t>Carlton P Mahurin</t>
  </si>
  <si>
    <t>Kassie Q Binder</t>
  </si>
  <si>
    <t>Neil Z Stoughton</t>
  </si>
  <si>
    <t>Vinita E Chamber</t>
  </si>
  <si>
    <t>Les V Bejarano</t>
  </si>
  <si>
    <t>Mauricio I Streets</t>
  </si>
  <si>
    <t>Bridget D Spadaro</t>
  </si>
  <si>
    <t>Paola R Timberlake</t>
  </si>
  <si>
    <t>Stefanie P Rose</t>
  </si>
  <si>
    <t>Freddie C Headen</t>
  </si>
  <si>
    <t>Jeramy T Londono</t>
  </si>
  <si>
    <t>Emmanuel G Chamorro</t>
  </si>
  <si>
    <t>Linette Q Menard</t>
  </si>
  <si>
    <t>Sherlene E Mcdaniel</t>
  </si>
  <si>
    <t>August F Dones</t>
  </si>
  <si>
    <t>Jacinda X Michalec</t>
  </si>
  <si>
    <t>Paz J Hegwood</t>
  </si>
  <si>
    <t>Marissa S Hughes</t>
  </si>
  <si>
    <t>Malcolm Y Bonaparte</t>
  </si>
  <si>
    <t>Buddy W Lofgren</t>
  </si>
  <si>
    <t>Sharyl Y Torian</t>
  </si>
  <si>
    <t>Margit E Gallion</t>
  </si>
  <si>
    <t>Davis Z Gaylor</t>
  </si>
  <si>
    <t>Ramona W Rand</t>
  </si>
  <si>
    <t>Lincoln D Cauley</t>
  </si>
  <si>
    <t>Augusta G Kircher</t>
  </si>
  <si>
    <t>Marni O Otter</t>
  </si>
  <si>
    <t>Kate O Paull</t>
  </si>
  <si>
    <t>Keven A Jewell</t>
  </si>
  <si>
    <t>Gilberto U Greaves</t>
  </si>
  <si>
    <t>Roselia F Britton</t>
  </si>
  <si>
    <t>Nelida E Cheeks</t>
  </si>
  <si>
    <t>Rosella E Marron</t>
  </si>
  <si>
    <t>Murray D Pennock</t>
  </si>
  <si>
    <t>Louann X Sakamoto</t>
  </si>
  <si>
    <t>Rex K Dion</t>
  </si>
  <si>
    <t>Lamar A Partida</t>
  </si>
  <si>
    <t>Wm S Goldschmidt</t>
  </si>
  <si>
    <t>Clemente S Wiechmann</t>
  </si>
  <si>
    <t>Grisel R Whitty</t>
  </si>
  <si>
    <t>Renaldo K Cheatham</t>
  </si>
  <si>
    <t>Adalberto W Creek</t>
  </si>
  <si>
    <t>Meda I Hayner</t>
  </si>
  <si>
    <t>Tuan L Rhymes</t>
  </si>
  <si>
    <t>Margrett M Confer</t>
  </si>
  <si>
    <t>Bert S Kinkade</t>
  </si>
  <si>
    <t>Bertha E Harbison</t>
  </si>
  <si>
    <t>Andria Z Reza</t>
  </si>
  <si>
    <t>Dawna T Woodbury</t>
  </si>
  <si>
    <t>Clint Q Orear</t>
  </si>
  <si>
    <t>Kraig P Brownfield</t>
  </si>
  <si>
    <t>Stanley F Casillas</t>
  </si>
  <si>
    <t>Taneka Q Church</t>
  </si>
  <si>
    <t>Wiley U Maske</t>
  </si>
  <si>
    <t>Cassaundra K Polito</t>
  </si>
  <si>
    <t>Forest Z Blewett</t>
  </si>
  <si>
    <t>Sena U Delrosario</t>
  </si>
  <si>
    <t>Benedict U Daye</t>
  </si>
  <si>
    <t>Fermin L Zapata</t>
  </si>
  <si>
    <t>Zane J Hurdle</t>
  </si>
  <si>
    <t>Margarett E Mulford</t>
  </si>
  <si>
    <t>Sheryll X Broadbent</t>
  </si>
  <si>
    <t>Cicely W Colton</t>
  </si>
  <si>
    <t>Minta J Branham</t>
  </si>
  <si>
    <t>Benedict B Wix</t>
  </si>
  <si>
    <t>Elease H Burger</t>
  </si>
  <si>
    <t>Colleen B Lenihan</t>
  </si>
  <si>
    <t>Forest Z Hacker</t>
  </si>
  <si>
    <t>Jefferson N Thurman</t>
  </si>
  <si>
    <t>Daniel L Nava</t>
  </si>
  <si>
    <t>Amelia H Burbank</t>
  </si>
  <si>
    <t>Sam C Limones</t>
  </si>
  <si>
    <t>Vicki V Broussard</t>
  </si>
  <si>
    <t>Angel F Palomino</t>
  </si>
  <si>
    <t>Katie N Kinnison</t>
  </si>
  <si>
    <t>Keith E Moyes</t>
  </si>
  <si>
    <t>Joanie N Folkerts</t>
  </si>
  <si>
    <t>Delphine P Carpio</t>
  </si>
  <si>
    <t>Andrew D Hersey</t>
  </si>
  <si>
    <t>Corina U Korhonen</t>
  </si>
  <si>
    <t>Jaleesa I Averett</t>
  </si>
  <si>
    <t>Keven H Araiza</t>
  </si>
  <si>
    <t>Alina L Prowell</t>
  </si>
  <si>
    <t>Lorriane P Ho</t>
  </si>
  <si>
    <t>Chase T Scurry</t>
  </si>
  <si>
    <t>Damien A Izquierdo</t>
  </si>
  <si>
    <t>Cleveland A Zinke</t>
  </si>
  <si>
    <t>Alfred L Strausbaugh</t>
  </si>
  <si>
    <t>Edmund K Masuda</t>
  </si>
  <si>
    <t>Mack L Lykes</t>
  </si>
  <si>
    <t>Cameron K Gratton</t>
  </si>
  <si>
    <t>Tyree W Linden</t>
  </si>
  <si>
    <t>Terrance E Schiefelbein</t>
  </si>
  <si>
    <t>Talisha F Nicklas</t>
  </si>
  <si>
    <t>Alda F Penning</t>
  </si>
  <si>
    <t>Carolin T Loya</t>
  </si>
  <si>
    <t>Ingeborg Z Weisser</t>
  </si>
  <si>
    <t>Giuseppina E Fink</t>
  </si>
  <si>
    <t>Stan I Folks</t>
  </si>
  <si>
    <t>Corey F Stowe</t>
  </si>
  <si>
    <t>Isaac O Dempster</t>
  </si>
  <si>
    <t>Shavonne B Boylan</t>
  </si>
  <si>
    <t>Russ I Teed</t>
  </si>
  <si>
    <t>Jeanna U Li</t>
  </si>
  <si>
    <t>Sarita P Schubert</t>
  </si>
  <si>
    <t>Annabelle E Encinas</t>
  </si>
  <si>
    <t>Kristal F Bickford</t>
  </si>
  <si>
    <t>Deandre U Groleau</t>
  </si>
  <si>
    <t>Janean A Tyler</t>
  </si>
  <si>
    <t>Aurelio K Wyckoff</t>
  </si>
  <si>
    <t>Deshawn O Mankin</t>
  </si>
  <si>
    <t>Monte F Mcginn</t>
  </si>
  <si>
    <t>Mac U Palmquist</t>
  </si>
  <si>
    <t>Reynaldo S Service</t>
  </si>
  <si>
    <t>Hubert L Kirkland</t>
  </si>
  <si>
    <t>Bernardo I Garzon</t>
  </si>
  <si>
    <t>Tristan M Brackett</t>
  </si>
  <si>
    <t>Alanna L Tyrell</t>
  </si>
  <si>
    <t>Cythia I Stecker</t>
  </si>
  <si>
    <t>Alesia B Bear</t>
  </si>
  <si>
    <t>Steve S Everette</t>
  </si>
  <si>
    <t>Rosaline H Brenneman</t>
  </si>
  <si>
    <t>Markus J Lamm</t>
  </si>
  <si>
    <t>Hyun M Gloss</t>
  </si>
  <si>
    <t>Robert F Trudeau</t>
  </si>
  <si>
    <t>Cortez F Espiritu</t>
  </si>
  <si>
    <t>Walton U Kapoor</t>
  </si>
  <si>
    <t>Curtis E Quayle</t>
  </si>
  <si>
    <t>Arron R Vegas</t>
  </si>
  <si>
    <t>Guillermo X Schwan</t>
  </si>
  <si>
    <t>Linh U Ashton</t>
  </si>
  <si>
    <t>Gwyn N Mitzel</t>
  </si>
  <si>
    <t>Verona H Brobst</t>
  </si>
  <si>
    <t>Dovie F Larue</t>
  </si>
  <si>
    <t>Hung H Nicola</t>
  </si>
  <si>
    <t>Karl O Langlinais</t>
  </si>
  <si>
    <t>Dennis K Cayer</t>
  </si>
  <si>
    <t>Toney W Bollman</t>
  </si>
  <si>
    <t>Dusty L Kugler</t>
  </si>
  <si>
    <t>Donna R Woodrum</t>
  </si>
  <si>
    <t>Mirian E Gorman</t>
  </si>
  <si>
    <t>Adella U Foushee</t>
  </si>
  <si>
    <t>Luella W Kemmerer</t>
  </si>
  <si>
    <t>Clara B Sifuentes</t>
  </si>
  <si>
    <t>Silvana V Hendrix</t>
  </si>
  <si>
    <t>Danette A Kuykendall</t>
  </si>
  <si>
    <t>Hoyt O Reiss</t>
  </si>
  <si>
    <t>Van T Dotson</t>
  </si>
  <si>
    <t>Elenor B Gibbs</t>
  </si>
  <si>
    <t>Liz R Lomonaco</t>
  </si>
  <si>
    <t>Andreas T Viles</t>
  </si>
  <si>
    <t>Cristi T Clem</t>
  </si>
  <si>
    <t>Natasha L Mcelhannon</t>
  </si>
  <si>
    <t>Marco J Desilva</t>
  </si>
  <si>
    <t>Federico I Carlile</t>
  </si>
  <si>
    <t>Bong M Alvares</t>
  </si>
  <si>
    <t>Orval N Pichardo</t>
  </si>
  <si>
    <t>Nigel O Sansom</t>
  </si>
  <si>
    <t>Grady Y Perera</t>
  </si>
  <si>
    <t>Rashida M Durante</t>
  </si>
  <si>
    <t>Russ U Belliveau</t>
  </si>
  <si>
    <t>Angela P Lorenzen</t>
  </si>
  <si>
    <t>Brad I Pattison</t>
  </si>
  <si>
    <t>Ronnie E Swim</t>
  </si>
  <si>
    <t>Roberto A Fresquez</t>
  </si>
  <si>
    <t>Elroy L Shorts</t>
  </si>
  <si>
    <t>Jose P Tubbs</t>
  </si>
  <si>
    <t>Korey I Garrity</t>
  </si>
  <si>
    <t>Arlen Z Vanslyke</t>
  </si>
  <si>
    <t>Jody K Rude</t>
  </si>
  <si>
    <t>Rosanna D Standley</t>
  </si>
  <si>
    <t>Bo E Curlee</t>
  </si>
  <si>
    <t>Arlen F Maly</t>
  </si>
  <si>
    <t>Donya G Rodden</t>
  </si>
  <si>
    <t>Cedric N Cavallo</t>
  </si>
  <si>
    <t>Zackary G Parkins</t>
  </si>
  <si>
    <t>Rufus F Furlong</t>
  </si>
  <si>
    <t>Loren I Casady</t>
  </si>
  <si>
    <t>Tim U Kornegay</t>
  </si>
  <si>
    <t>Simon G Cromwell</t>
  </si>
  <si>
    <t>Akiko S Godby</t>
  </si>
  <si>
    <t>Walter H Hargreaves</t>
  </si>
  <si>
    <t>Les V Gran</t>
  </si>
  <si>
    <t>Joleen H Chea</t>
  </si>
  <si>
    <t>Chrissy H Edmonson</t>
  </si>
  <si>
    <t>Keenan W Spruell</t>
  </si>
  <si>
    <t>Rosalva G Shepley</t>
  </si>
  <si>
    <t>Reagan H Costas</t>
  </si>
  <si>
    <t>Linwood J Franqui</t>
  </si>
  <si>
    <t>Olevia U Cartier</t>
  </si>
  <si>
    <t>Kieth G Coney</t>
  </si>
  <si>
    <t>Lynn M Blocher</t>
  </si>
  <si>
    <t>August C Strother</t>
  </si>
  <si>
    <t>Dorla G Westberry</t>
  </si>
  <si>
    <t>Joesph Y Shrout</t>
  </si>
  <si>
    <t>Janie P Caswell</t>
  </si>
  <si>
    <t>Ilse X Harr</t>
  </si>
  <si>
    <t>Lamont J Brescia</t>
  </si>
  <si>
    <t>Lenny U Rister</t>
  </si>
  <si>
    <t>Bernardo X Barbee</t>
  </si>
  <si>
    <t>Jeffery A Brafford</t>
  </si>
  <si>
    <t>Kizzy W Brazelton</t>
  </si>
  <si>
    <t>Aleisha H Mathew</t>
  </si>
  <si>
    <t>Andres P Towles</t>
  </si>
  <si>
    <t>Carey J Sandlin</t>
  </si>
  <si>
    <t>Lamar L Legg</t>
  </si>
  <si>
    <t>Toya B Rawlins</t>
  </si>
  <si>
    <t>Esmeralda N Veliz</t>
  </si>
  <si>
    <t>Claudio Q Bien</t>
  </si>
  <si>
    <t>Marleen R Guyette</t>
  </si>
  <si>
    <t>Stacy B Kennell</t>
  </si>
  <si>
    <t>Sidney D Amore</t>
  </si>
  <si>
    <t>Cristal Q Kucharski</t>
  </si>
  <si>
    <t>Reyes X Segal</t>
  </si>
  <si>
    <t>Waylon Z Curtsinger</t>
  </si>
  <si>
    <t>Clyde P Ponton</t>
  </si>
  <si>
    <t>Lakenya Z Mccroskey</t>
  </si>
  <si>
    <t>Bryan V Guyton</t>
  </si>
  <si>
    <t>Bret C Delancey</t>
  </si>
  <si>
    <t>Maryellen E Zackery</t>
  </si>
  <si>
    <t>Elijah X Ahmad</t>
  </si>
  <si>
    <t>Duncan O Maheu</t>
  </si>
  <si>
    <t>Kristle D Figgs</t>
  </si>
  <si>
    <t>Davida A Funkhouser</t>
  </si>
  <si>
    <t>Thomas H Huang</t>
  </si>
  <si>
    <t>Ruby B Hare</t>
  </si>
  <si>
    <t>Linsey P Orsini</t>
  </si>
  <si>
    <t>Arden B Fujita</t>
  </si>
  <si>
    <t>Sam E Lacey</t>
  </si>
  <si>
    <t>Toney O Gentle</t>
  </si>
  <si>
    <t>Marcellus H Macintyre</t>
  </si>
  <si>
    <t>Drek Yassi</t>
  </si>
  <si>
    <t>Jaquelyn C Holzman</t>
  </si>
  <si>
    <t>Stacey H Galante</t>
  </si>
  <si>
    <t>Ellis J Mccune</t>
  </si>
  <si>
    <t>Lemuel V Darden</t>
  </si>
  <si>
    <t>Misti H Mendenhall</t>
  </si>
  <si>
    <t>Ramona V Hemphill</t>
  </si>
  <si>
    <t>Min X Buckmaster</t>
  </si>
  <si>
    <t>Debrah X Flury</t>
  </si>
  <si>
    <t>Brenton U Boyett</t>
  </si>
  <si>
    <t>Korey U Eddington</t>
  </si>
  <si>
    <t>Sheila F Bergman</t>
  </si>
  <si>
    <t>Silas J Wojcik</t>
  </si>
  <si>
    <t>Adelia U Villagomez</t>
  </si>
  <si>
    <t>Carter B Hilderbrand</t>
  </si>
  <si>
    <t>Alexis C Amaral</t>
  </si>
  <si>
    <t>Jayson S Carrol</t>
  </si>
  <si>
    <t>Christoper K Manzano</t>
  </si>
  <si>
    <t>Efren G Ager</t>
  </si>
  <si>
    <t>Veronica I Mower</t>
  </si>
  <si>
    <t>Gavin V Mckillip</t>
  </si>
  <si>
    <t>Valencia M Cuffee</t>
  </si>
  <si>
    <t>Kimberlee J Hawkins</t>
  </si>
  <si>
    <t>Stasia L Daley</t>
  </si>
  <si>
    <t>Carolina B Pasillas</t>
  </si>
  <si>
    <t>Amiee Z Chaffins</t>
  </si>
  <si>
    <t>Irving C Pillar</t>
  </si>
  <si>
    <t>Sammy C Holtzclaw</t>
  </si>
  <si>
    <t>Jesus H Guillen</t>
  </si>
  <si>
    <t>Leonia Y Derosier</t>
  </si>
  <si>
    <t>Bryce B Edens</t>
  </si>
  <si>
    <t>Bert Q Lauritzen</t>
  </si>
  <si>
    <t>Graham O Romeo</t>
  </si>
  <si>
    <t>Vonda U Mckinnis</t>
  </si>
  <si>
    <t>Adelaide L Harrop</t>
  </si>
  <si>
    <t>Stanton Y Cavallaro</t>
  </si>
  <si>
    <t>Valentin T Dearborn</t>
  </si>
  <si>
    <t>Shanti P Brinegar</t>
  </si>
  <si>
    <t>Marlana W Zak</t>
  </si>
  <si>
    <t>Allyson I Ours</t>
  </si>
  <si>
    <t>Chester N Sitz</t>
  </si>
  <si>
    <t>Randee X Blunt</t>
  </si>
  <si>
    <t>Andreas L Kennard</t>
  </si>
  <si>
    <t>Elois Z Ono</t>
  </si>
  <si>
    <t>Orval Q Schlesinger</t>
  </si>
  <si>
    <t>Jocelyn Q Scotti</t>
  </si>
  <si>
    <t>Londa T Maya</t>
  </si>
  <si>
    <t>Tona S Huseby</t>
  </si>
  <si>
    <t>Roberto U Derry</t>
  </si>
  <si>
    <t>Voncile P Trojanowski</t>
  </si>
  <si>
    <t>Hayden E Novack</t>
  </si>
  <si>
    <t>Nigel K Wadsworth</t>
  </si>
  <si>
    <t>Mike A Waddington</t>
  </si>
  <si>
    <t>Bobbie X Schoenrock</t>
  </si>
  <si>
    <t>Jerlene P Dunnigan</t>
  </si>
  <si>
    <t>Evon Q Lawson</t>
  </si>
  <si>
    <t>Abe J Macleod</t>
  </si>
  <si>
    <t>Mary Y Tate</t>
  </si>
  <si>
    <t>Vicki Y Hargrave</t>
  </si>
  <si>
    <t>Alline V Kushner</t>
  </si>
  <si>
    <t>Christene L Mccaleb</t>
  </si>
  <si>
    <t>Joannie E Wolters</t>
  </si>
  <si>
    <t>Deane I Keown</t>
  </si>
  <si>
    <t>Lucius C Moorhead</t>
  </si>
  <si>
    <t>Hugh N Chavira</t>
  </si>
  <si>
    <t>Isaiah Y Magwood</t>
  </si>
  <si>
    <t>Carter C Hunt</t>
  </si>
  <si>
    <t>Lauren O Guzzi</t>
  </si>
  <si>
    <t>Burton C Jin</t>
  </si>
  <si>
    <t>Cordia M Knopp</t>
  </si>
  <si>
    <t>Bernard N Weatherly</t>
  </si>
  <si>
    <t>Robbie N Heckman</t>
  </si>
  <si>
    <t>Leanna X Tibbetts</t>
  </si>
  <si>
    <t>Jeff E Lucero</t>
  </si>
  <si>
    <t>Kristie E Jain</t>
  </si>
  <si>
    <t>Mariano Y Kyles</t>
  </si>
  <si>
    <t>Bernardina X Roesch</t>
  </si>
  <si>
    <t>Tamesha I Knepper</t>
  </si>
  <si>
    <t>Tammi S Garret</t>
  </si>
  <si>
    <t>Celestine H Alderson</t>
  </si>
  <si>
    <t>Warren L Manion</t>
  </si>
  <si>
    <t>Ching D Applegate</t>
  </si>
  <si>
    <t>Erik W Steffen</t>
  </si>
  <si>
    <t>Darwin W Lemoine</t>
  </si>
  <si>
    <t>Queenie M Alder</t>
  </si>
  <si>
    <t>Matt D Bramblett</t>
  </si>
  <si>
    <t>Jacinta Y Cheney</t>
  </si>
  <si>
    <t>Analisa X Birdsell</t>
  </si>
  <si>
    <t>Rosette F Cascio</t>
  </si>
  <si>
    <t>Elenora V Halley</t>
  </si>
  <si>
    <t>Dewayne X Groom</t>
  </si>
  <si>
    <t>Lindy M Reel</t>
  </si>
  <si>
    <t>Elmo G Pagano</t>
  </si>
  <si>
    <t>Kristofer Y Fizer</t>
  </si>
  <si>
    <t>Charles S Nicholes</t>
  </si>
  <si>
    <t>Madalene J Martine</t>
  </si>
  <si>
    <t>Brett Z Vadnais</t>
  </si>
  <si>
    <t>Alonzo W Stanford</t>
  </si>
  <si>
    <t>Nick Q Packard</t>
  </si>
  <si>
    <t>Lizzie D Ratcliff</t>
  </si>
  <si>
    <t>Carmen F Barret</t>
  </si>
  <si>
    <t>Lavette P Cheney</t>
  </si>
  <si>
    <t>Sunshine F Earle</t>
  </si>
  <si>
    <t>Moises U Hughs</t>
  </si>
  <si>
    <t>Ken X Weisberg</t>
  </si>
  <si>
    <t>Andres S Garner</t>
  </si>
  <si>
    <t>Harriett A Mccurry</t>
  </si>
  <si>
    <t>Keith B Macha</t>
  </si>
  <si>
    <t>Hong M Townson</t>
  </si>
  <si>
    <t>Bobbie P Chumley</t>
  </si>
  <si>
    <t>Brigitte D Fendley</t>
  </si>
  <si>
    <t>Kiara T Martinez</t>
  </si>
  <si>
    <t>Hollis Z Carr</t>
  </si>
  <si>
    <t>Perry E Huddleston</t>
  </si>
  <si>
    <t>Chadwick I Hargreaves</t>
  </si>
  <si>
    <t>Alexis Q Grose</t>
  </si>
  <si>
    <t>Paris U Leite</t>
  </si>
  <si>
    <t>Jeanetta N Norden</t>
  </si>
  <si>
    <t>Amado C Bonet</t>
  </si>
  <si>
    <t>Tanner Y Hollenbeck</t>
  </si>
  <si>
    <t>Reynalda M Millwood</t>
  </si>
  <si>
    <t>Nannie Z Seeman</t>
  </si>
  <si>
    <t>Letha L Apel</t>
  </si>
  <si>
    <t>Eric C Irvine</t>
  </si>
  <si>
    <t>Adell W Trower</t>
  </si>
  <si>
    <t>Valarie O Gorecki</t>
  </si>
  <si>
    <t>Clemmie F Montague</t>
  </si>
  <si>
    <t>Adria M Melendrez</t>
  </si>
  <si>
    <t>Adele M Burnam</t>
  </si>
  <si>
    <t>Myra H Parra</t>
  </si>
  <si>
    <t>Ben N Lamson</t>
  </si>
  <si>
    <t>Tomas V Krout</t>
  </si>
  <si>
    <t>Sal C Heiden</t>
  </si>
  <si>
    <t>Asa E Kunze</t>
  </si>
  <si>
    <t>Tyler N Larkins</t>
  </si>
  <si>
    <t>Miles N Light</t>
  </si>
  <si>
    <t>Seth N Lipsky</t>
  </si>
  <si>
    <t>Zenia D Owings</t>
  </si>
  <si>
    <t>Dorothea J Canterbury</t>
  </si>
  <si>
    <t>Son D Ricketts</t>
  </si>
  <si>
    <t>Aundrea W Lundberg</t>
  </si>
  <si>
    <t>Fredericka J Varney</t>
  </si>
  <si>
    <t>Lino M Lizarraga</t>
  </si>
  <si>
    <t>Chau R Barron</t>
  </si>
  <si>
    <t>Mauricio U Talty</t>
  </si>
  <si>
    <t>Lindsey W Whittle</t>
  </si>
  <si>
    <t>Ramonita Z Fincher</t>
  </si>
  <si>
    <t>Rina L Chacon</t>
  </si>
  <si>
    <t>Margarite E Blalock</t>
  </si>
  <si>
    <t>Haley G Bova</t>
  </si>
  <si>
    <t>Delfina O Day</t>
  </si>
  <si>
    <t>Virgil R Yuen</t>
  </si>
  <si>
    <t>Sharita Y Lombardi</t>
  </si>
  <si>
    <t>Velda V Larue</t>
  </si>
  <si>
    <t>Brendon E Mone</t>
  </si>
  <si>
    <t>Nicholas B Salcedo</t>
  </si>
  <si>
    <t>Patria D Riedel</t>
  </si>
  <si>
    <t>Silas S Pyatt</t>
  </si>
  <si>
    <t>Abram Q Keffer</t>
  </si>
  <si>
    <t>Marcell T Farias</t>
  </si>
  <si>
    <t>Tamica J Holoman</t>
  </si>
  <si>
    <t>Ashanti R Swim</t>
  </si>
  <si>
    <t>Nolan V Velazco</t>
  </si>
  <si>
    <t>Marlon M Caddell</t>
  </si>
  <si>
    <t>Ela K Hames</t>
  </si>
  <si>
    <t>Tyrell R Bramlett</t>
  </si>
  <si>
    <t>Donald P Phaneuf</t>
  </si>
  <si>
    <t>Jae B Isabell</t>
  </si>
  <si>
    <t>Zoila X Nair</t>
  </si>
  <si>
    <t>Beatrice A Knopf</t>
  </si>
  <si>
    <t>Laurena P Caston</t>
  </si>
  <si>
    <t>Eartha Z Oceguera</t>
  </si>
  <si>
    <t>Felix S Croker</t>
  </si>
  <si>
    <t>Bruna R Welke</t>
  </si>
  <si>
    <t>Kitty S Sickles</t>
  </si>
  <si>
    <t>Jack J Warfel</t>
  </si>
  <si>
    <t>Elaine B Randazzo</t>
  </si>
  <si>
    <t>Leticia V Lewandowski</t>
  </si>
  <si>
    <t>Richie I Weisz</t>
  </si>
  <si>
    <t>Alisha D Coppock</t>
  </si>
  <si>
    <t>Trent J Lockman</t>
  </si>
  <si>
    <t>Launa N Kohl</t>
  </si>
  <si>
    <t>Krishna G Raby</t>
  </si>
  <si>
    <t>Kylie K Freda</t>
  </si>
  <si>
    <t>Colin V Likens</t>
  </si>
  <si>
    <t>Lashaunda Y Munden</t>
  </si>
  <si>
    <t>Noah O Love</t>
  </si>
  <si>
    <t>Ashlie G Cadena</t>
  </si>
  <si>
    <t>Shayne T Claytor</t>
  </si>
  <si>
    <t>Carey N Mccready</t>
  </si>
  <si>
    <t>Judson Y Hodson</t>
  </si>
  <si>
    <t>Bernie M Kish</t>
  </si>
  <si>
    <t>Kirby W Estrella</t>
  </si>
  <si>
    <t>Elijah P Elkin</t>
  </si>
  <si>
    <t>Nadia B Rosner</t>
  </si>
  <si>
    <t>Vernell X Amado</t>
  </si>
  <si>
    <t>Jeff W Zacarias</t>
  </si>
  <si>
    <t>Damian F Mcgaughey</t>
  </si>
  <si>
    <t>Kimberly K Carr</t>
  </si>
  <si>
    <t>Carmen U Benbow</t>
  </si>
  <si>
    <t>Dian I Peachey</t>
  </si>
  <si>
    <t>Emiko Z Lolley</t>
  </si>
  <si>
    <t>Yung G Booher</t>
  </si>
  <si>
    <t>Allen L Vachon</t>
  </si>
  <si>
    <t>Thurman T Caceres</t>
  </si>
  <si>
    <t>Nicola S Bellis</t>
  </si>
  <si>
    <t>Darren U Shoulders</t>
  </si>
  <si>
    <t>Shasta F Bay</t>
  </si>
  <si>
    <t>Walter B Mcmorrow</t>
  </si>
  <si>
    <t>Jasper P Barnaby</t>
  </si>
  <si>
    <t>Lucienne U Clyne</t>
  </si>
  <si>
    <t>Isis N Rufus</t>
  </si>
  <si>
    <t>Audrea B Prather</t>
  </si>
  <si>
    <t>Raymon I Chavarria</t>
  </si>
  <si>
    <t>Bernarda E Gervais</t>
  </si>
  <si>
    <t>Cordell M Tweedy</t>
  </si>
  <si>
    <t>Tommy I Meadows</t>
  </si>
  <si>
    <t>Hermila X Crosslin</t>
  </si>
  <si>
    <t>Izetta B Alford</t>
  </si>
  <si>
    <t>Desiree L Sobel</t>
  </si>
  <si>
    <t>Celesta L Reeser</t>
  </si>
  <si>
    <t>Kristen A Beauchemin</t>
  </si>
  <si>
    <t>Pete B Donnelly</t>
  </si>
  <si>
    <t>Dortha Z Harty</t>
  </si>
  <si>
    <t>Jesus E Mclelland</t>
  </si>
  <si>
    <t>Jewel R Willhite</t>
  </si>
  <si>
    <t>Gerardo Q Bergen</t>
  </si>
  <si>
    <t>Hai Y Arden</t>
  </si>
  <si>
    <t>Isis F Hash</t>
  </si>
  <si>
    <t>Tinisha V Vince</t>
  </si>
  <si>
    <t>Dustin Y Espey</t>
  </si>
  <si>
    <t>Fe A Schrock</t>
  </si>
  <si>
    <t>Garland Z Leavell</t>
  </si>
  <si>
    <t>Buford Q Giancola</t>
  </si>
  <si>
    <t>Phil T Urena</t>
  </si>
  <si>
    <t>Salvatore J Lindell</t>
  </si>
  <si>
    <t>Nestor T Ventura</t>
  </si>
  <si>
    <t>Carl M Paddock</t>
  </si>
  <si>
    <t>Chi S Clopton</t>
  </si>
  <si>
    <t>Cedrick M Cordle</t>
  </si>
  <si>
    <t>Nikia Z Thrasher</t>
  </si>
  <si>
    <t>Man W Bean</t>
  </si>
  <si>
    <t>Raphael W Kellner</t>
  </si>
  <si>
    <t>Erin L Jasmin</t>
  </si>
  <si>
    <t>Albert Z Dunford</t>
  </si>
  <si>
    <t>Ahmed V Lease</t>
  </si>
  <si>
    <t>Shirley H Mettler</t>
  </si>
  <si>
    <t>Ronnie G Gumbs</t>
  </si>
  <si>
    <t>Ettie S Stilwell</t>
  </si>
  <si>
    <t>Garland J Verville</t>
  </si>
  <si>
    <t>Rick E Armenta</t>
  </si>
  <si>
    <t>Adriana O Medved</t>
  </si>
  <si>
    <t>Larisa X Strauss</t>
  </si>
  <si>
    <t>Bryan J Stampley</t>
  </si>
  <si>
    <t>Susann A Faucett</t>
  </si>
  <si>
    <t>Therese Q Belden</t>
  </si>
  <si>
    <t>Tim N Schueller</t>
  </si>
  <si>
    <t>Holley M Cathcart</t>
  </si>
  <si>
    <t>Ewa B Staples</t>
  </si>
  <si>
    <t>Janessa M Drennen</t>
  </si>
  <si>
    <t>Adelle E Brunner</t>
  </si>
  <si>
    <t>Horacio S Salazar</t>
  </si>
  <si>
    <t>Cecily D Houser</t>
  </si>
  <si>
    <t>Claretta D Wingert</t>
  </si>
  <si>
    <t>Alexis D Bonelli</t>
  </si>
  <si>
    <t>Vincent N Lennon</t>
  </si>
  <si>
    <t>Palmer O Beamer</t>
  </si>
  <si>
    <t>Julius Q Stock</t>
  </si>
  <si>
    <t>Morgan K Rathbun</t>
  </si>
  <si>
    <t>Deeanna E Cluck</t>
  </si>
  <si>
    <t>Violet L Ertel</t>
  </si>
  <si>
    <t>Emery P Sorrells</t>
  </si>
  <si>
    <t>Carlo B Ali</t>
  </si>
  <si>
    <t>Agnes D Doud</t>
  </si>
  <si>
    <t>Eladia A Braggs</t>
  </si>
  <si>
    <t>Allene T Lepe</t>
  </si>
  <si>
    <t>Lanelle W Berlanga</t>
  </si>
  <si>
    <t>August C Navarette</t>
  </si>
  <si>
    <t>Darcel P Burford</t>
  </si>
  <si>
    <t>Khalilah A Campo</t>
  </si>
  <si>
    <t>Giuseppe D Chouinard</t>
  </si>
  <si>
    <t>Lamar W Estill</t>
  </si>
  <si>
    <t>Kori J Fairfax</t>
  </si>
  <si>
    <t>Marylyn K Ditto</t>
  </si>
  <si>
    <t>Audrie X Mccammon</t>
  </si>
  <si>
    <t>Forrest Q Zell</t>
  </si>
  <si>
    <t>Benny S Brinker</t>
  </si>
  <si>
    <t>George U Clouser</t>
  </si>
  <si>
    <t>Exie C Bradham</t>
  </si>
  <si>
    <t>Keith Q Ofarrell</t>
  </si>
  <si>
    <t>Royal U Okeefe</t>
  </si>
  <si>
    <t>Rhett H Goode</t>
  </si>
  <si>
    <t>Audrea K Papineau</t>
  </si>
  <si>
    <t>Gerry X Koh</t>
  </si>
  <si>
    <t>Doria Z Crouse</t>
  </si>
  <si>
    <t>Newton L Cromartie</t>
  </si>
  <si>
    <t>Dawne Y Gardner</t>
  </si>
  <si>
    <t>Narcisa C Rayburn</t>
  </si>
  <si>
    <t>Tracie J Winebarger</t>
  </si>
  <si>
    <t>Giovanna M Clift</t>
  </si>
  <si>
    <t>Bryant L Kinsman</t>
  </si>
  <si>
    <t>Monty C Hughes</t>
  </si>
  <si>
    <t>Lauren R Hennessy</t>
  </si>
  <si>
    <t>Geri M Tuthill</t>
  </si>
  <si>
    <t>Gabriel E Pearsall</t>
  </si>
  <si>
    <t>Shannon J Force</t>
  </si>
  <si>
    <t>Rick Y Haefner</t>
  </si>
  <si>
    <t>Richard J Fetter</t>
  </si>
  <si>
    <t>Emeline I Richer</t>
  </si>
  <si>
    <t>Gia M Casas</t>
  </si>
  <si>
    <t>Doug B Southwick</t>
  </si>
  <si>
    <t>Detra D Rymer</t>
  </si>
  <si>
    <t>Erin K Stclair</t>
  </si>
  <si>
    <t>Vern T Lomeli</t>
  </si>
  <si>
    <t>Andre Q Maxon</t>
  </si>
  <si>
    <t>Retha G Nealy</t>
  </si>
  <si>
    <t>Kiara G Abrahamson</t>
  </si>
  <si>
    <t>Maximina K Frates</t>
  </si>
  <si>
    <t>Tammy Z Lorentz</t>
  </si>
  <si>
    <t>Blanch Y Mysliwiec</t>
  </si>
  <si>
    <t>Zack H Mumaw</t>
  </si>
  <si>
    <t>Liberty A Shroyer</t>
  </si>
  <si>
    <t>Christi H Amaker</t>
  </si>
  <si>
    <t>Raye T Willmon</t>
  </si>
  <si>
    <t>Miguel P Karp</t>
  </si>
  <si>
    <t>Rachelle M Burkhead</t>
  </si>
  <si>
    <t>Jimmie A Rorie</t>
  </si>
  <si>
    <t>Eldridge M Benningfield</t>
  </si>
  <si>
    <t>Lona T Collar</t>
  </si>
  <si>
    <t>Maris S Briggs</t>
  </si>
  <si>
    <t>Deanna P Scoggin</t>
  </si>
  <si>
    <t>Hiram K Stokely</t>
  </si>
  <si>
    <t>Omer H Moultrie</t>
  </si>
  <si>
    <t>Boris A Mccown</t>
  </si>
  <si>
    <t>Ahmed I Strope</t>
  </si>
  <si>
    <t>Donte H Granger</t>
  </si>
  <si>
    <t>Shemika D Porterfield</t>
  </si>
  <si>
    <t>Randee O Cassity</t>
  </si>
  <si>
    <t>Rozanne N Mielke</t>
  </si>
  <si>
    <t>Shavon K Wescott</t>
  </si>
  <si>
    <t>Kellee L Gravelle</t>
  </si>
  <si>
    <t>Adam B Katzer</t>
  </si>
  <si>
    <t>Berna Z Stoller</t>
  </si>
  <si>
    <t>Gerry D Woolery</t>
  </si>
  <si>
    <t>Edmundo R Rew</t>
  </si>
  <si>
    <t>Leda Y Fabre</t>
  </si>
  <si>
    <t>Jenell S Sauers</t>
  </si>
  <si>
    <t>Debbie C Lipsey</t>
  </si>
  <si>
    <t>Herlinda U Negron</t>
  </si>
  <si>
    <t>Myles G Strum</t>
  </si>
  <si>
    <t>Jorge R Coghlan</t>
  </si>
  <si>
    <t>Shasta P Depuy</t>
  </si>
  <si>
    <t>Robin Z Stewart</t>
  </si>
  <si>
    <t>Shirl M Caraballo</t>
  </si>
  <si>
    <t>Scott D Torrey</t>
  </si>
  <si>
    <t>Isaiah G Parrish</t>
  </si>
  <si>
    <t>Luigi G Lembo</t>
  </si>
  <si>
    <t>Richard C Truman</t>
  </si>
  <si>
    <t>Valene Z Woodmansee</t>
  </si>
  <si>
    <t>Oscar R Bovee</t>
  </si>
  <si>
    <t>Glady Q Kump</t>
  </si>
  <si>
    <t>Allyn O Farrior</t>
  </si>
  <si>
    <t>Vikki N Lezama</t>
  </si>
  <si>
    <t>Liane U Grafton</t>
  </si>
  <si>
    <t>Delana I Selfridge</t>
  </si>
  <si>
    <t>Ngoc P Pogue</t>
  </si>
  <si>
    <t>Kieth D Castelli</t>
  </si>
  <si>
    <t>Arnoldo D Mckeen</t>
  </si>
  <si>
    <t>Margarito M Oxendine</t>
  </si>
  <si>
    <t>Walter R Seddon</t>
  </si>
  <si>
    <t>America V Lobel</t>
  </si>
  <si>
    <t>Verla H Contreras</t>
  </si>
  <si>
    <t>Elsie S Depaz</t>
  </si>
  <si>
    <t>Lala R Denman</t>
  </si>
  <si>
    <t>Warner I Manly</t>
  </si>
  <si>
    <t>Bart B Gilcrease</t>
  </si>
  <si>
    <t>Gregory I Kidwell</t>
  </si>
  <si>
    <t>Angelo B Fitzmaurice</t>
  </si>
  <si>
    <t>Madelyn W Boos</t>
  </si>
  <si>
    <t>Linwood H Carter</t>
  </si>
  <si>
    <t>Felisha Q Ettinger</t>
  </si>
  <si>
    <t>Molly U Rasch</t>
  </si>
  <si>
    <t>Lisette F Cowley</t>
  </si>
  <si>
    <t>Rosemarie K Fellows</t>
  </si>
  <si>
    <t>Scott K Ricco</t>
  </si>
  <si>
    <t>Casey D Krier</t>
  </si>
  <si>
    <t>Mignon Q Dills</t>
  </si>
  <si>
    <t>Abe X Paro</t>
  </si>
  <si>
    <t>Bobbie Q Holbrook</t>
  </si>
  <si>
    <t>Mark F Hamman</t>
  </si>
  <si>
    <t>Kristofer N Calahan</t>
  </si>
  <si>
    <t>Ona K Koepp</t>
  </si>
  <si>
    <t>Israel T Hertzler</t>
  </si>
  <si>
    <t>Thomas B Felipe</t>
  </si>
  <si>
    <t>Leigh Y Haws</t>
  </si>
  <si>
    <t>Lewis M Racette</t>
  </si>
  <si>
    <t>Elwood T More</t>
  </si>
  <si>
    <t>Jason V Gravois</t>
  </si>
  <si>
    <t>Bell N Molinaro</t>
  </si>
  <si>
    <t>Reatha E Osby</t>
  </si>
  <si>
    <t>Newton V Scalia</t>
  </si>
  <si>
    <t>Sophia F Knecht</t>
  </si>
  <si>
    <t>Daina U Ledet</t>
  </si>
  <si>
    <t>Tommie S Fargo</t>
  </si>
  <si>
    <t>Jimmie F Vasquez</t>
  </si>
  <si>
    <t>Coy I Gentner</t>
  </si>
  <si>
    <t>Houston K Joe</t>
  </si>
  <si>
    <t>Logan D Berryman</t>
  </si>
  <si>
    <t>William B Mcnerney</t>
  </si>
  <si>
    <t>Etsuko O Wilmot</t>
  </si>
  <si>
    <t>Ivan A Groner</t>
  </si>
  <si>
    <t>Neomi P Pitchford</t>
  </si>
  <si>
    <t>Young W Funes</t>
  </si>
  <si>
    <t>Kerri Y Card</t>
  </si>
  <si>
    <t>Tiny Z Oliveri</t>
  </si>
  <si>
    <t>Arturo N Halvorsen</t>
  </si>
  <si>
    <t>Celinda C Magruder</t>
  </si>
  <si>
    <t>Hannah K Ma</t>
  </si>
  <si>
    <t>Luke S Tumlin</t>
  </si>
  <si>
    <t>Charity N Denman</t>
  </si>
  <si>
    <t>Rosy U Baumeister</t>
  </si>
  <si>
    <t>Charlie V Koeller</t>
  </si>
  <si>
    <t>Inocencia Z Buteau</t>
  </si>
  <si>
    <t>Ngoc X Watson</t>
  </si>
  <si>
    <t>Micki R Jauregui</t>
  </si>
  <si>
    <t>Walton S Keim</t>
  </si>
  <si>
    <t>Jamey S Seim</t>
  </si>
  <si>
    <t>Kurtis C Irons</t>
  </si>
  <si>
    <t>Frank O Mallon</t>
  </si>
  <si>
    <t>Delana Y Freedman</t>
  </si>
  <si>
    <t>Gema S Grover</t>
  </si>
  <si>
    <t>Gracie P Lett</t>
  </si>
  <si>
    <t>Eliz R Linneman</t>
  </si>
  <si>
    <t>Donald H Mazur</t>
  </si>
  <si>
    <t>Nathanael G Mcmillin</t>
  </si>
  <si>
    <t>Gabriel S Beale</t>
  </si>
  <si>
    <t>Ellis V Mcneel</t>
  </si>
  <si>
    <t>Honey D Eaves</t>
  </si>
  <si>
    <t>Otha T Orrell</t>
  </si>
  <si>
    <t>Loralee V Ball</t>
  </si>
  <si>
    <t>Leda X Haskell</t>
  </si>
  <si>
    <t>Erica S Harlan</t>
  </si>
  <si>
    <t>Isobel K Dance</t>
  </si>
  <si>
    <t>Hester B Cabana</t>
  </si>
  <si>
    <t>Lezlie Z Bohannan</t>
  </si>
  <si>
    <t>Nettie T Mccandless</t>
  </si>
  <si>
    <t>Brendon J Camp</t>
  </si>
  <si>
    <t>Jeneva Y Bybee</t>
  </si>
  <si>
    <t>Rhett A Chapple</t>
  </si>
  <si>
    <t>Zana G Ordonez</t>
  </si>
  <si>
    <t>Damian X Grist</t>
  </si>
  <si>
    <t>Lorette Y Petrillo</t>
  </si>
  <si>
    <t>Jim J Lurie</t>
  </si>
  <si>
    <t>Audria W Barrios</t>
  </si>
  <si>
    <t>Leland C Fifield</t>
  </si>
  <si>
    <t>Towanda H Matson</t>
  </si>
  <si>
    <t>Tristan L Cockrell</t>
  </si>
  <si>
    <t>Toi F Stallard</t>
  </si>
  <si>
    <t>Hettie S Lauber</t>
  </si>
  <si>
    <t>Gidget X Loring</t>
  </si>
  <si>
    <t>Bobbie S Miner</t>
  </si>
  <si>
    <t>Dayna M Edmondson</t>
  </si>
  <si>
    <t>Chung J Moynihan</t>
  </si>
  <si>
    <t>Sharda W Choudhury</t>
  </si>
  <si>
    <t>Gilbert Z Bloss</t>
  </si>
  <si>
    <t>Luciana N Campfield</t>
  </si>
  <si>
    <t>Joel S Maine</t>
  </si>
  <si>
    <t>Darin U Shipp</t>
  </si>
  <si>
    <t>Nancy V Trogdon</t>
  </si>
  <si>
    <t>Brendon V Crowther</t>
  </si>
  <si>
    <t>Mckinley H Scofield</t>
  </si>
  <si>
    <t>Carolynn V Moynihan</t>
  </si>
  <si>
    <t>Sherwood K Shire</t>
  </si>
  <si>
    <t>Elsy B Latta</t>
  </si>
  <si>
    <t>Eleanor D Dickson</t>
  </si>
  <si>
    <t>Laurence K Ryles</t>
  </si>
  <si>
    <t>Gemma I Chilton</t>
  </si>
  <si>
    <t>Leopoldo U Hole</t>
  </si>
  <si>
    <t>Ahmed C Minch</t>
  </si>
  <si>
    <t>Vivienne X Binion</t>
  </si>
  <si>
    <t>Sylvester Z Blackledge</t>
  </si>
  <si>
    <t>Maryellen H Hartness</t>
  </si>
  <si>
    <t>Shanelle Z Hick</t>
  </si>
  <si>
    <t>Lemuel W Hardman</t>
  </si>
  <si>
    <t>Mica Z Herzberg</t>
  </si>
  <si>
    <t>Abram S Manrique</t>
  </si>
  <si>
    <t>Carly L Sirianni</t>
  </si>
  <si>
    <t>Hosea B Michelson</t>
  </si>
  <si>
    <t>Nathanael W Ohl</t>
  </si>
  <si>
    <t>Jackie P Montague</t>
  </si>
  <si>
    <t>Stephan Q Ranger</t>
  </si>
  <si>
    <t>Jamal G Dimarco</t>
  </si>
  <si>
    <t>Hans G Koh</t>
  </si>
  <si>
    <t>Julius N Bakker</t>
  </si>
  <si>
    <t>Buddy G Steinbeck</t>
  </si>
  <si>
    <t>Deon U Mounce</t>
  </si>
  <si>
    <t>Zachary U Breeden</t>
  </si>
  <si>
    <t>Jennifer Z Pridgen</t>
  </si>
  <si>
    <t>Katelin F Coney</t>
  </si>
  <si>
    <t>Hyun Z Bynoe</t>
  </si>
  <si>
    <t>Roy W Wilkie</t>
  </si>
  <si>
    <t>Whitney N Wasinger</t>
  </si>
  <si>
    <t>Marina X Quayle</t>
  </si>
  <si>
    <t>Lawerence W Abernethy</t>
  </si>
  <si>
    <t>Gregorio H Hottinger</t>
  </si>
  <si>
    <t>Amada J Knouse</t>
  </si>
  <si>
    <t>Earnest H Birkholz</t>
  </si>
  <si>
    <t>Sol K Roger</t>
  </si>
  <si>
    <t>Jeramy F Metoyer</t>
  </si>
  <si>
    <t>Theron T Kramer</t>
  </si>
  <si>
    <t>Asuncion X Braunstein</t>
  </si>
  <si>
    <t>Carlton P Bose</t>
  </si>
  <si>
    <t>Bradford K Marlatt</t>
  </si>
  <si>
    <t>Nickolas G Grossi</t>
  </si>
  <si>
    <t>Tawanda E Buchanon</t>
  </si>
  <si>
    <t>Mariano F Leary</t>
  </si>
  <si>
    <t>Ahmad V Lynde</t>
  </si>
  <si>
    <t>Cole N Poling</t>
  </si>
  <si>
    <t>Holli G Ethridge</t>
  </si>
  <si>
    <t>Malcom L Meister</t>
  </si>
  <si>
    <t>Mariam F Pinheiro</t>
  </si>
  <si>
    <t>Willis D Weissman</t>
  </si>
  <si>
    <t>Eda O Brase</t>
  </si>
  <si>
    <t>Derick A Macey</t>
  </si>
  <si>
    <t>Lala C Marquez</t>
  </si>
  <si>
    <t>Femi Grek</t>
  </si>
  <si>
    <t>Mumin Yusha</t>
  </si>
  <si>
    <t>Profit</t>
  </si>
  <si>
    <t>cogs</t>
  </si>
  <si>
    <t>Total Sales</t>
  </si>
  <si>
    <t>Qty</t>
  </si>
  <si>
    <t>Cost</t>
  </si>
  <si>
    <t>Price</t>
  </si>
  <si>
    <t>Category</t>
  </si>
  <si>
    <t>Product</t>
  </si>
  <si>
    <t>Manager</t>
  </si>
  <si>
    <t>Branch</t>
  </si>
  <si>
    <t>Distributors</t>
  </si>
  <si>
    <t>City</t>
  </si>
  <si>
    <t>Gender</t>
  </si>
  <si>
    <t>Customer</t>
  </si>
  <si>
    <t>Date</t>
  </si>
  <si>
    <t>ID</t>
  </si>
  <si>
    <t>2020 sales targets</t>
  </si>
  <si>
    <t>month</t>
  </si>
  <si>
    <t>Targets</t>
  </si>
  <si>
    <t>Jan</t>
  </si>
  <si>
    <t>Feb</t>
  </si>
  <si>
    <t>Mar</t>
  </si>
  <si>
    <t>Apr</t>
  </si>
  <si>
    <t>May</t>
  </si>
  <si>
    <t>Jun</t>
  </si>
  <si>
    <t>Jul</t>
  </si>
  <si>
    <t>Aug</t>
  </si>
  <si>
    <t>Sep</t>
  </si>
  <si>
    <t>Oct</t>
  </si>
  <si>
    <t>Nov</t>
  </si>
  <si>
    <t>Dec</t>
  </si>
  <si>
    <t>Grand Total</t>
  </si>
  <si>
    <t>Sum of Total Sales</t>
  </si>
  <si>
    <t>Target</t>
  </si>
  <si>
    <t>Months</t>
  </si>
  <si>
    <t xml:space="preserve"> Total Sales</t>
  </si>
  <si>
    <t>scroll</t>
  </si>
  <si>
    <t>zoom</t>
  </si>
  <si>
    <t>max scroll:</t>
  </si>
  <si>
    <t>Xscroll</t>
  </si>
  <si>
    <t>Yscroll</t>
  </si>
  <si>
    <t>Yscroll2</t>
  </si>
  <si>
    <t>months</t>
  </si>
  <si>
    <t>sales</t>
  </si>
  <si>
    <t xml:space="preserve"> cogs</t>
  </si>
  <si>
    <t xml:space="preserve"> Profit</t>
  </si>
  <si>
    <t xml:space="preserve"> Qty</t>
  </si>
  <si>
    <t>Tansactions</t>
  </si>
  <si>
    <t>No.</t>
  </si>
  <si>
    <t>Sum of Profit2</t>
  </si>
  <si>
    <t>Sum of Qty2</t>
  </si>
  <si>
    <t>Sum of cogs2</t>
  </si>
  <si>
    <t xml:space="preserve"> Sales ($)</t>
  </si>
  <si>
    <t xml:space="preserve"> COGS ($)</t>
  </si>
  <si>
    <t xml:space="preserve"> Profit ($)</t>
  </si>
  <si>
    <t>Total</t>
  </si>
  <si>
    <t xml:space="preserve"> </t>
  </si>
  <si>
    <t xml:space="preserve"> Total Sales ($)</t>
  </si>
  <si>
    <t>Sales ($)</t>
  </si>
  <si>
    <t>Sales($)</t>
  </si>
  <si>
    <t>Profit ($)</t>
  </si>
  <si>
    <t xml:space="preserve"> COGS</t>
  </si>
  <si>
    <t>Managers</t>
  </si>
  <si>
    <t>Sales (%)</t>
  </si>
  <si>
    <t xml:space="preserve"> Sales (%)</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</si>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</sst>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quot;$&quot;* #,##0_);_(&quot;$&quot;* \(#,##0\);_(&quot;$&quot;* &quot;-&quot;_);_(@_)"/>
    <numFmt numFmtId="165" formatCode="[$$-409]#,##0"/>
  </numFmts>
  <fonts count="6"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b/>
      <sz val="12"/>
      <color theme="5"/>
      <name val="Calibri"/>
      <family val="2"/>
      <scheme val="minor"/>
    </font>
  </fonts>
  <fills count="7">
    <fill>
      <patternFill patternType="none"/>
    </fill>
    <fill>
      <patternFill patternType="gray125"/>
    </fill>
    <fill>
      <patternFill patternType="solid">
        <fgColor theme="4" tint="-0.499984740745262"/>
        <bgColor indexed="64"/>
      </patternFill>
    </fill>
    <fill>
      <patternFill patternType="solid">
        <fgColor theme="1" tint="0.14999847407452621"/>
        <bgColor indexed="64"/>
      </patternFill>
    </fill>
    <fill>
      <patternFill patternType="solid">
        <fgColor theme="4" tint="0.79998168889431442"/>
        <bgColor theme="4" tint="0.79998168889431442"/>
      </patternFill>
    </fill>
    <fill>
      <patternFill patternType="solid">
        <fgColor theme="1"/>
        <bgColor indexed="64"/>
      </patternFill>
    </fill>
    <fill>
      <patternFill patternType="solid">
        <fgColor theme="2" tint="-0.74999237037263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1">
    <xf numFmtId="0" fontId="0" fillId="0" borderId="0"/>
  </cellStyleXfs>
  <cellXfs count="22">
    <xf numFmtId="0" fontId="0" fillId="0" borderId="0" xfId="0"/>
    <xf numFmtId="14" fontId="0" fillId="0" borderId="0" xfId="0" applyNumberFormat="1"/>
    <xf numFmtId="0" fontId="1" fillId="2" borderId="0" xfId="0" applyFont="1" applyFill="1" applyAlignment="1">
      <alignment horizontal="centerContinuous"/>
    </xf>
    <xf numFmtId="0" fontId="1" fillId="3" borderId="1" xfId="0" applyFont="1" applyFill="1" applyBorder="1"/>
    <xf numFmtId="0" fontId="0" fillId="0" borderId="1" xfId="0" applyBorder="1"/>
    <xf numFmtId="164" fontId="0" fillId="0" borderId="1" xfId="0" applyNumberFormat="1" applyBorder="1"/>
    <xf numFmtId="0" fontId="0" fillId="0" borderId="0" xfId="0" pivotButton="1"/>
    <xf numFmtId="0" fontId="0" fillId="0" borderId="0" xfId="0" applyAlignment="1">
      <alignment horizontal="left"/>
    </xf>
    <xf numFmtId="0" fontId="0" fillId="0" borderId="0" xfId="0" applyNumberFormat="1"/>
    <xf numFmtId="0" fontId="2" fillId="0" borderId="0" xfId="0" applyFont="1"/>
    <xf numFmtId="0" fontId="0" fillId="5" borderId="0" xfId="0" applyFill="1"/>
    <xf numFmtId="0" fontId="3" fillId="6" borderId="0" xfId="0" applyFont="1" applyFill="1"/>
    <xf numFmtId="3" fontId="0" fillId="0" borderId="0" xfId="0" applyNumberFormat="1"/>
    <xf numFmtId="0" fontId="4" fillId="6" borderId="0" xfId="0" applyFont="1" applyFill="1" applyAlignment="1">
      <alignment horizontal="center"/>
    </xf>
    <xf numFmtId="165" fontId="0" fillId="0" borderId="0" xfId="0" applyNumberFormat="1"/>
    <xf numFmtId="10" fontId="0" fillId="0" borderId="0" xfId="0" applyNumberFormat="1"/>
    <xf numFmtId="9" fontId="0" fillId="0" borderId="0" xfId="0" applyNumberFormat="1"/>
    <xf numFmtId="0" fontId="5" fillId="6" borderId="0" xfId="0" applyFont="1" applyFill="1" applyAlignment="1">
      <alignment horizontal="center"/>
    </xf>
    <xf numFmtId="0" fontId="0" fillId="0" borderId="0" xfId="0" pivotButton="1" applyAlignment="1">
      <alignment horizontal="center"/>
    </xf>
    <xf numFmtId="0" fontId="0" fillId="0" borderId="0" xfId="0" applyAlignment="1">
      <alignment horizontal="center"/>
    </xf>
    <xf numFmtId="0" fontId="2" fillId="4" borderId="2" xfId="0" applyFont="1" applyFill="1" applyBorder="1" applyAlignment="1">
      <alignment horizontal="center"/>
    </xf>
    <xf numFmtId="0" fontId="2" fillId="4" borderId="0" xfId="0" applyFont="1" applyFill="1" applyBorder="1" applyAlignment="1">
      <alignment horizontal="center"/>
    </xf>
  </cellXfs>
  <cellStyles count="1">
    <cellStyle name="Normal" xfId="0" builtinId="0"/>
  </cellStyles>
  <dxfs count="3135">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3" formatCode="#,##0"/>
    </dxf>
    <dxf>
      <alignment horizontal="center" readingOrder="0"/>
    </dxf>
    <dxf>
      <alignment horizontal="center" readingOrder="0"/>
    </dxf>
    <dxf>
      <numFmt numFmtId="167" formatCode="[$$-409]#,##0.00"/>
    </dxf>
    <dxf>
      <numFmt numFmtId="168" formatCode="[$$-409]#,##0.000"/>
    </dxf>
    <dxf>
      <numFmt numFmtId="167" formatCode="[$$-409]#,##0.00"/>
    </dxf>
    <dxf>
      <numFmt numFmtId="166" formatCode="[$$-409]#,##0.0"/>
    </dxf>
    <dxf>
      <numFmt numFmtId="165" formatCode="[$$-409]#,##0"/>
    </dxf>
    <dxf>
      <alignment horizontal="center" readingOrder="0"/>
    </dxf>
    <dxf>
      <alignment horizontal="center" readingOrder="0"/>
    </dxf>
    <dxf>
      <numFmt numFmtId="169" formatCode="&quot;₹&quot;\ #,##0"/>
    </dxf>
    <dxf>
      <numFmt numFmtId="165" formatCode="[$$-409]#,##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numFmt numFmtId="165" formatCode="[$$-409]#,##0"/>
    </dxf>
    <dxf>
      <numFmt numFmtId="166" formatCode="[$$-409]#,##0.0"/>
    </dxf>
    <dxf>
      <numFmt numFmtId="167" formatCode="[$$-409]#,##0.00"/>
    </dxf>
    <dxf>
      <numFmt numFmtId="168" formatCode="[$$-409]#,##0.000"/>
    </dxf>
    <dxf>
      <numFmt numFmtId="167" formatCode="[$$-409]#,##0.0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65" formatCode="[$$-409]#,##0"/>
    </dxf>
    <dxf>
      <numFmt numFmtId="169" formatCode="&quot;₹&quot;\ #,##0"/>
    </dxf>
    <dxf>
      <numFmt numFmtId="0" formatCode="General"/>
    </dxf>
    <dxf>
      <numFmt numFmtId="0" formatCode="General"/>
    </dxf>
    <dxf>
      <numFmt numFmtId="0" formatCode="General"/>
    </dxf>
    <dxf>
      <numFmt numFmtId="170" formatCode="m/d/yyyy"/>
    </dxf>
  </dxfs>
  <tableStyles count="0" defaultTableStyle="TableStyleMedium2" defaultPivotStyle="PivotStyleLight16"/>
  <colors>
    <mruColors>
      <color rgb="FFF7EBCD"/>
      <color rgb="FFC9C5C8"/>
      <color rgb="FFCEE1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200" b="1">
                <a:solidFill>
                  <a:schemeClr val="bg1"/>
                </a:solidFill>
              </a:rPr>
              <a:t>Sales</a:t>
            </a:r>
            <a:r>
              <a:rPr lang="en-IN" sz="1200" b="1" baseline="0">
                <a:solidFill>
                  <a:schemeClr val="bg1"/>
                </a:solidFill>
              </a:rPr>
              <a:t> vs Target in the Year 2020</a:t>
            </a:r>
            <a:endParaRPr lang="en-IN" sz="1200" b="1">
              <a:solidFill>
                <a:schemeClr val="bg1"/>
              </a:solidFill>
            </a:endParaRPr>
          </a:p>
        </c:rich>
      </c:tx>
      <c:layout>
        <c:manualLayout>
          <c:xMode val="edge"/>
          <c:yMode val="edge"/>
          <c:x val="0.51758922270041374"/>
          <c:y val="3.450304560986480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1554790590935168E-2"/>
          <c:y val="0.14947552447552445"/>
          <c:w val="0.94807712288975932"/>
          <c:h val="0.71533643521832502"/>
        </c:manualLayout>
      </c:layout>
      <c:barChart>
        <c:barDir val="col"/>
        <c:grouping val="clustered"/>
        <c:varyColors val="0"/>
        <c:ser>
          <c:idx val="0"/>
          <c:order val="0"/>
          <c:tx>
            <c:strRef>
              <c:f>Analysis!$N$5</c:f>
              <c:strCache>
                <c:ptCount val="1"/>
                <c:pt idx="0">
                  <c:v> Total Sales ($)</c:v>
                </c:pt>
              </c:strCache>
            </c:strRef>
          </c:tx>
          <c:spPr>
            <a:solidFill>
              <a:srgbClr val="F7EBCD"/>
            </a:solidFill>
            <a:ln>
              <a:noFill/>
            </a:ln>
            <a:effectLst/>
          </c:spPr>
          <c:invertIfNegative val="0"/>
          <c:dPt>
            <c:idx val="0"/>
            <c:invertIfNegative val="0"/>
            <c:bubble3D val="0"/>
            <c:extLst>
              <c:ext xmlns:c16="http://schemas.microsoft.com/office/drawing/2014/chart" uri="{C3380CC4-5D6E-409C-BE32-E72D297353CC}">
                <c16:uniqueId val="{00000001-A00C-4FB1-A30F-69CDF62FD09F}"/>
              </c:ext>
            </c:extLst>
          </c:dPt>
          <c:dPt>
            <c:idx val="1"/>
            <c:invertIfNegative val="0"/>
            <c:bubble3D val="0"/>
            <c:spPr>
              <a:solidFill>
                <a:srgbClr val="F7EBCD"/>
              </a:solidFill>
              <a:ln>
                <a:noFill/>
              </a:ln>
              <a:effectLst/>
            </c:spPr>
            <c:extLst>
              <c:ext xmlns:c16="http://schemas.microsoft.com/office/drawing/2014/chart" uri="{C3380CC4-5D6E-409C-BE32-E72D297353CC}">
                <c16:uniqueId val="{00000003-A00C-4FB1-A30F-69CDF62FD09F}"/>
              </c:ext>
            </c:extLst>
          </c:dPt>
          <c:dPt>
            <c:idx val="2"/>
            <c:invertIfNegative val="0"/>
            <c:bubble3D val="0"/>
            <c:spPr>
              <a:solidFill>
                <a:srgbClr val="F7EBCD"/>
              </a:solidFill>
              <a:ln>
                <a:noFill/>
              </a:ln>
              <a:effectLst/>
            </c:spPr>
            <c:extLst>
              <c:ext xmlns:c16="http://schemas.microsoft.com/office/drawing/2014/chart" uri="{C3380CC4-5D6E-409C-BE32-E72D297353CC}">
                <c16:uniqueId val="{00000005-A00C-4FB1-A30F-69CDF62FD09F}"/>
              </c:ext>
            </c:extLst>
          </c:dPt>
          <c:dPt>
            <c:idx val="3"/>
            <c:invertIfNegative val="0"/>
            <c:bubble3D val="0"/>
            <c:extLst>
              <c:ext xmlns:c16="http://schemas.microsoft.com/office/drawing/2014/chart" uri="{C3380CC4-5D6E-409C-BE32-E72D297353CC}">
                <c16:uniqueId val="{00000007-A00C-4FB1-A30F-69CDF62FD09F}"/>
              </c:ext>
            </c:extLst>
          </c:dPt>
          <c:dPt>
            <c:idx val="4"/>
            <c:invertIfNegative val="0"/>
            <c:bubble3D val="0"/>
            <c:extLst>
              <c:ext xmlns:c16="http://schemas.microsoft.com/office/drawing/2014/chart" uri="{C3380CC4-5D6E-409C-BE32-E72D297353CC}">
                <c16:uniqueId val="{00000009-A00C-4FB1-A30F-69CDF62FD09F}"/>
              </c:ext>
            </c:extLst>
          </c:dPt>
          <c:dPt>
            <c:idx val="5"/>
            <c:invertIfNegative val="0"/>
            <c:bubble3D val="0"/>
            <c:extLst>
              <c:ext xmlns:c16="http://schemas.microsoft.com/office/drawing/2014/chart" uri="{C3380CC4-5D6E-409C-BE32-E72D297353CC}">
                <c16:uniqueId val="{0000000B-A00C-4FB1-A30F-69CDF62FD09F}"/>
              </c:ext>
            </c:extLst>
          </c:dPt>
          <c:dPt>
            <c:idx val="6"/>
            <c:invertIfNegative val="0"/>
            <c:bubble3D val="0"/>
            <c:extLst>
              <c:ext xmlns:c16="http://schemas.microsoft.com/office/drawing/2014/chart" uri="{C3380CC4-5D6E-409C-BE32-E72D297353CC}">
                <c16:uniqueId val="{0000000D-A00C-4FB1-A30F-69CDF62FD09F}"/>
              </c:ext>
            </c:extLst>
          </c:dPt>
          <c:dPt>
            <c:idx val="7"/>
            <c:invertIfNegative val="0"/>
            <c:bubble3D val="0"/>
            <c:spPr>
              <a:solidFill>
                <a:srgbClr val="F7EBCD"/>
              </a:solidFill>
              <a:ln>
                <a:noFill/>
              </a:ln>
              <a:effectLst/>
            </c:spPr>
            <c:extLst>
              <c:ext xmlns:c16="http://schemas.microsoft.com/office/drawing/2014/chart" uri="{C3380CC4-5D6E-409C-BE32-E72D297353CC}">
                <c16:uniqueId val="{0000000F-A00C-4FB1-A30F-69CDF62FD09F}"/>
              </c:ext>
            </c:extLst>
          </c:dPt>
          <c:dPt>
            <c:idx val="8"/>
            <c:invertIfNegative val="0"/>
            <c:bubble3D val="0"/>
            <c:spPr>
              <a:solidFill>
                <a:srgbClr val="F7EBCD"/>
              </a:solidFill>
              <a:ln>
                <a:noFill/>
              </a:ln>
              <a:effectLst/>
            </c:spPr>
            <c:extLst>
              <c:ext xmlns:c16="http://schemas.microsoft.com/office/drawing/2014/chart" uri="{C3380CC4-5D6E-409C-BE32-E72D297353CC}">
                <c16:uniqueId val="{00000011-A00C-4FB1-A30F-69CDF62FD09F}"/>
              </c:ext>
            </c:extLst>
          </c:dPt>
          <c:dPt>
            <c:idx val="9"/>
            <c:invertIfNegative val="0"/>
            <c:bubble3D val="0"/>
            <c:extLst>
              <c:ext xmlns:c16="http://schemas.microsoft.com/office/drawing/2014/chart" uri="{C3380CC4-5D6E-409C-BE32-E72D297353CC}">
                <c16:uniqueId val="{0000000D-1697-463F-BFA3-5BFDABD06CE3}"/>
              </c:ext>
            </c:extLst>
          </c:dPt>
          <c:cat>
            <c:strRef>
              <c:f>Analysis!$M$6:$M$17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[0]!Yscroll</c:f>
              <c:numCache>
                <c:formatCode>General</c:formatCode>
                <c:ptCount val="12"/>
                <c:pt idx="0">
                  <c:v>20400160</c:v>
                </c:pt>
                <c:pt idx="1">
                  <c:v>3222407</c:v>
                </c:pt>
                <c:pt idx="2">
                  <c:v>4884224</c:v>
                </c:pt>
                <c:pt idx="3">
                  <c:v>5859875</c:v>
                </c:pt>
                <c:pt idx="4">
                  <c:v>4706628</c:v>
                </c:pt>
                <c:pt idx="5">
                  <c:v>4224482</c:v>
                </c:pt>
                <c:pt idx="6">
                  <c:v>8585787</c:v>
                </c:pt>
                <c:pt idx="7">
                  <c:v>32043071</c:v>
                </c:pt>
                <c:pt idx="8">
                  <c:v>16454926</c:v>
                </c:pt>
                <c:pt idx="9">
                  <c:v>2864455</c:v>
                </c:pt>
                <c:pt idx="10">
                  <c:v>3009128</c:v>
                </c:pt>
                <c:pt idx="11">
                  <c:v>4305803</c:v>
                </c:pt>
              </c:numCache>
            </c:numRef>
          </c:val>
          <c:extLst>
            <c:ext xmlns:c16="http://schemas.microsoft.com/office/drawing/2014/chart" uri="{C3380CC4-5D6E-409C-BE32-E72D297353CC}">
              <c16:uniqueId val="{00000014-A00C-4FB1-A30F-69CDF62FD09F}"/>
            </c:ext>
          </c:extLst>
        </c:ser>
        <c:dLbls>
          <c:showLegendKey val="0"/>
          <c:showVal val="0"/>
          <c:showCatName val="0"/>
          <c:showSerName val="0"/>
          <c:showPercent val="0"/>
          <c:showBubbleSize val="0"/>
        </c:dLbls>
        <c:gapWidth val="219"/>
        <c:overlap val="-27"/>
        <c:axId val="1043313279"/>
        <c:axId val="1043315359"/>
      </c:barChart>
      <c:lineChart>
        <c:grouping val="standard"/>
        <c:varyColors val="0"/>
        <c:ser>
          <c:idx val="1"/>
          <c:order val="1"/>
          <c:tx>
            <c:strRef>
              <c:f>Analysis!$O$5</c:f>
              <c:strCache>
                <c:ptCount val="1"/>
                <c:pt idx="0">
                  <c:v>Target</c:v>
                </c:pt>
              </c:strCache>
            </c:strRef>
          </c:tx>
          <c:spPr>
            <a:ln w="28575" cap="rnd">
              <a:solidFill>
                <a:schemeClr val="accent2"/>
              </a:solidFill>
              <a:round/>
            </a:ln>
            <a:effectLst/>
          </c:spPr>
          <c:marker>
            <c:symbol val="none"/>
          </c:marker>
          <c:dPt>
            <c:idx val="0"/>
            <c:marker>
              <c:symbol val="none"/>
            </c:marker>
            <c:bubble3D val="0"/>
            <c:spPr>
              <a:ln w="28575" cap="rnd">
                <a:solidFill>
                  <a:schemeClr val="accent2"/>
                </a:solidFill>
                <a:round/>
              </a:ln>
              <a:effectLst/>
            </c:spPr>
            <c:extLst>
              <c:ext xmlns:c16="http://schemas.microsoft.com/office/drawing/2014/chart" uri="{C3380CC4-5D6E-409C-BE32-E72D297353CC}">
                <c16:uniqueId val="{00000016-A00C-4FB1-A30F-69CDF62FD09F}"/>
              </c:ext>
            </c:extLst>
          </c:dPt>
          <c:dPt>
            <c:idx val="1"/>
            <c:marker>
              <c:symbol val="none"/>
            </c:marker>
            <c:bubble3D val="0"/>
            <c:spPr>
              <a:ln w="28575" cap="rnd">
                <a:solidFill>
                  <a:schemeClr val="accent2"/>
                </a:solidFill>
                <a:round/>
              </a:ln>
              <a:effectLst/>
            </c:spPr>
            <c:extLst>
              <c:ext xmlns:c16="http://schemas.microsoft.com/office/drawing/2014/chart" uri="{C3380CC4-5D6E-409C-BE32-E72D297353CC}">
                <c16:uniqueId val="{00000018-A00C-4FB1-A30F-69CDF62FD09F}"/>
              </c:ext>
            </c:extLst>
          </c:dPt>
          <c:dPt>
            <c:idx val="2"/>
            <c:marker>
              <c:symbol val="none"/>
            </c:marker>
            <c:bubble3D val="0"/>
            <c:spPr>
              <a:ln w="28575" cap="rnd">
                <a:solidFill>
                  <a:schemeClr val="accent2"/>
                </a:solidFill>
                <a:round/>
              </a:ln>
              <a:effectLst/>
            </c:spPr>
            <c:extLst>
              <c:ext xmlns:c16="http://schemas.microsoft.com/office/drawing/2014/chart" uri="{C3380CC4-5D6E-409C-BE32-E72D297353CC}">
                <c16:uniqueId val="{0000001A-A00C-4FB1-A30F-69CDF62FD09F}"/>
              </c:ext>
            </c:extLst>
          </c:dPt>
          <c:dPt>
            <c:idx val="3"/>
            <c:marker>
              <c:symbol val="none"/>
            </c:marker>
            <c:bubble3D val="0"/>
            <c:extLst>
              <c:ext xmlns:c16="http://schemas.microsoft.com/office/drawing/2014/chart" uri="{C3380CC4-5D6E-409C-BE32-E72D297353CC}">
                <c16:uniqueId val="{0000001C-A00C-4FB1-A30F-69CDF62FD09F}"/>
              </c:ext>
            </c:extLst>
          </c:dPt>
          <c:dPt>
            <c:idx val="4"/>
            <c:marker>
              <c:symbol val="none"/>
            </c:marker>
            <c:bubble3D val="0"/>
            <c:spPr>
              <a:ln w="28575" cap="rnd">
                <a:solidFill>
                  <a:schemeClr val="accent2"/>
                </a:solidFill>
                <a:round/>
              </a:ln>
              <a:effectLst/>
            </c:spPr>
            <c:extLst>
              <c:ext xmlns:c16="http://schemas.microsoft.com/office/drawing/2014/chart" uri="{C3380CC4-5D6E-409C-BE32-E72D297353CC}">
                <c16:uniqueId val="{0000001E-A00C-4FB1-A30F-69CDF62FD09F}"/>
              </c:ext>
            </c:extLst>
          </c:dPt>
          <c:dPt>
            <c:idx val="5"/>
            <c:marker>
              <c:symbol val="none"/>
            </c:marker>
            <c:bubble3D val="0"/>
            <c:spPr>
              <a:ln w="28575" cap="rnd">
                <a:solidFill>
                  <a:schemeClr val="accent2"/>
                </a:solidFill>
                <a:round/>
              </a:ln>
              <a:effectLst/>
            </c:spPr>
            <c:extLst>
              <c:ext xmlns:c16="http://schemas.microsoft.com/office/drawing/2014/chart" uri="{C3380CC4-5D6E-409C-BE32-E72D297353CC}">
                <c16:uniqueId val="{00000020-A00C-4FB1-A30F-69CDF62FD09F}"/>
              </c:ext>
            </c:extLst>
          </c:dPt>
          <c:dPt>
            <c:idx val="6"/>
            <c:marker>
              <c:symbol val="none"/>
            </c:marker>
            <c:bubble3D val="0"/>
            <c:spPr>
              <a:ln w="28575" cap="rnd">
                <a:solidFill>
                  <a:schemeClr val="accent2"/>
                </a:solidFill>
                <a:round/>
              </a:ln>
              <a:effectLst/>
            </c:spPr>
            <c:extLst>
              <c:ext xmlns:c16="http://schemas.microsoft.com/office/drawing/2014/chart" uri="{C3380CC4-5D6E-409C-BE32-E72D297353CC}">
                <c16:uniqueId val="{00000022-A00C-4FB1-A30F-69CDF62FD09F}"/>
              </c:ext>
            </c:extLst>
          </c:dPt>
          <c:dPt>
            <c:idx val="7"/>
            <c:marker>
              <c:symbol val="none"/>
            </c:marker>
            <c:bubble3D val="0"/>
            <c:spPr>
              <a:ln w="28575" cap="rnd">
                <a:solidFill>
                  <a:schemeClr val="accent2"/>
                </a:solidFill>
                <a:round/>
              </a:ln>
              <a:effectLst/>
            </c:spPr>
            <c:extLst>
              <c:ext xmlns:c16="http://schemas.microsoft.com/office/drawing/2014/chart" uri="{C3380CC4-5D6E-409C-BE32-E72D297353CC}">
                <c16:uniqueId val="{00000024-A00C-4FB1-A30F-69CDF62FD09F}"/>
              </c:ext>
            </c:extLst>
          </c:dPt>
          <c:dPt>
            <c:idx val="8"/>
            <c:marker>
              <c:symbol val="none"/>
            </c:marker>
            <c:bubble3D val="0"/>
            <c:spPr>
              <a:ln w="28575" cap="rnd">
                <a:solidFill>
                  <a:schemeClr val="accent2"/>
                </a:solidFill>
                <a:round/>
              </a:ln>
              <a:effectLst/>
            </c:spPr>
            <c:extLst>
              <c:ext xmlns:c16="http://schemas.microsoft.com/office/drawing/2014/chart" uri="{C3380CC4-5D6E-409C-BE32-E72D297353CC}">
                <c16:uniqueId val="{00000026-A00C-4FB1-A30F-69CDF62FD09F}"/>
              </c:ext>
            </c:extLst>
          </c:dPt>
          <c:dPt>
            <c:idx val="9"/>
            <c:marker>
              <c:symbol val="none"/>
            </c:marker>
            <c:bubble3D val="0"/>
            <c:spPr>
              <a:ln w="28575" cap="rnd">
                <a:solidFill>
                  <a:schemeClr val="accent2"/>
                </a:solidFill>
                <a:round/>
              </a:ln>
              <a:effectLst/>
            </c:spPr>
            <c:extLst>
              <c:ext xmlns:c16="http://schemas.microsoft.com/office/drawing/2014/chart" uri="{C3380CC4-5D6E-409C-BE32-E72D297353CC}">
                <c16:uniqueId val="{00000020-1697-463F-BFA3-5BFDABD06CE3}"/>
              </c:ext>
            </c:extLst>
          </c:dPt>
          <c:cat>
            <c:strRef>
              <c:f>Analysis!$M$6:$M$17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[0]!Yscroll2</c:f>
              <c:numCache>
                <c:formatCode>General</c:formatCode>
                <c:ptCount val="12"/>
                <c:pt idx="0">
                  <c:v>2397706.3000000003</c:v>
                </c:pt>
                <c:pt idx="1">
                  <c:v>1957789.9000000001</c:v>
                </c:pt>
                <c:pt idx="2">
                  <c:v>2282052.6</c:v>
                </c:pt>
                <c:pt idx="3">
                  <c:v>3879508.6</c:v>
                </c:pt>
                <c:pt idx="4">
                  <c:v>2988832.0000000005</c:v>
                </c:pt>
                <c:pt idx="5">
                  <c:v>2519496</c:v>
                </c:pt>
                <c:pt idx="6">
                  <c:v>6745577.3000000007</c:v>
                </c:pt>
                <c:pt idx="7">
                  <c:v>20060315.199999999</c:v>
                </c:pt>
                <c:pt idx="8">
                  <c:v>9175475.1000000015</c:v>
                </c:pt>
                <c:pt idx="9">
                  <c:v>595270</c:v>
                </c:pt>
                <c:pt idx="10">
                  <c:v>900817</c:v>
                </c:pt>
                <c:pt idx="11">
                  <c:v>4003326.6</c:v>
                </c:pt>
              </c:numCache>
            </c:numRef>
          </c:val>
          <c:smooth val="1"/>
          <c:extLst>
            <c:ext xmlns:c16="http://schemas.microsoft.com/office/drawing/2014/chart" uri="{C3380CC4-5D6E-409C-BE32-E72D297353CC}">
              <c16:uniqueId val="{0000002B-A00C-4FB1-A30F-69CDF62FD09F}"/>
            </c:ext>
          </c:extLst>
        </c:ser>
        <c:dLbls>
          <c:showLegendKey val="0"/>
          <c:showVal val="0"/>
          <c:showCatName val="0"/>
          <c:showSerName val="0"/>
          <c:showPercent val="0"/>
          <c:showBubbleSize val="0"/>
        </c:dLbls>
        <c:marker val="1"/>
        <c:smooth val="0"/>
        <c:axId val="1043313279"/>
        <c:axId val="1043315359"/>
      </c:lineChart>
      <c:catAx>
        <c:axId val="104331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1" u="none" strike="noStrike" kern="1200" baseline="0">
                <a:solidFill>
                  <a:schemeClr val="bg1"/>
                </a:solidFill>
                <a:latin typeface="+mn-lt"/>
                <a:ea typeface="+mn-ea"/>
                <a:cs typeface="+mn-cs"/>
              </a:defRPr>
            </a:pPr>
            <a:endParaRPr lang="en-US"/>
          </a:p>
        </c:txPr>
        <c:crossAx val="1043315359"/>
        <c:crosses val="autoZero"/>
        <c:auto val="1"/>
        <c:lblAlgn val="ctr"/>
        <c:lblOffset val="100"/>
        <c:noMultiLvlLbl val="0"/>
      </c:catAx>
      <c:valAx>
        <c:axId val="1043315359"/>
        <c:scaling>
          <c:orientation val="minMax"/>
        </c:scaling>
        <c:delete val="1"/>
        <c:axPos val="l"/>
        <c:numFmt formatCode="General" sourceLinked="1"/>
        <c:majorTickMark val="none"/>
        <c:minorTickMark val="none"/>
        <c:tickLblPos val="nextTo"/>
        <c:crossAx val="1043313279"/>
        <c:crosses val="autoZero"/>
        <c:crossBetween val="between"/>
      </c:valAx>
      <c:spPr>
        <a:noFill/>
        <a:ln>
          <a:noFill/>
        </a:ln>
        <a:effectLst/>
      </c:spPr>
    </c:plotArea>
    <c:legend>
      <c:legendPos val="r"/>
      <c:layout>
        <c:manualLayout>
          <c:xMode val="edge"/>
          <c:yMode val="edge"/>
          <c:x val="2.7986430941415313E-2"/>
          <c:y val="6.1418780985710082E-2"/>
          <c:w val="0.42224709220992052"/>
          <c:h val="7.2532322348595288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lumMod val="85000"/>
        <a:lumOff val="15000"/>
        <a:alpha val="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Dashboard.xlsx]Analysis!PivotTable20</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rgbClr val="C9C5C8"/>
          </a:solidFill>
          <a:ln>
            <a:noFill/>
          </a:ln>
          <a:effectLst>
            <a:outerShdw blurRad="50800" dist="38100" dir="10800000" algn="r" rotWithShape="0">
              <a:prstClr val="black">
                <a:alpha val="40000"/>
              </a:prstClr>
            </a:outerShdw>
          </a:effectLst>
        </c:spPr>
        <c:marker>
          <c:symbol val="none"/>
        </c:marker>
      </c:pivotFmt>
      <c:pivotFmt>
        <c:idx val="5"/>
        <c:spPr>
          <a:ln w="28575" cap="rnd">
            <a:solidFill>
              <a:srgbClr val="7030A0"/>
            </a:solidFill>
            <a:round/>
          </a:ln>
          <a:effectLst/>
        </c:spPr>
        <c:marker>
          <c:symbol val="none"/>
        </c:marker>
      </c:pivotFmt>
    </c:pivotFmts>
    <c:plotArea>
      <c:layout>
        <c:manualLayout>
          <c:layoutTarget val="inner"/>
          <c:xMode val="edge"/>
          <c:yMode val="edge"/>
          <c:x val="4.242815304055398E-2"/>
          <c:y val="6.8272369952713838E-2"/>
          <c:w val="0.92565293564448603"/>
          <c:h val="0.82040024728574945"/>
        </c:manualLayout>
      </c:layout>
      <c:areaChart>
        <c:grouping val="stacked"/>
        <c:varyColors val="0"/>
        <c:ser>
          <c:idx val="0"/>
          <c:order val="0"/>
          <c:tx>
            <c:strRef>
              <c:f>Analysis!$AZ$9</c:f>
              <c:strCache>
                <c:ptCount val="1"/>
                <c:pt idx="0">
                  <c:v> COGS</c:v>
                </c:pt>
              </c:strCache>
            </c:strRef>
          </c:tx>
          <c:spPr>
            <a:solidFill>
              <a:srgbClr val="C9C5C8"/>
            </a:solidFill>
            <a:ln>
              <a:noFill/>
            </a:ln>
            <a:effectLst>
              <a:outerShdw blurRad="50800" dist="38100" dir="10800000" algn="r" rotWithShape="0">
                <a:prstClr val="black">
                  <a:alpha val="40000"/>
                </a:prstClr>
              </a:outerShdw>
            </a:effectLst>
          </c:spPr>
          <c:cat>
            <c:strRef>
              <c:f>Analysis!$AY$10:$AY$22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Analysis!$AZ$10:$AZ$22</c:f>
              <c:numCache>
                <c:formatCode>General</c:formatCode>
                <c:ptCount val="12"/>
                <c:pt idx="0">
                  <c:v>16469773</c:v>
                </c:pt>
                <c:pt idx="1">
                  <c:v>2240615</c:v>
                </c:pt>
                <c:pt idx="2">
                  <c:v>3901880</c:v>
                </c:pt>
                <c:pt idx="3">
                  <c:v>4877708</c:v>
                </c:pt>
                <c:pt idx="4">
                  <c:v>3724098</c:v>
                </c:pt>
                <c:pt idx="5">
                  <c:v>3577940</c:v>
                </c:pt>
                <c:pt idx="6">
                  <c:v>7641972</c:v>
                </c:pt>
                <c:pt idx="7">
                  <c:v>27504596</c:v>
                </c:pt>
                <c:pt idx="8">
                  <c:v>13552168</c:v>
                </c:pt>
                <c:pt idx="9">
                  <c:v>1941127</c:v>
                </c:pt>
                <c:pt idx="10">
                  <c:v>2402009</c:v>
                </c:pt>
                <c:pt idx="11">
                  <c:v>3487304</c:v>
                </c:pt>
              </c:numCache>
            </c:numRef>
          </c:val>
          <c:extLst>
            <c:ext xmlns:c16="http://schemas.microsoft.com/office/drawing/2014/chart" uri="{C3380CC4-5D6E-409C-BE32-E72D297353CC}">
              <c16:uniqueId val="{00000000-74DD-4750-B7F0-385C72648B20}"/>
            </c:ext>
          </c:extLst>
        </c:ser>
        <c:dLbls>
          <c:showLegendKey val="0"/>
          <c:showVal val="0"/>
          <c:showCatName val="0"/>
          <c:showSerName val="0"/>
          <c:showPercent val="0"/>
          <c:showBubbleSize val="0"/>
        </c:dLbls>
        <c:axId val="1221114063"/>
        <c:axId val="1221123215"/>
      </c:areaChart>
      <c:lineChart>
        <c:grouping val="standard"/>
        <c:varyColors val="0"/>
        <c:ser>
          <c:idx val="1"/>
          <c:order val="1"/>
          <c:tx>
            <c:strRef>
              <c:f>Analysis!$BA$9</c:f>
              <c:strCache>
                <c:ptCount val="1"/>
                <c:pt idx="0">
                  <c:v>Sum of cogs2</c:v>
                </c:pt>
              </c:strCache>
            </c:strRef>
          </c:tx>
          <c:spPr>
            <a:ln w="28575" cap="rnd">
              <a:solidFill>
                <a:srgbClr val="7030A0"/>
              </a:solidFill>
              <a:round/>
            </a:ln>
            <a:effectLst/>
          </c:spPr>
          <c:marker>
            <c:symbol val="none"/>
          </c:marker>
          <c:cat>
            <c:strRef>
              <c:f>Analysis!$AY$10:$AY$22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Analysis!$BA$10:$BA$22</c:f>
              <c:numCache>
                <c:formatCode>General</c:formatCode>
                <c:ptCount val="12"/>
                <c:pt idx="0">
                  <c:v>16469773</c:v>
                </c:pt>
                <c:pt idx="1">
                  <c:v>2240615</c:v>
                </c:pt>
                <c:pt idx="2">
                  <c:v>3901880</c:v>
                </c:pt>
                <c:pt idx="3">
                  <c:v>4877708</c:v>
                </c:pt>
                <c:pt idx="4">
                  <c:v>3724098</c:v>
                </c:pt>
                <c:pt idx="5">
                  <c:v>3577940</c:v>
                </c:pt>
                <c:pt idx="6">
                  <c:v>7641972</c:v>
                </c:pt>
                <c:pt idx="7">
                  <c:v>27504596</c:v>
                </c:pt>
                <c:pt idx="8">
                  <c:v>13552168</c:v>
                </c:pt>
                <c:pt idx="9">
                  <c:v>1941127</c:v>
                </c:pt>
                <c:pt idx="10">
                  <c:v>2402009</c:v>
                </c:pt>
                <c:pt idx="11">
                  <c:v>3487304</c:v>
                </c:pt>
              </c:numCache>
            </c:numRef>
          </c:val>
          <c:smooth val="1"/>
          <c:extLst>
            <c:ext xmlns:c16="http://schemas.microsoft.com/office/drawing/2014/chart" uri="{C3380CC4-5D6E-409C-BE32-E72D297353CC}">
              <c16:uniqueId val="{00000001-74DD-4750-B7F0-385C72648B20}"/>
            </c:ext>
          </c:extLst>
        </c:ser>
        <c:dLbls>
          <c:showLegendKey val="0"/>
          <c:showVal val="0"/>
          <c:showCatName val="0"/>
          <c:showSerName val="0"/>
          <c:showPercent val="0"/>
          <c:showBubbleSize val="0"/>
        </c:dLbls>
        <c:marker val="1"/>
        <c:smooth val="0"/>
        <c:axId val="1221126127"/>
        <c:axId val="1221125295"/>
      </c:lineChart>
      <c:catAx>
        <c:axId val="1221114063"/>
        <c:scaling>
          <c:orientation val="minMax"/>
        </c:scaling>
        <c:delete val="1"/>
        <c:axPos val="b"/>
        <c:numFmt formatCode="General" sourceLinked="1"/>
        <c:majorTickMark val="none"/>
        <c:minorTickMark val="none"/>
        <c:tickLblPos val="nextTo"/>
        <c:crossAx val="1221123215"/>
        <c:crosses val="autoZero"/>
        <c:auto val="1"/>
        <c:lblAlgn val="ctr"/>
        <c:lblOffset val="100"/>
        <c:noMultiLvlLbl val="0"/>
      </c:catAx>
      <c:valAx>
        <c:axId val="1221123215"/>
        <c:scaling>
          <c:orientation val="minMax"/>
        </c:scaling>
        <c:delete val="1"/>
        <c:axPos val="l"/>
        <c:numFmt formatCode="General" sourceLinked="1"/>
        <c:majorTickMark val="none"/>
        <c:minorTickMark val="none"/>
        <c:tickLblPos val="nextTo"/>
        <c:crossAx val="1221114063"/>
        <c:crosses val="autoZero"/>
        <c:crossBetween val="between"/>
      </c:valAx>
      <c:valAx>
        <c:axId val="1221125295"/>
        <c:scaling>
          <c:orientation val="minMax"/>
        </c:scaling>
        <c:delete val="1"/>
        <c:axPos val="r"/>
        <c:numFmt formatCode="General" sourceLinked="1"/>
        <c:majorTickMark val="out"/>
        <c:minorTickMark val="none"/>
        <c:tickLblPos val="nextTo"/>
        <c:crossAx val="1221126127"/>
        <c:crosses val="max"/>
        <c:crossBetween val="between"/>
      </c:valAx>
      <c:catAx>
        <c:axId val="1221126127"/>
        <c:scaling>
          <c:orientation val="minMax"/>
        </c:scaling>
        <c:delete val="1"/>
        <c:axPos val="b"/>
        <c:numFmt formatCode="General" sourceLinked="1"/>
        <c:majorTickMark val="out"/>
        <c:minorTickMark val="none"/>
        <c:tickLblPos val="nextTo"/>
        <c:crossAx val="1221125295"/>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spPr>
            <a:ln>
              <a:noFill/>
            </a:ln>
            <a:effectLst>
              <a:outerShdw blurRad="50800" dist="38100" dir="10800000" algn="r" rotWithShape="0">
                <a:prstClr val="black">
                  <a:alpha val="40000"/>
                </a:prstClr>
              </a:outerShdw>
            </a:effectLst>
          </c:spPr>
          <c:dPt>
            <c:idx val="0"/>
            <c:bubble3D val="0"/>
            <c:spPr>
              <a:solidFill>
                <a:schemeClr val="accent1"/>
              </a:solidFill>
              <a:ln w="19050">
                <a:noFill/>
              </a:ln>
              <a:effectLst>
                <a:outerShdw blurRad="50800" dist="38100" dir="10800000" algn="r" rotWithShape="0">
                  <a:prstClr val="black">
                    <a:alpha val="40000"/>
                  </a:prstClr>
                </a:outerShdw>
              </a:effectLst>
            </c:spPr>
            <c:extLst>
              <c:ext xmlns:c16="http://schemas.microsoft.com/office/drawing/2014/chart" uri="{C3380CC4-5D6E-409C-BE32-E72D297353CC}">
                <c16:uniqueId val="{00000001-38EC-4236-BC09-D81F1F990FB2}"/>
              </c:ext>
            </c:extLst>
          </c:dPt>
          <c:dPt>
            <c:idx val="1"/>
            <c:bubble3D val="0"/>
            <c:spPr>
              <a:solidFill>
                <a:schemeClr val="accent2"/>
              </a:solidFill>
              <a:ln w="19050">
                <a:noFill/>
              </a:ln>
              <a:effectLst>
                <a:outerShdw blurRad="50800" dist="38100" dir="10800000" algn="r" rotWithShape="0">
                  <a:prstClr val="black">
                    <a:alpha val="40000"/>
                  </a:prstClr>
                </a:outerShdw>
              </a:effectLst>
            </c:spPr>
            <c:extLst>
              <c:ext xmlns:c16="http://schemas.microsoft.com/office/drawing/2014/chart" uri="{C3380CC4-5D6E-409C-BE32-E72D297353CC}">
                <c16:uniqueId val="{00000003-38EC-4236-BC09-D81F1F990FB2}"/>
              </c:ext>
            </c:extLst>
          </c:dPt>
          <c:dPt>
            <c:idx val="2"/>
            <c:bubble3D val="0"/>
            <c:spPr>
              <a:solidFill>
                <a:schemeClr val="accent3"/>
              </a:solidFill>
              <a:ln w="19050">
                <a:noFill/>
              </a:ln>
              <a:effectLst>
                <a:outerShdw blurRad="50800" dist="38100" dir="10800000" algn="r" rotWithShape="0">
                  <a:prstClr val="black">
                    <a:alpha val="40000"/>
                  </a:prstClr>
                </a:outerShdw>
              </a:effectLst>
            </c:spPr>
            <c:extLst>
              <c:ext xmlns:c16="http://schemas.microsoft.com/office/drawing/2014/chart" uri="{C3380CC4-5D6E-409C-BE32-E72D297353CC}">
                <c16:uniqueId val="{00000005-38EC-4236-BC09-D81F1F990FB2}"/>
              </c:ext>
            </c:extLst>
          </c:dPt>
          <c:dPt>
            <c:idx val="3"/>
            <c:bubble3D val="0"/>
            <c:spPr>
              <a:solidFill>
                <a:schemeClr val="accent4"/>
              </a:solidFill>
              <a:ln w="19050">
                <a:noFill/>
              </a:ln>
              <a:effectLst>
                <a:outerShdw blurRad="50800" dist="38100" dir="10800000" algn="r" rotWithShape="0">
                  <a:prstClr val="black">
                    <a:alpha val="40000"/>
                  </a:prstClr>
                </a:outerShdw>
              </a:effectLst>
            </c:spPr>
            <c:extLst>
              <c:ext xmlns:c16="http://schemas.microsoft.com/office/drawing/2014/chart" uri="{C3380CC4-5D6E-409C-BE32-E72D297353CC}">
                <c16:uniqueId val="{00000007-38EC-4236-BC09-D81F1F990FB2}"/>
              </c:ext>
            </c:extLst>
          </c:dPt>
          <c:dPt>
            <c:idx val="4"/>
            <c:bubble3D val="0"/>
            <c:spPr>
              <a:solidFill>
                <a:schemeClr val="accent5"/>
              </a:solidFill>
              <a:ln w="19050">
                <a:noFill/>
              </a:ln>
              <a:effectLst>
                <a:outerShdw blurRad="50800" dist="38100" dir="10800000" algn="r" rotWithShape="0">
                  <a:prstClr val="black">
                    <a:alpha val="40000"/>
                  </a:prstClr>
                </a:outerShdw>
              </a:effectLst>
            </c:spPr>
            <c:extLst>
              <c:ext xmlns:c16="http://schemas.microsoft.com/office/drawing/2014/chart" uri="{C3380CC4-5D6E-409C-BE32-E72D297353CC}">
                <c16:uniqueId val="{00000009-38EC-4236-BC09-D81F1F990FB2}"/>
              </c:ext>
            </c:extLst>
          </c:dPt>
          <c:cat>
            <c:strRef>
              <c:f>Analysis!$BD$10:$BD$14</c:f>
              <c:strCache>
                <c:ptCount val="5"/>
                <c:pt idx="0">
                  <c:v>Lockport</c:v>
                </c:pt>
                <c:pt idx="1">
                  <c:v>Little Falls</c:v>
                </c:pt>
                <c:pt idx="2">
                  <c:v>Hornell </c:v>
                </c:pt>
                <c:pt idx="3">
                  <c:v>Beacon</c:v>
                </c:pt>
                <c:pt idx="4">
                  <c:v>New York</c:v>
                </c:pt>
              </c:strCache>
            </c:strRef>
          </c:cat>
          <c:val>
            <c:numRef>
              <c:f>Analysis!$BE$10:$BE$14</c:f>
              <c:numCache>
                <c:formatCode>General</c:formatCode>
                <c:ptCount val="5"/>
                <c:pt idx="0">
                  <c:v>868800</c:v>
                </c:pt>
                <c:pt idx="1">
                  <c:v>889386</c:v>
                </c:pt>
                <c:pt idx="2">
                  <c:v>1036548</c:v>
                </c:pt>
                <c:pt idx="3">
                  <c:v>1130967</c:v>
                </c:pt>
                <c:pt idx="4">
                  <c:v>1947240</c:v>
                </c:pt>
              </c:numCache>
            </c:numRef>
          </c:val>
          <c:extLst>
            <c:ext xmlns:c16="http://schemas.microsoft.com/office/drawing/2014/chart" uri="{C3380CC4-5D6E-409C-BE32-E72D297353CC}">
              <c16:uniqueId val="{0000000A-38EC-4236-BC09-D81F1F990FB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rtl="0">
            <a:defRPr sz="10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vs Target</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0735782060643875E-2"/>
          <c:y val="0.17916947504712755"/>
          <c:w val="0.93530018870494114"/>
          <c:h val="0.70876739611020922"/>
        </c:manualLayout>
      </c:layout>
      <c:barChart>
        <c:barDir val="col"/>
        <c:grouping val="clustered"/>
        <c:varyColors val="0"/>
        <c:ser>
          <c:idx val="0"/>
          <c:order val="0"/>
          <c:tx>
            <c:strRef>
              <c:f>Analysis!$N$5</c:f>
              <c:strCache>
                <c:ptCount val="1"/>
                <c:pt idx="0">
                  <c:v> Total Sales ($)</c:v>
                </c:pt>
              </c:strCache>
            </c:strRef>
          </c:tx>
          <c:spPr>
            <a:solidFill>
              <a:schemeClr val="accent1"/>
            </a:solidFill>
            <a:ln>
              <a:noFill/>
            </a:ln>
            <a:effectLst/>
          </c:spPr>
          <c:invertIfNegative val="0"/>
          <c:cat>
            <c:strRef>
              <c:f>Analysis!$M$6:$M$17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[0]!Yscroll</c:f>
              <c:numCache>
                <c:formatCode>General</c:formatCode>
                <c:ptCount val="12"/>
                <c:pt idx="0">
                  <c:v>20400160</c:v>
                </c:pt>
                <c:pt idx="1">
                  <c:v>3222407</c:v>
                </c:pt>
                <c:pt idx="2">
                  <c:v>4884224</c:v>
                </c:pt>
                <c:pt idx="3">
                  <c:v>5859875</c:v>
                </c:pt>
                <c:pt idx="4">
                  <c:v>4706628</c:v>
                </c:pt>
                <c:pt idx="5">
                  <c:v>4224482</c:v>
                </c:pt>
                <c:pt idx="6">
                  <c:v>8585787</c:v>
                </c:pt>
                <c:pt idx="7">
                  <c:v>32043071</c:v>
                </c:pt>
                <c:pt idx="8">
                  <c:v>16454926</c:v>
                </c:pt>
                <c:pt idx="9">
                  <c:v>2864455</c:v>
                </c:pt>
                <c:pt idx="10">
                  <c:v>3009128</c:v>
                </c:pt>
                <c:pt idx="11">
                  <c:v>4305803</c:v>
                </c:pt>
              </c:numCache>
            </c:numRef>
          </c:val>
          <c:extLst>
            <c:ext xmlns:c16="http://schemas.microsoft.com/office/drawing/2014/chart" uri="{C3380CC4-5D6E-409C-BE32-E72D297353CC}">
              <c16:uniqueId val="{00000000-CFC4-4343-85B2-6E97109D76B0}"/>
            </c:ext>
          </c:extLst>
        </c:ser>
        <c:dLbls>
          <c:showLegendKey val="0"/>
          <c:showVal val="0"/>
          <c:showCatName val="0"/>
          <c:showSerName val="0"/>
          <c:showPercent val="0"/>
          <c:showBubbleSize val="0"/>
        </c:dLbls>
        <c:gapWidth val="219"/>
        <c:overlap val="-27"/>
        <c:axId val="1043313279"/>
        <c:axId val="1043315359"/>
      </c:barChart>
      <c:lineChart>
        <c:grouping val="standard"/>
        <c:varyColors val="0"/>
        <c:ser>
          <c:idx val="1"/>
          <c:order val="1"/>
          <c:tx>
            <c:strRef>
              <c:f>Analysis!$O$5</c:f>
              <c:strCache>
                <c:ptCount val="1"/>
                <c:pt idx="0">
                  <c:v>Target</c:v>
                </c:pt>
              </c:strCache>
            </c:strRef>
          </c:tx>
          <c:spPr>
            <a:ln w="28575" cap="rnd">
              <a:solidFill>
                <a:schemeClr val="accent2"/>
              </a:solidFill>
              <a:round/>
            </a:ln>
            <a:effectLst/>
          </c:spPr>
          <c:marker>
            <c:symbol val="none"/>
          </c:marker>
          <c:cat>
            <c:strRef>
              <c:f>Analysis!$M$6:$M$17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[0]!Yscroll2</c:f>
              <c:numCache>
                <c:formatCode>General</c:formatCode>
                <c:ptCount val="12"/>
                <c:pt idx="0">
                  <c:v>2397706.3000000003</c:v>
                </c:pt>
                <c:pt idx="1">
                  <c:v>1957789.9000000001</c:v>
                </c:pt>
                <c:pt idx="2">
                  <c:v>2282052.6</c:v>
                </c:pt>
                <c:pt idx="3">
                  <c:v>3879508.6</c:v>
                </c:pt>
                <c:pt idx="4">
                  <c:v>2988832.0000000005</c:v>
                </c:pt>
                <c:pt idx="5">
                  <c:v>2519496</c:v>
                </c:pt>
                <c:pt idx="6">
                  <c:v>6745577.3000000007</c:v>
                </c:pt>
                <c:pt idx="7">
                  <c:v>20060315.199999999</c:v>
                </c:pt>
                <c:pt idx="8">
                  <c:v>9175475.1000000015</c:v>
                </c:pt>
                <c:pt idx="9">
                  <c:v>595270</c:v>
                </c:pt>
                <c:pt idx="10">
                  <c:v>900817</c:v>
                </c:pt>
                <c:pt idx="11">
                  <c:v>4003326.6</c:v>
                </c:pt>
              </c:numCache>
            </c:numRef>
          </c:val>
          <c:smooth val="0"/>
          <c:extLst>
            <c:ext xmlns:c16="http://schemas.microsoft.com/office/drawing/2014/chart" uri="{C3380CC4-5D6E-409C-BE32-E72D297353CC}">
              <c16:uniqueId val="{00000001-CFC4-4343-85B2-6E97109D76B0}"/>
            </c:ext>
          </c:extLst>
        </c:ser>
        <c:dLbls>
          <c:showLegendKey val="0"/>
          <c:showVal val="0"/>
          <c:showCatName val="0"/>
          <c:showSerName val="0"/>
          <c:showPercent val="0"/>
          <c:showBubbleSize val="0"/>
        </c:dLbls>
        <c:marker val="1"/>
        <c:smooth val="0"/>
        <c:axId val="1043313279"/>
        <c:axId val="1043315359"/>
      </c:lineChart>
      <c:catAx>
        <c:axId val="104331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315359"/>
        <c:crosses val="autoZero"/>
        <c:auto val="1"/>
        <c:lblAlgn val="ctr"/>
        <c:lblOffset val="100"/>
        <c:noMultiLvlLbl val="0"/>
      </c:catAx>
      <c:valAx>
        <c:axId val="1043315359"/>
        <c:scaling>
          <c:orientation val="minMax"/>
        </c:scaling>
        <c:delete val="1"/>
        <c:axPos val="l"/>
        <c:numFmt formatCode="General" sourceLinked="1"/>
        <c:majorTickMark val="none"/>
        <c:minorTickMark val="none"/>
        <c:tickLblPos val="nextTo"/>
        <c:crossAx val="1043313279"/>
        <c:crosses val="autoZero"/>
        <c:crossBetween val="between"/>
      </c:valAx>
      <c:spPr>
        <a:noFill/>
        <a:ln>
          <a:noFill/>
        </a:ln>
        <a:effectLst/>
      </c:spPr>
    </c:plotArea>
    <c:legend>
      <c:legendPos val="r"/>
      <c:layout>
        <c:manualLayout>
          <c:xMode val="edge"/>
          <c:yMode val="edge"/>
          <c:x val="5.5139156968321022E-2"/>
          <c:y val="5.6398999481178665E-2"/>
          <c:w val="0.27016186591176655"/>
          <c:h val="0.183541048890411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Dashboard.xlsx]Analysis!PivotTable17</c:name>
    <c:fmtId val="2"/>
  </c:pivotSource>
  <c:chart>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3.2657654182699773E-2"/>
          <c:y val="4.1666666666666664E-2"/>
          <c:w val="0.92815316079806054"/>
          <c:h val="0.8416746864975212"/>
        </c:manualLayout>
      </c:layout>
      <c:areaChart>
        <c:grouping val="stacked"/>
        <c:varyColors val="0"/>
        <c:ser>
          <c:idx val="0"/>
          <c:order val="0"/>
          <c:tx>
            <c:strRef>
              <c:f>Analysis!$AR$9</c:f>
              <c:strCache>
                <c:ptCount val="1"/>
                <c:pt idx="0">
                  <c:v>Profit ($)</c:v>
                </c:pt>
              </c:strCache>
            </c:strRef>
          </c:tx>
          <c:spPr>
            <a:solidFill>
              <a:schemeClr val="accent1"/>
            </a:solidFill>
            <a:ln>
              <a:noFill/>
            </a:ln>
            <a:effectLst/>
          </c:spPr>
          <c:cat>
            <c:strRef>
              <c:f>Analysis!$AQ$10:$AQ$22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Analysis!$AR$10:$AR$22</c:f>
              <c:numCache>
                <c:formatCode>General</c:formatCode>
                <c:ptCount val="12"/>
                <c:pt idx="0">
                  <c:v>3930387</c:v>
                </c:pt>
                <c:pt idx="1">
                  <c:v>981792</c:v>
                </c:pt>
                <c:pt idx="2">
                  <c:v>982344</c:v>
                </c:pt>
                <c:pt idx="3">
                  <c:v>982167</c:v>
                </c:pt>
                <c:pt idx="4">
                  <c:v>982530</c:v>
                </c:pt>
                <c:pt idx="5">
                  <c:v>646542</c:v>
                </c:pt>
                <c:pt idx="6">
                  <c:v>943815</c:v>
                </c:pt>
                <c:pt idx="7">
                  <c:v>4538475</c:v>
                </c:pt>
                <c:pt idx="8">
                  <c:v>2902758</c:v>
                </c:pt>
                <c:pt idx="9">
                  <c:v>923328</c:v>
                </c:pt>
                <c:pt idx="10">
                  <c:v>607119</c:v>
                </c:pt>
                <c:pt idx="11">
                  <c:v>818499</c:v>
                </c:pt>
              </c:numCache>
            </c:numRef>
          </c:val>
          <c:extLst>
            <c:ext xmlns:c16="http://schemas.microsoft.com/office/drawing/2014/chart" uri="{C3380CC4-5D6E-409C-BE32-E72D297353CC}">
              <c16:uniqueId val="{00000000-07D3-4140-A98F-E5605043D7F0}"/>
            </c:ext>
          </c:extLst>
        </c:ser>
        <c:dLbls>
          <c:showLegendKey val="0"/>
          <c:showVal val="0"/>
          <c:showCatName val="0"/>
          <c:showSerName val="0"/>
          <c:showPercent val="0"/>
          <c:showBubbleSize val="0"/>
        </c:dLbls>
        <c:axId val="1222200111"/>
        <c:axId val="1222202191"/>
      </c:areaChart>
      <c:lineChart>
        <c:grouping val="standard"/>
        <c:varyColors val="0"/>
        <c:ser>
          <c:idx val="1"/>
          <c:order val="1"/>
          <c:tx>
            <c:strRef>
              <c:f>Analysis!$AS$9</c:f>
              <c:strCache>
                <c:ptCount val="1"/>
                <c:pt idx="0">
                  <c:v>Sum of Profit2</c:v>
                </c:pt>
              </c:strCache>
            </c:strRef>
          </c:tx>
          <c:spPr>
            <a:ln w="28575" cap="rnd">
              <a:solidFill>
                <a:schemeClr val="accent2"/>
              </a:solidFill>
              <a:round/>
            </a:ln>
            <a:effectLst/>
          </c:spPr>
          <c:marker>
            <c:symbol val="none"/>
          </c:marker>
          <c:cat>
            <c:strRef>
              <c:f>Analysis!$AQ$10:$AQ$22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Analysis!$AS$10:$AS$22</c:f>
              <c:numCache>
                <c:formatCode>General</c:formatCode>
                <c:ptCount val="12"/>
                <c:pt idx="0">
                  <c:v>3930387</c:v>
                </c:pt>
                <c:pt idx="1">
                  <c:v>981792</c:v>
                </c:pt>
                <c:pt idx="2">
                  <c:v>982344</c:v>
                </c:pt>
                <c:pt idx="3">
                  <c:v>982167</c:v>
                </c:pt>
                <c:pt idx="4">
                  <c:v>982530</c:v>
                </c:pt>
                <c:pt idx="5">
                  <c:v>646542</c:v>
                </c:pt>
                <c:pt idx="6">
                  <c:v>943815</c:v>
                </c:pt>
                <c:pt idx="7">
                  <c:v>4538475</c:v>
                </c:pt>
                <c:pt idx="8">
                  <c:v>2902758</c:v>
                </c:pt>
                <c:pt idx="9">
                  <c:v>923328</c:v>
                </c:pt>
                <c:pt idx="10">
                  <c:v>607119</c:v>
                </c:pt>
                <c:pt idx="11">
                  <c:v>818499</c:v>
                </c:pt>
              </c:numCache>
            </c:numRef>
          </c:val>
          <c:smooth val="0"/>
          <c:extLst>
            <c:ext xmlns:c16="http://schemas.microsoft.com/office/drawing/2014/chart" uri="{C3380CC4-5D6E-409C-BE32-E72D297353CC}">
              <c16:uniqueId val="{00000001-07D3-4140-A98F-E5605043D7F0}"/>
            </c:ext>
          </c:extLst>
        </c:ser>
        <c:dLbls>
          <c:showLegendKey val="0"/>
          <c:showVal val="0"/>
          <c:showCatName val="0"/>
          <c:showSerName val="0"/>
          <c:showPercent val="0"/>
          <c:showBubbleSize val="0"/>
        </c:dLbls>
        <c:marker val="1"/>
        <c:smooth val="0"/>
        <c:axId val="1002104559"/>
        <c:axId val="1002103727"/>
      </c:lineChart>
      <c:catAx>
        <c:axId val="122220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202191"/>
        <c:crosses val="autoZero"/>
        <c:auto val="1"/>
        <c:lblAlgn val="ctr"/>
        <c:lblOffset val="100"/>
        <c:noMultiLvlLbl val="0"/>
      </c:catAx>
      <c:valAx>
        <c:axId val="1222202191"/>
        <c:scaling>
          <c:orientation val="minMax"/>
        </c:scaling>
        <c:delete val="1"/>
        <c:axPos val="l"/>
        <c:numFmt formatCode="General" sourceLinked="1"/>
        <c:majorTickMark val="none"/>
        <c:minorTickMark val="none"/>
        <c:tickLblPos val="nextTo"/>
        <c:crossAx val="1222200111"/>
        <c:crosses val="autoZero"/>
        <c:crossBetween val="between"/>
      </c:valAx>
      <c:valAx>
        <c:axId val="1002103727"/>
        <c:scaling>
          <c:orientation val="minMax"/>
        </c:scaling>
        <c:delete val="1"/>
        <c:axPos val="r"/>
        <c:numFmt formatCode="General" sourceLinked="1"/>
        <c:majorTickMark val="out"/>
        <c:minorTickMark val="none"/>
        <c:tickLblPos val="nextTo"/>
        <c:crossAx val="1002104559"/>
        <c:crosses val="max"/>
        <c:crossBetween val="between"/>
      </c:valAx>
      <c:catAx>
        <c:axId val="1002104559"/>
        <c:scaling>
          <c:orientation val="minMax"/>
        </c:scaling>
        <c:delete val="1"/>
        <c:axPos val="b"/>
        <c:numFmt formatCode="General" sourceLinked="1"/>
        <c:majorTickMark val="out"/>
        <c:minorTickMark val="none"/>
        <c:tickLblPos val="nextTo"/>
        <c:crossAx val="1002103727"/>
        <c:crosses val="autoZero"/>
        <c:auto val="1"/>
        <c:lblAlgn val="ctr"/>
        <c:lblOffset val="100"/>
        <c:noMultiLvlLbl val="0"/>
      </c:catAx>
      <c:spPr>
        <a:noFill/>
        <a:ln>
          <a:noFill/>
        </a:ln>
        <a:effectLst/>
      </c:spPr>
    </c:plotArea>
    <c:legend>
      <c:legendPos val="r"/>
      <c:legendEntry>
        <c:idx val="1"/>
        <c:delete val="1"/>
      </c:legendEntry>
      <c:layout>
        <c:manualLayout>
          <c:xMode val="edge"/>
          <c:yMode val="edge"/>
          <c:x val="0.10414703643425009"/>
          <c:y val="4.830182105505474E-2"/>
          <c:w val="0.21038551975613839"/>
          <c:h val="8.88913775189602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Dashboard.xlsx]Analysis!PivotTable19</c:name>
    <c:fmtId val="0"/>
  </c:pivotSource>
  <c:chart>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5.9589023420363027E-2"/>
          <c:y val="4.7488551683809756E-2"/>
          <c:w val="0.91459579661139978"/>
          <c:h val="0.81746427650873488"/>
        </c:manualLayout>
      </c:layout>
      <c:areaChart>
        <c:grouping val="stacked"/>
        <c:varyColors val="0"/>
        <c:ser>
          <c:idx val="0"/>
          <c:order val="0"/>
          <c:tx>
            <c:strRef>
              <c:f>Analysis!$AV$9</c:f>
              <c:strCache>
                <c:ptCount val="1"/>
                <c:pt idx="0">
                  <c:v> Qty</c:v>
                </c:pt>
              </c:strCache>
            </c:strRef>
          </c:tx>
          <c:spPr>
            <a:solidFill>
              <a:schemeClr val="accent1"/>
            </a:solidFill>
            <a:ln>
              <a:noFill/>
            </a:ln>
            <a:effectLst/>
          </c:spPr>
          <c:cat>
            <c:strRef>
              <c:f>Analysis!$AU$10:$AU$22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Analysis!$AV$10:$AV$22</c:f>
              <c:numCache>
                <c:formatCode>General</c:formatCode>
                <c:ptCount val="12"/>
                <c:pt idx="0">
                  <c:v>1310129</c:v>
                </c:pt>
                <c:pt idx="1">
                  <c:v>327264</c:v>
                </c:pt>
                <c:pt idx="2">
                  <c:v>327448</c:v>
                </c:pt>
                <c:pt idx="3">
                  <c:v>327389</c:v>
                </c:pt>
                <c:pt idx="4">
                  <c:v>327510</c:v>
                </c:pt>
                <c:pt idx="5">
                  <c:v>215514</c:v>
                </c:pt>
                <c:pt idx="6">
                  <c:v>314605</c:v>
                </c:pt>
                <c:pt idx="7">
                  <c:v>1512825</c:v>
                </c:pt>
                <c:pt idx="8">
                  <c:v>967586</c:v>
                </c:pt>
                <c:pt idx="9">
                  <c:v>307776</c:v>
                </c:pt>
                <c:pt idx="10">
                  <c:v>202373</c:v>
                </c:pt>
                <c:pt idx="11">
                  <c:v>272833</c:v>
                </c:pt>
              </c:numCache>
            </c:numRef>
          </c:val>
          <c:extLst>
            <c:ext xmlns:c16="http://schemas.microsoft.com/office/drawing/2014/chart" uri="{C3380CC4-5D6E-409C-BE32-E72D297353CC}">
              <c16:uniqueId val="{00000000-9B2C-4CB3-AECD-B53A1BC87A50}"/>
            </c:ext>
          </c:extLst>
        </c:ser>
        <c:dLbls>
          <c:showLegendKey val="0"/>
          <c:showVal val="0"/>
          <c:showCatName val="0"/>
          <c:showSerName val="0"/>
          <c:showPercent val="0"/>
          <c:showBubbleSize val="0"/>
        </c:dLbls>
        <c:axId val="1221121551"/>
        <c:axId val="1221123631"/>
      </c:areaChart>
      <c:lineChart>
        <c:grouping val="standard"/>
        <c:varyColors val="0"/>
        <c:ser>
          <c:idx val="1"/>
          <c:order val="1"/>
          <c:tx>
            <c:strRef>
              <c:f>Analysis!$AW$9</c:f>
              <c:strCache>
                <c:ptCount val="1"/>
                <c:pt idx="0">
                  <c:v>Sum of Qty2</c:v>
                </c:pt>
              </c:strCache>
            </c:strRef>
          </c:tx>
          <c:spPr>
            <a:ln w="28575" cap="rnd">
              <a:solidFill>
                <a:schemeClr val="accent2"/>
              </a:solidFill>
              <a:round/>
            </a:ln>
            <a:effectLst/>
          </c:spPr>
          <c:marker>
            <c:symbol val="none"/>
          </c:marker>
          <c:cat>
            <c:strRef>
              <c:f>Analysis!$AU$10:$AU$22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Analysis!$AW$10:$AW$22</c:f>
              <c:numCache>
                <c:formatCode>General</c:formatCode>
                <c:ptCount val="12"/>
                <c:pt idx="0">
                  <c:v>1310129</c:v>
                </c:pt>
                <c:pt idx="1">
                  <c:v>327264</c:v>
                </c:pt>
                <c:pt idx="2">
                  <c:v>327448</c:v>
                </c:pt>
                <c:pt idx="3">
                  <c:v>327389</c:v>
                </c:pt>
                <c:pt idx="4">
                  <c:v>327510</c:v>
                </c:pt>
                <c:pt idx="5">
                  <c:v>215514</c:v>
                </c:pt>
                <c:pt idx="6">
                  <c:v>314605</c:v>
                </c:pt>
                <c:pt idx="7">
                  <c:v>1512825</c:v>
                </c:pt>
                <c:pt idx="8">
                  <c:v>967586</c:v>
                </c:pt>
                <c:pt idx="9">
                  <c:v>307776</c:v>
                </c:pt>
                <c:pt idx="10">
                  <c:v>202373</c:v>
                </c:pt>
                <c:pt idx="11">
                  <c:v>272833</c:v>
                </c:pt>
              </c:numCache>
            </c:numRef>
          </c:val>
          <c:smooth val="0"/>
          <c:extLst>
            <c:ext xmlns:c16="http://schemas.microsoft.com/office/drawing/2014/chart" uri="{C3380CC4-5D6E-409C-BE32-E72D297353CC}">
              <c16:uniqueId val="{00000001-9B2C-4CB3-AECD-B53A1BC87A50}"/>
            </c:ext>
          </c:extLst>
        </c:ser>
        <c:dLbls>
          <c:showLegendKey val="0"/>
          <c:showVal val="0"/>
          <c:showCatName val="0"/>
          <c:showSerName val="0"/>
          <c:showPercent val="0"/>
          <c:showBubbleSize val="0"/>
        </c:dLbls>
        <c:marker val="1"/>
        <c:smooth val="0"/>
        <c:axId val="1221126959"/>
        <c:axId val="1221122799"/>
      </c:lineChart>
      <c:catAx>
        <c:axId val="122112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123631"/>
        <c:crosses val="autoZero"/>
        <c:auto val="1"/>
        <c:lblAlgn val="ctr"/>
        <c:lblOffset val="100"/>
        <c:noMultiLvlLbl val="0"/>
      </c:catAx>
      <c:valAx>
        <c:axId val="1221123631"/>
        <c:scaling>
          <c:orientation val="minMax"/>
        </c:scaling>
        <c:delete val="1"/>
        <c:axPos val="l"/>
        <c:numFmt formatCode="General" sourceLinked="1"/>
        <c:majorTickMark val="none"/>
        <c:minorTickMark val="none"/>
        <c:tickLblPos val="nextTo"/>
        <c:crossAx val="1221121551"/>
        <c:crosses val="autoZero"/>
        <c:crossBetween val="between"/>
      </c:valAx>
      <c:valAx>
        <c:axId val="1221122799"/>
        <c:scaling>
          <c:orientation val="minMax"/>
        </c:scaling>
        <c:delete val="1"/>
        <c:axPos val="r"/>
        <c:numFmt formatCode="General" sourceLinked="1"/>
        <c:majorTickMark val="out"/>
        <c:minorTickMark val="none"/>
        <c:tickLblPos val="nextTo"/>
        <c:crossAx val="1221126959"/>
        <c:crosses val="max"/>
        <c:crossBetween val="between"/>
      </c:valAx>
      <c:catAx>
        <c:axId val="1221126959"/>
        <c:scaling>
          <c:orientation val="minMax"/>
        </c:scaling>
        <c:delete val="1"/>
        <c:axPos val="b"/>
        <c:numFmt formatCode="General" sourceLinked="1"/>
        <c:majorTickMark val="out"/>
        <c:minorTickMark val="none"/>
        <c:tickLblPos val="nextTo"/>
        <c:crossAx val="1221122799"/>
        <c:crosses val="autoZero"/>
        <c:auto val="1"/>
        <c:lblAlgn val="ctr"/>
        <c:lblOffset val="100"/>
        <c:noMultiLvlLbl val="0"/>
      </c:catAx>
      <c:spPr>
        <a:noFill/>
        <a:ln>
          <a:noFill/>
        </a:ln>
        <a:effectLst/>
      </c:spPr>
    </c:plotArea>
    <c:legend>
      <c:legendPos val="r"/>
      <c:legendEntry>
        <c:idx val="1"/>
        <c:delete val="1"/>
      </c:legendEntry>
      <c:layout>
        <c:manualLayout>
          <c:xMode val="edge"/>
          <c:yMode val="edge"/>
          <c:x val="0.14678472454653763"/>
          <c:y val="6.0145387125622569E-2"/>
          <c:w val="0.1432271606211071"/>
          <c:h val="9.22777244585442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Dashboard.xlsx]Analysis!PivotTable20</c:name>
    <c:fmtId val="0"/>
  </c:pivotSource>
  <c:chart>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4.242815304055398E-2"/>
          <c:y val="6.8272369952713838E-2"/>
          <c:w val="0.92565293564448603"/>
          <c:h val="0.82040024728574945"/>
        </c:manualLayout>
      </c:layout>
      <c:areaChart>
        <c:grouping val="stacked"/>
        <c:varyColors val="0"/>
        <c:ser>
          <c:idx val="0"/>
          <c:order val="0"/>
          <c:tx>
            <c:strRef>
              <c:f>Analysis!$AZ$9</c:f>
              <c:strCache>
                <c:ptCount val="1"/>
                <c:pt idx="0">
                  <c:v> COGS</c:v>
                </c:pt>
              </c:strCache>
            </c:strRef>
          </c:tx>
          <c:spPr>
            <a:solidFill>
              <a:schemeClr val="accent1"/>
            </a:solidFill>
            <a:ln>
              <a:noFill/>
            </a:ln>
            <a:effectLst/>
          </c:spPr>
          <c:cat>
            <c:strRef>
              <c:f>Analysis!$AY$10:$AY$22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Analysis!$AZ$10:$AZ$22</c:f>
              <c:numCache>
                <c:formatCode>General</c:formatCode>
                <c:ptCount val="12"/>
                <c:pt idx="0">
                  <c:v>16469773</c:v>
                </c:pt>
                <c:pt idx="1">
                  <c:v>2240615</c:v>
                </c:pt>
                <c:pt idx="2">
                  <c:v>3901880</c:v>
                </c:pt>
                <c:pt idx="3">
                  <c:v>4877708</c:v>
                </c:pt>
                <c:pt idx="4">
                  <c:v>3724098</c:v>
                </c:pt>
                <c:pt idx="5">
                  <c:v>3577940</c:v>
                </c:pt>
                <c:pt idx="6">
                  <c:v>7641972</c:v>
                </c:pt>
                <c:pt idx="7">
                  <c:v>27504596</c:v>
                </c:pt>
                <c:pt idx="8">
                  <c:v>13552168</c:v>
                </c:pt>
                <c:pt idx="9">
                  <c:v>1941127</c:v>
                </c:pt>
                <c:pt idx="10">
                  <c:v>2402009</c:v>
                </c:pt>
                <c:pt idx="11">
                  <c:v>3487304</c:v>
                </c:pt>
              </c:numCache>
            </c:numRef>
          </c:val>
          <c:extLst>
            <c:ext xmlns:c16="http://schemas.microsoft.com/office/drawing/2014/chart" uri="{C3380CC4-5D6E-409C-BE32-E72D297353CC}">
              <c16:uniqueId val="{00000000-53C1-4D4E-9595-5BABB121A88C}"/>
            </c:ext>
          </c:extLst>
        </c:ser>
        <c:dLbls>
          <c:showLegendKey val="0"/>
          <c:showVal val="0"/>
          <c:showCatName val="0"/>
          <c:showSerName val="0"/>
          <c:showPercent val="0"/>
          <c:showBubbleSize val="0"/>
        </c:dLbls>
        <c:axId val="1221114063"/>
        <c:axId val="1221123215"/>
      </c:areaChart>
      <c:lineChart>
        <c:grouping val="standard"/>
        <c:varyColors val="0"/>
        <c:ser>
          <c:idx val="1"/>
          <c:order val="1"/>
          <c:tx>
            <c:strRef>
              <c:f>Analysis!$BA$9</c:f>
              <c:strCache>
                <c:ptCount val="1"/>
                <c:pt idx="0">
                  <c:v>Sum of cogs2</c:v>
                </c:pt>
              </c:strCache>
            </c:strRef>
          </c:tx>
          <c:spPr>
            <a:ln w="28575" cap="rnd">
              <a:solidFill>
                <a:schemeClr val="accent2"/>
              </a:solidFill>
              <a:round/>
            </a:ln>
            <a:effectLst/>
          </c:spPr>
          <c:marker>
            <c:symbol val="none"/>
          </c:marker>
          <c:cat>
            <c:strRef>
              <c:f>Analysis!$AY$10:$AY$22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Analysis!$BA$10:$BA$22</c:f>
              <c:numCache>
                <c:formatCode>General</c:formatCode>
                <c:ptCount val="12"/>
                <c:pt idx="0">
                  <c:v>16469773</c:v>
                </c:pt>
                <c:pt idx="1">
                  <c:v>2240615</c:v>
                </c:pt>
                <c:pt idx="2">
                  <c:v>3901880</c:v>
                </c:pt>
                <c:pt idx="3">
                  <c:v>4877708</c:v>
                </c:pt>
                <c:pt idx="4">
                  <c:v>3724098</c:v>
                </c:pt>
                <c:pt idx="5">
                  <c:v>3577940</c:v>
                </c:pt>
                <c:pt idx="6">
                  <c:v>7641972</c:v>
                </c:pt>
                <c:pt idx="7">
                  <c:v>27504596</c:v>
                </c:pt>
                <c:pt idx="8">
                  <c:v>13552168</c:v>
                </c:pt>
                <c:pt idx="9">
                  <c:v>1941127</c:v>
                </c:pt>
                <c:pt idx="10">
                  <c:v>2402009</c:v>
                </c:pt>
                <c:pt idx="11">
                  <c:v>3487304</c:v>
                </c:pt>
              </c:numCache>
            </c:numRef>
          </c:val>
          <c:smooth val="0"/>
          <c:extLst>
            <c:ext xmlns:c16="http://schemas.microsoft.com/office/drawing/2014/chart" uri="{C3380CC4-5D6E-409C-BE32-E72D297353CC}">
              <c16:uniqueId val="{00000001-53C1-4D4E-9595-5BABB121A88C}"/>
            </c:ext>
          </c:extLst>
        </c:ser>
        <c:dLbls>
          <c:showLegendKey val="0"/>
          <c:showVal val="0"/>
          <c:showCatName val="0"/>
          <c:showSerName val="0"/>
          <c:showPercent val="0"/>
          <c:showBubbleSize val="0"/>
        </c:dLbls>
        <c:marker val="1"/>
        <c:smooth val="0"/>
        <c:axId val="1221126127"/>
        <c:axId val="1221125295"/>
      </c:lineChart>
      <c:catAx>
        <c:axId val="122111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123215"/>
        <c:crosses val="autoZero"/>
        <c:auto val="1"/>
        <c:lblAlgn val="ctr"/>
        <c:lblOffset val="100"/>
        <c:noMultiLvlLbl val="0"/>
      </c:catAx>
      <c:valAx>
        <c:axId val="1221123215"/>
        <c:scaling>
          <c:orientation val="minMax"/>
        </c:scaling>
        <c:delete val="1"/>
        <c:axPos val="l"/>
        <c:numFmt formatCode="General" sourceLinked="1"/>
        <c:majorTickMark val="none"/>
        <c:minorTickMark val="none"/>
        <c:tickLblPos val="nextTo"/>
        <c:crossAx val="1221114063"/>
        <c:crosses val="autoZero"/>
        <c:crossBetween val="between"/>
      </c:valAx>
      <c:valAx>
        <c:axId val="1221125295"/>
        <c:scaling>
          <c:orientation val="minMax"/>
        </c:scaling>
        <c:delete val="1"/>
        <c:axPos val="r"/>
        <c:numFmt formatCode="General" sourceLinked="1"/>
        <c:majorTickMark val="out"/>
        <c:minorTickMark val="none"/>
        <c:tickLblPos val="nextTo"/>
        <c:crossAx val="1221126127"/>
        <c:crosses val="max"/>
        <c:crossBetween val="between"/>
      </c:valAx>
      <c:catAx>
        <c:axId val="1221126127"/>
        <c:scaling>
          <c:orientation val="minMax"/>
        </c:scaling>
        <c:delete val="1"/>
        <c:axPos val="b"/>
        <c:numFmt formatCode="General" sourceLinked="1"/>
        <c:majorTickMark val="out"/>
        <c:minorTickMark val="none"/>
        <c:tickLblPos val="nextTo"/>
        <c:crossAx val="1221125295"/>
        <c:crosses val="autoZero"/>
        <c:auto val="1"/>
        <c:lblAlgn val="ctr"/>
        <c:lblOffset val="100"/>
        <c:noMultiLvlLbl val="0"/>
      </c:catAx>
      <c:spPr>
        <a:noFill/>
        <a:ln>
          <a:noFill/>
        </a:ln>
        <a:effectLst/>
      </c:spPr>
    </c:plotArea>
    <c:legend>
      <c:legendPos val="r"/>
      <c:legendEntry>
        <c:idx val="1"/>
        <c:delete val="1"/>
      </c:legendEntry>
      <c:layout>
        <c:manualLayout>
          <c:xMode val="edge"/>
          <c:yMode val="edge"/>
          <c:x val="0.11939124496962845"/>
          <c:y val="8.0825155355226067E-2"/>
          <c:w val="0.18213330968999408"/>
          <c:h val="9.222622048674018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1"/>
          <c:order val="0"/>
          <c:spPr>
            <a:solidFill>
              <a:schemeClr val="bg2"/>
            </a:solidFill>
            <a:ln>
              <a:noFill/>
            </a:ln>
            <a:effectLst/>
          </c:spPr>
          <c:invertIfNegative val="0"/>
          <c:cat>
            <c:strRef>
              <c:f>Analysis!$BL$10</c:f>
              <c:strCache>
                <c:ptCount val="1"/>
                <c:pt idx="0">
                  <c:v>Ben Frech</c:v>
                </c:pt>
              </c:strCache>
            </c:strRef>
          </c:cat>
          <c:val>
            <c:numRef>
              <c:f>Analysis!$BN$10</c:f>
              <c:numCache>
                <c:formatCode>0%</c:formatCode>
                <c:ptCount val="1"/>
                <c:pt idx="0">
                  <c:v>1</c:v>
                </c:pt>
              </c:numCache>
            </c:numRef>
          </c:val>
          <c:extLst>
            <c:ext xmlns:c16="http://schemas.microsoft.com/office/drawing/2014/chart" uri="{C3380CC4-5D6E-409C-BE32-E72D297353CC}">
              <c16:uniqueId val="{00000002-7501-4E76-BC92-76EB3C0971CA}"/>
            </c:ext>
          </c:extLst>
        </c:ser>
        <c:ser>
          <c:idx val="0"/>
          <c:order val="1"/>
          <c:spPr>
            <a:solidFill>
              <a:schemeClr val="accent1"/>
            </a:solidFill>
            <a:ln>
              <a:noFill/>
            </a:ln>
            <a:effectLst/>
          </c:spPr>
          <c:invertIfNegative val="0"/>
          <c:dLbls>
            <c:dLbl>
              <c:idx val="0"/>
              <c:layout>
                <c:manualLayout>
                  <c:x val="-0.61111111111111116"/>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501-4E76-BC92-76EB3C0971C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Analysis!$BL$10</c:f>
              <c:strCache>
                <c:ptCount val="1"/>
                <c:pt idx="0">
                  <c:v>Ben Frech</c:v>
                </c:pt>
              </c:strCache>
            </c:strRef>
          </c:cat>
          <c:val>
            <c:numRef>
              <c:f>Analysis!$BM$10</c:f>
              <c:numCache>
                <c:formatCode>0.00%</c:formatCode>
                <c:ptCount val="1"/>
                <c:pt idx="0">
                  <c:v>0.66530206787485335</c:v>
                </c:pt>
              </c:numCache>
            </c:numRef>
          </c:val>
          <c:extLst>
            <c:ext xmlns:c16="http://schemas.microsoft.com/office/drawing/2014/chart" uri="{C3380CC4-5D6E-409C-BE32-E72D297353CC}">
              <c16:uniqueId val="{00000000-7501-4E76-BC92-76EB3C0971CA}"/>
            </c:ext>
          </c:extLst>
        </c:ser>
        <c:dLbls>
          <c:showLegendKey val="0"/>
          <c:showVal val="0"/>
          <c:showCatName val="0"/>
          <c:showSerName val="0"/>
          <c:showPercent val="0"/>
          <c:showBubbleSize val="0"/>
        </c:dLbls>
        <c:gapWidth val="0"/>
        <c:overlap val="100"/>
        <c:axId val="1156495664"/>
        <c:axId val="1156493168"/>
      </c:barChart>
      <c:catAx>
        <c:axId val="1156495664"/>
        <c:scaling>
          <c:orientation val="minMax"/>
        </c:scaling>
        <c:delete val="1"/>
        <c:axPos val="l"/>
        <c:numFmt formatCode="General" sourceLinked="1"/>
        <c:majorTickMark val="none"/>
        <c:minorTickMark val="none"/>
        <c:tickLblPos val="nextTo"/>
        <c:crossAx val="1156493168"/>
        <c:crosses val="autoZero"/>
        <c:auto val="1"/>
        <c:lblAlgn val="ctr"/>
        <c:lblOffset val="100"/>
        <c:noMultiLvlLbl val="0"/>
      </c:catAx>
      <c:valAx>
        <c:axId val="1156493168"/>
        <c:scaling>
          <c:orientation val="minMax"/>
          <c:max val="1"/>
        </c:scaling>
        <c:delete val="1"/>
        <c:axPos val="b"/>
        <c:numFmt formatCode="0%" sourceLinked="1"/>
        <c:majorTickMark val="none"/>
        <c:minorTickMark val="none"/>
        <c:tickLblPos val="nextTo"/>
        <c:crossAx val="1156495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1"/>
          <c:order val="0"/>
          <c:tx>
            <c:strRef>
              <c:f>Analysis!$BM$11</c:f>
              <c:strCache>
                <c:ptCount val="1"/>
                <c:pt idx="0">
                  <c:v>33.47%</c:v>
                </c:pt>
              </c:strCache>
            </c:strRef>
          </c:tx>
          <c:spPr>
            <a:solidFill>
              <a:schemeClr val="accent2"/>
            </a:solidFill>
            <a:ln>
              <a:noFill/>
            </a:ln>
            <a:effectLst/>
          </c:spPr>
          <c:invertIfNegative val="0"/>
          <c:dPt>
            <c:idx val="0"/>
            <c:invertIfNegative val="0"/>
            <c:bubble3D val="0"/>
            <c:spPr>
              <a:solidFill>
                <a:schemeClr val="bg2"/>
              </a:solidFill>
              <a:ln>
                <a:noFill/>
              </a:ln>
              <a:effectLst/>
            </c:spPr>
            <c:extLst>
              <c:ext xmlns:c16="http://schemas.microsoft.com/office/drawing/2014/chart" uri="{C3380CC4-5D6E-409C-BE32-E72D297353CC}">
                <c16:uniqueId val="{00000005-B0FC-47F4-8E99-8F62ED9D86FA}"/>
              </c:ext>
            </c:extLst>
          </c:dPt>
          <c:cat>
            <c:strRef>
              <c:f>Analysis!$BL$11</c:f>
              <c:strCache>
                <c:ptCount val="1"/>
                <c:pt idx="0">
                  <c:v>Drek Yassi</c:v>
                </c:pt>
              </c:strCache>
            </c:strRef>
          </c:cat>
          <c:val>
            <c:numRef>
              <c:f>Analysis!$BN$11</c:f>
              <c:numCache>
                <c:formatCode>0%</c:formatCode>
                <c:ptCount val="1"/>
                <c:pt idx="0">
                  <c:v>1</c:v>
                </c:pt>
              </c:numCache>
            </c:numRef>
          </c:val>
          <c:extLst>
            <c:ext xmlns:c16="http://schemas.microsoft.com/office/drawing/2014/chart" uri="{C3380CC4-5D6E-409C-BE32-E72D297353CC}">
              <c16:uniqueId val="{00000000-B0FC-47F4-8E99-8F62ED9D86FA}"/>
            </c:ext>
          </c:extLst>
        </c:ser>
        <c:ser>
          <c:idx val="0"/>
          <c:order val="1"/>
          <c:spPr>
            <a:solidFill>
              <a:schemeClr val="accent1"/>
            </a:solidFill>
            <a:ln>
              <a:noFill/>
            </a:ln>
            <a:effectLst/>
          </c:spPr>
          <c:invertIfNegative val="0"/>
          <c:dLbls>
            <c:dLbl>
              <c:idx val="0"/>
              <c:layout>
                <c:manualLayout>
                  <c:x val="-0.33104531185137548"/>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0FC-47F4-8E99-8F62ED9D86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Analysis!$BL$11</c:f>
              <c:strCache>
                <c:ptCount val="1"/>
                <c:pt idx="0">
                  <c:v>Drek Yassi</c:v>
                </c:pt>
              </c:strCache>
            </c:strRef>
          </c:cat>
          <c:val>
            <c:numRef>
              <c:f>Analysis!$BM$11</c:f>
              <c:numCache>
                <c:formatCode>0.00%</c:formatCode>
                <c:ptCount val="1"/>
                <c:pt idx="0">
                  <c:v>0.33469793212514659</c:v>
                </c:pt>
              </c:numCache>
            </c:numRef>
          </c:val>
          <c:extLst>
            <c:ext xmlns:c16="http://schemas.microsoft.com/office/drawing/2014/chart" uri="{C3380CC4-5D6E-409C-BE32-E72D297353CC}">
              <c16:uniqueId val="{00000002-B0FC-47F4-8E99-8F62ED9D86FA}"/>
            </c:ext>
          </c:extLst>
        </c:ser>
        <c:dLbls>
          <c:showLegendKey val="0"/>
          <c:showVal val="0"/>
          <c:showCatName val="0"/>
          <c:showSerName val="0"/>
          <c:showPercent val="0"/>
          <c:showBubbleSize val="0"/>
        </c:dLbls>
        <c:gapWidth val="0"/>
        <c:overlap val="100"/>
        <c:axId val="1156495664"/>
        <c:axId val="1156493168"/>
      </c:barChart>
      <c:catAx>
        <c:axId val="1156495664"/>
        <c:scaling>
          <c:orientation val="minMax"/>
        </c:scaling>
        <c:delete val="1"/>
        <c:axPos val="l"/>
        <c:numFmt formatCode="General" sourceLinked="1"/>
        <c:majorTickMark val="none"/>
        <c:minorTickMark val="none"/>
        <c:tickLblPos val="nextTo"/>
        <c:crossAx val="1156493168"/>
        <c:crosses val="autoZero"/>
        <c:auto val="1"/>
        <c:lblAlgn val="ctr"/>
        <c:lblOffset val="100"/>
        <c:noMultiLvlLbl val="0"/>
      </c:catAx>
      <c:valAx>
        <c:axId val="1156493168"/>
        <c:scaling>
          <c:orientation val="minMax"/>
          <c:max val="1"/>
        </c:scaling>
        <c:delete val="1"/>
        <c:axPos val="b"/>
        <c:numFmt formatCode="0%" sourceLinked="1"/>
        <c:majorTickMark val="none"/>
        <c:minorTickMark val="none"/>
        <c:tickLblPos val="nextTo"/>
        <c:crossAx val="1156495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78-41B1-8C22-CA64317A62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78-41B1-8C22-CA64317A62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78-41B1-8C22-CA64317A62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78-41B1-8C22-CA64317A62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878-41B1-8C22-CA64317A6208}"/>
              </c:ext>
            </c:extLst>
          </c:dPt>
          <c:cat>
            <c:strRef>
              <c:f>Analysis!$BD$10:$BD$14</c:f>
              <c:strCache>
                <c:ptCount val="5"/>
                <c:pt idx="0">
                  <c:v>Lockport</c:v>
                </c:pt>
                <c:pt idx="1">
                  <c:v>Little Falls</c:v>
                </c:pt>
                <c:pt idx="2">
                  <c:v>Hornell </c:v>
                </c:pt>
                <c:pt idx="3">
                  <c:v>Beacon</c:v>
                </c:pt>
                <c:pt idx="4">
                  <c:v>New York</c:v>
                </c:pt>
              </c:strCache>
            </c:strRef>
          </c:cat>
          <c:val>
            <c:numRef>
              <c:f>Analysis!$BE$10:$BE$14</c:f>
              <c:numCache>
                <c:formatCode>General</c:formatCode>
                <c:ptCount val="5"/>
                <c:pt idx="0">
                  <c:v>868800</c:v>
                </c:pt>
                <c:pt idx="1">
                  <c:v>889386</c:v>
                </c:pt>
                <c:pt idx="2">
                  <c:v>1036548</c:v>
                </c:pt>
                <c:pt idx="3">
                  <c:v>1130967</c:v>
                </c:pt>
                <c:pt idx="4">
                  <c:v>1947240</c:v>
                </c:pt>
              </c:numCache>
            </c:numRef>
          </c:val>
          <c:extLst>
            <c:ext xmlns:c16="http://schemas.microsoft.com/office/drawing/2014/chart" uri="{C3380CC4-5D6E-409C-BE32-E72D297353CC}">
              <c16:uniqueId val="{00000008-F99D-4577-9020-3B091DFCFC0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Dashboard.xlsx]Analysis!PivotTable24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3.49786134697958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78328988289338"/>
                  <c:h val="0.17468319566816037"/>
                </c:manualLayout>
              </c15:layout>
            </c:ext>
          </c:extLst>
        </c:dLbl>
      </c:pivotFmt>
      <c:pivotFmt>
        <c:idx val="2"/>
        <c:spPr>
          <a:solidFill>
            <a:schemeClr val="accent1"/>
          </a:solidFill>
          <a:ln>
            <a:noFill/>
          </a:ln>
          <a:effectLst/>
        </c:spPr>
        <c:dLbl>
          <c:idx val="0"/>
          <c:layout>
            <c:manualLayout>
              <c:x val="2.7942405114577832E-7"/>
              <c:y val="1.399172081007163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622238242534485"/>
                  <c:h val="0.16069175028024202"/>
                </c:manualLayout>
              </c15:layout>
            </c:ext>
          </c:extLst>
        </c:dLbl>
      </c:pivotFmt>
    </c:pivotFmts>
    <c:plotArea>
      <c:layout/>
      <c:barChart>
        <c:barDir val="col"/>
        <c:grouping val="clustered"/>
        <c:varyColors val="0"/>
        <c:ser>
          <c:idx val="0"/>
          <c:order val="0"/>
          <c:tx>
            <c:strRef>
              <c:f>Analysis!$BR$9</c:f>
              <c:strCache>
                <c:ptCount val="1"/>
                <c:pt idx="0">
                  <c:v>Total</c:v>
                </c:pt>
              </c:strCache>
            </c:strRef>
          </c:tx>
          <c:spPr>
            <a:solidFill>
              <a:schemeClr val="accent1"/>
            </a:solidFill>
            <a:ln>
              <a:noFill/>
            </a:ln>
            <a:effectLst/>
          </c:spPr>
          <c:invertIfNegative val="0"/>
          <c:dPt>
            <c:idx val="0"/>
            <c:invertIfNegative val="0"/>
            <c:bubble3D val="0"/>
          </c:dPt>
          <c:dPt>
            <c:idx val="1"/>
            <c:invertIfNegative val="0"/>
            <c:bubble3D val="0"/>
          </c:dPt>
          <c:dLbls>
            <c:dLbl>
              <c:idx val="0"/>
              <c:layout>
                <c:manualLayout>
                  <c:x val="2.7942405114577832E-7"/>
                  <c:y val="1.399172081007163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622238242534485"/>
                      <c:h val="0.16069175028024202"/>
                    </c:manualLayout>
                  </c15:layout>
                </c:ext>
              </c:extLst>
            </c:dLbl>
            <c:dLbl>
              <c:idx val="1"/>
              <c:layout>
                <c:manualLayout>
                  <c:x val="0"/>
                  <c:y val="3.4978613469795833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78328988289338"/>
                      <c:h val="0.17468319566816037"/>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Analysis!$BQ$10:$BQ$11</c:f>
              <c:strCache>
                <c:ptCount val="2"/>
                <c:pt idx="0">
                  <c:v>Alcoholic</c:v>
                </c:pt>
                <c:pt idx="1">
                  <c:v>Non Alcoholic</c:v>
                </c:pt>
              </c:strCache>
            </c:strRef>
          </c:cat>
          <c:val>
            <c:numRef>
              <c:f>Analysis!$BR$10:$BR$11</c:f>
              <c:numCache>
                <c:formatCode>0.00%</c:formatCode>
                <c:ptCount val="2"/>
                <c:pt idx="0">
                  <c:v>0.67785034147591317</c:v>
                </c:pt>
                <c:pt idx="1">
                  <c:v>0.32214965852408678</c:v>
                </c:pt>
              </c:numCache>
            </c:numRef>
          </c:val>
          <c:extLst>
            <c:ext xmlns:c16="http://schemas.microsoft.com/office/drawing/2014/chart" uri="{C3380CC4-5D6E-409C-BE32-E72D297353CC}">
              <c16:uniqueId val="{00000003-51F7-4661-B800-1C5757B7FE7F}"/>
            </c:ext>
          </c:extLst>
        </c:ser>
        <c:dLbls>
          <c:showLegendKey val="0"/>
          <c:showVal val="0"/>
          <c:showCatName val="0"/>
          <c:showSerName val="0"/>
          <c:showPercent val="0"/>
          <c:showBubbleSize val="0"/>
        </c:dLbls>
        <c:gapWidth val="219"/>
        <c:overlap val="-27"/>
        <c:axId val="1150183728"/>
        <c:axId val="1150184144"/>
      </c:barChart>
      <c:catAx>
        <c:axId val="115018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184144"/>
        <c:crosses val="autoZero"/>
        <c:auto val="1"/>
        <c:lblAlgn val="ctr"/>
        <c:lblOffset val="100"/>
        <c:noMultiLvlLbl val="0"/>
      </c:catAx>
      <c:valAx>
        <c:axId val="1150184144"/>
        <c:scaling>
          <c:orientation val="minMax"/>
        </c:scaling>
        <c:delete val="1"/>
        <c:axPos val="l"/>
        <c:numFmt formatCode="0.00%" sourceLinked="1"/>
        <c:majorTickMark val="none"/>
        <c:minorTickMark val="none"/>
        <c:tickLblPos val="nextTo"/>
        <c:crossAx val="1150183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Dashboard.xlsx]Analysis!PivotTable17</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rgbClr val="C9C5C8"/>
          </a:solidFill>
          <a:ln>
            <a:solidFill>
              <a:srgbClr val="C9C5C8"/>
            </a:solidFill>
          </a:ln>
          <a:effectLst>
            <a:outerShdw blurRad="50800" dist="38100" dir="10800000" algn="r" rotWithShape="0">
              <a:prstClr val="black">
                <a:alpha val="40000"/>
              </a:prstClr>
            </a:outerShdw>
          </a:effectLst>
        </c:spPr>
        <c:marker>
          <c:symbol val="none"/>
        </c:marker>
      </c:pivotFmt>
      <c:pivotFmt>
        <c:idx val="5"/>
        <c:spPr>
          <a:ln w="28575" cap="rnd">
            <a:solidFill>
              <a:srgbClr val="00B050"/>
            </a:solidFill>
            <a:round/>
          </a:ln>
          <a:effectLst/>
        </c:spPr>
        <c:marker>
          <c:symbol val="none"/>
        </c:marker>
      </c:pivotFmt>
    </c:pivotFmts>
    <c:plotArea>
      <c:layout>
        <c:manualLayout>
          <c:layoutTarget val="inner"/>
          <c:xMode val="edge"/>
          <c:yMode val="edge"/>
          <c:x val="2.649390382989545E-2"/>
          <c:y val="4.1667152717021483E-2"/>
          <c:w val="0.92815316079806054"/>
          <c:h val="0.8416746864975212"/>
        </c:manualLayout>
      </c:layout>
      <c:areaChart>
        <c:grouping val="stacked"/>
        <c:varyColors val="0"/>
        <c:ser>
          <c:idx val="0"/>
          <c:order val="0"/>
          <c:tx>
            <c:strRef>
              <c:f>Analysis!$AR$9</c:f>
              <c:strCache>
                <c:ptCount val="1"/>
                <c:pt idx="0">
                  <c:v>Profit ($)</c:v>
                </c:pt>
              </c:strCache>
            </c:strRef>
          </c:tx>
          <c:spPr>
            <a:solidFill>
              <a:srgbClr val="C9C5C8"/>
            </a:solidFill>
            <a:ln>
              <a:solidFill>
                <a:srgbClr val="C9C5C8"/>
              </a:solidFill>
            </a:ln>
            <a:effectLst>
              <a:outerShdw blurRad="50800" dist="38100" dir="10800000" algn="r" rotWithShape="0">
                <a:prstClr val="black">
                  <a:alpha val="40000"/>
                </a:prstClr>
              </a:outerShdw>
            </a:effectLst>
          </c:spPr>
          <c:cat>
            <c:strRef>
              <c:f>Analysis!$AQ$10:$AQ$22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Analysis!$AR$10:$AR$22</c:f>
              <c:numCache>
                <c:formatCode>General</c:formatCode>
                <c:ptCount val="12"/>
                <c:pt idx="0">
                  <c:v>3930387</c:v>
                </c:pt>
                <c:pt idx="1">
                  <c:v>981792</c:v>
                </c:pt>
                <c:pt idx="2">
                  <c:v>982344</c:v>
                </c:pt>
                <c:pt idx="3">
                  <c:v>982167</c:v>
                </c:pt>
                <c:pt idx="4">
                  <c:v>982530</c:v>
                </c:pt>
                <c:pt idx="5">
                  <c:v>646542</c:v>
                </c:pt>
                <c:pt idx="6">
                  <c:v>943815</c:v>
                </c:pt>
                <c:pt idx="7">
                  <c:v>4538475</c:v>
                </c:pt>
                <c:pt idx="8">
                  <c:v>2902758</c:v>
                </c:pt>
                <c:pt idx="9">
                  <c:v>923328</c:v>
                </c:pt>
                <c:pt idx="10">
                  <c:v>607119</c:v>
                </c:pt>
                <c:pt idx="11">
                  <c:v>818499</c:v>
                </c:pt>
              </c:numCache>
            </c:numRef>
          </c:val>
          <c:extLst>
            <c:ext xmlns:c16="http://schemas.microsoft.com/office/drawing/2014/chart" uri="{C3380CC4-5D6E-409C-BE32-E72D297353CC}">
              <c16:uniqueId val="{00000000-1725-473A-9E8D-98F25B1A8ACD}"/>
            </c:ext>
          </c:extLst>
        </c:ser>
        <c:dLbls>
          <c:showLegendKey val="0"/>
          <c:showVal val="0"/>
          <c:showCatName val="0"/>
          <c:showSerName val="0"/>
          <c:showPercent val="0"/>
          <c:showBubbleSize val="0"/>
        </c:dLbls>
        <c:axId val="1222200111"/>
        <c:axId val="1222202191"/>
      </c:areaChart>
      <c:lineChart>
        <c:grouping val="standard"/>
        <c:varyColors val="0"/>
        <c:ser>
          <c:idx val="1"/>
          <c:order val="1"/>
          <c:tx>
            <c:strRef>
              <c:f>Analysis!$AS$9</c:f>
              <c:strCache>
                <c:ptCount val="1"/>
                <c:pt idx="0">
                  <c:v>Sum of Profit2</c:v>
                </c:pt>
              </c:strCache>
            </c:strRef>
          </c:tx>
          <c:spPr>
            <a:ln w="28575" cap="rnd">
              <a:solidFill>
                <a:srgbClr val="00B050"/>
              </a:solidFill>
              <a:round/>
            </a:ln>
            <a:effectLst/>
          </c:spPr>
          <c:marker>
            <c:symbol val="none"/>
          </c:marker>
          <c:cat>
            <c:strRef>
              <c:f>Analysis!$AQ$10:$AQ$22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Analysis!$AS$10:$AS$22</c:f>
              <c:numCache>
                <c:formatCode>General</c:formatCode>
                <c:ptCount val="12"/>
                <c:pt idx="0">
                  <c:v>3930387</c:v>
                </c:pt>
                <c:pt idx="1">
                  <c:v>981792</c:v>
                </c:pt>
                <c:pt idx="2">
                  <c:v>982344</c:v>
                </c:pt>
                <c:pt idx="3">
                  <c:v>982167</c:v>
                </c:pt>
                <c:pt idx="4">
                  <c:v>982530</c:v>
                </c:pt>
                <c:pt idx="5">
                  <c:v>646542</c:v>
                </c:pt>
                <c:pt idx="6">
                  <c:v>943815</c:v>
                </c:pt>
                <c:pt idx="7">
                  <c:v>4538475</c:v>
                </c:pt>
                <c:pt idx="8">
                  <c:v>2902758</c:v>
                </c:pt>
                <c:pt idx="9">
                  <c:v>923328</c:v>
                </c:pt>
                <c:pt idx="10">
                  <c:v>607119</c:v>
                </c:pt>
                <c:pt idx="11">
                  <c:v>818499</c:v>
                </c:pt>
              </c:numCache>
            </c:numRef>
          </c:val>
          <c:smooth val="1"/>
          <c:extLst>
            <c:ext xmlns:c16="http://schemas.microsoft.com/office/drawing/2014/chart" uri="{C3380CC4-5D6E-409C-BE32-E72D297353CC}">
              <c16:uniqueId val="{00000001-1725-473A-9E8D-98F25B1A8ACD}"/>
            </c:ext>
          </c:extLst>
        </c:ser>
        <c:dLbls>
          <c:showLegendKey val="0"/>
          <c:showVal val="0"/>
          <c:showCatName val="0"/>
          <c:showSerName val="0"/>
          <c:showPercent val="0"/>
          <c:showBubbleSize val="0"/>
        </c:dLbls>
        <c:marker val="1"/>
        <c:smooth val="0"/>
        <c:axId val="1002104559"/>
        <c:axId val="1002103727"/>
      </c:lineChart>
      <c:catAx>
        <c:axId val="1222200111"/>
        <c:scaling>
          <c:orientation val="minMax"/>
        </c:scaling>
        <c:delete val="1"/>
        <c:axPos val="b"/>
        <c:numFmt formatCode="General" sourceLinked="1"/>
        <c:majorTickMark val="none"/>
        <c:minorTickMark val="none"/>
        <c:tickLblPos val="nextTo"/>
        <c:crossAx val="1222202191"/>
        <c:crosses val="autoZero"/>
        <c:auto val="1"/>
        <c:lblAlgn val="ctr"/>
        <c:lblOffset val="100"/>
        <c:noMultiLvlLbl val="0"/>
      </c:catAx>
      <c:valAx>
        <c:axId val="1222202191"/>
        <c:scaling>
          <c:orientation val="minMax"/>
        </c:scaling>
        <c:delete val="1"/>
        <c:axPos val="l"/>
        <c:numFmt formatCode="General" sourceLinked="1"/>
        <c:majorTickMark val="none"/>
        <c:minorTickMark val="none"/>
        <c:tickLblPos val="nextTo"/>
        <c:crossAx val="1222200111"/>
        <c:crosses val="autoZero"/>
        <c:crossBetween val="between"/>
      </c:valAx>
      <c:valAx>
        <c:axId val="1002103727"/>
        <c:scaling>
          <c:orientation val="minMax"/>
        </c:scaling>
        <c:delete val="1"/>
        <c:axPos val="r"/>
        <c:numFmt formatCode="General" sourceLinked="1"/>
        <c:majorTickMark val="out"/>
        <c:minorTickMark val="none"/>
        <c:tickLblPos val="nextTo"/>
        <c:crossAx val="1002104559"/>
        <c:crosses val="max"/>
        <c:crossBetween val="between"/>
      </c:valAx>
      <c:catAx>
        <c:axId val="1002104559"/>
        <c:scaling>
          <c:orientation val="minMax"/>
        </c:scaling>
        <c:delete val="1"/>
        <c:axPos val="b"/>
        <c:numFmt formatCode="General" sourceLinked="1"/>
        <c:majorTickMark val="out"/>
        <c:minorTickMark val="none"/>
        <c:tickLblPos val="nextTo"/>
        <c:crossAx val="1002103727"/>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dLbls>
            <c:dLbl>
              <c:idx val="0"/>
              <c:layout>
                <c:manualLayout>
                  <c:x val="-9.9532432682375542E-3"/>
                  <c:y val="4.7939249269469068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2852646543873426"/>
                      <c:h val="0.14963038178233032"/>
                    </c:manualLayout>
                  </c15:layout>
                </c:ext>
                <c:ext xmlns:c16="http://schemas.microsoft.com/office/drawing/2014/chart" uri="{C3380CC4-5D6E-409C-BE32-E72D297353CC}">
                  <c16:uniqueId val="{00000003-9841-4036-9407-11EA9C4819DF}"/>
                </c:ext>
              </c:extLst>
            </c:dLbl>
            <c:dLbl>
              <c:idx val="1"/>
              <c:layout>
                <c:manualLayout>
                  <c:x val="4.9766216341187771E-3"/>
                  <c:y val="5.3931655428152703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350308707285303"/>
                      <c:h val="0.14963038178233032"/>
                    </c:manualLayout>
                  </c15:layout>
                </c:ext>
                <c:ext xmlns:c16="http://schemas.microsoft.com/office/drawing/2014/chart" uri="{C3380CC4-5D6E-409C-BE32-E72D297353CC}">
                  <c16:uniqueId val="{00000002-9841-4036-9407-11EA9C4819DF}"/>
                </c:ext>
              </c:extLst>
            </c:dLbl>
            <c:dLbl>
              <c:idx val="3"/>
              <c:layout>
                <c:manualLayout>
                  <c:x val="-1.8247401862892085E-16"/>
                  <c:y val="5.3931655428152703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2354984380461548"/>
                      <c:h val="0.14963038178233032"/>
                    </c:manualLayout>
                  </c15:layout>
                </c:ext>
                <c:ext xmlns:c16="http://schemas.microsoft.com/office/drawing/2014/chart" uri="{C3380CC4-5D6E-409C-BE32-E72D297353CC}">
                  <c16:uniqueId val="{00000001-9841-4036-9407-11EA9C4819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Analysis!$BU$10:$BU$13</c:f>
              <c:strCache>
                <c:ptCount val="4"/>
                <c:pt idx="0">
                  <c:v>Antone E Angel</c:v>
                </c:pt>
                <c:pt idx="1">
                  <c:v>Merle N Burrus</c:v>
                </c:pt>
                <c:pt idx="2">
                  <c:v>Reatha Q Breazeale</c:v>
                </c:pt>
                <c:pt idx="3">
                  <c:v>Twanna Y Manges</c:v>
                </c:pt>
              </c:strCache>
            </c:strRef>
          </c:cat>
          <c:val>
            <c:numRef>
              <c:f>Analysis!$BV$10:$BV$13</c:f>
              <c:numCache>
                <c:formatCode>General</c:formatCode>
                <c:ptCount val="4"/>
                <c:pt idx="0">
                  <c:v>28391566</c:v>
                </c:pt>
                <c:pt idx="1">
                  <c:v>29313440</c:v>
                </c:pt>
                <c:pt idx="2">
                  <c:v>36496717</c:v>
                </c:pt>
                <c:pt idx="3">
                  <c:v>16359223</c:v>
                </c:pt>
              </c:numCache>
            </c:numRef>
          </c:val>
          <c:extLst>
            <c:ext xmlns:c16="http://schemas.microsoft.com/office/drawing/2014/chart" uri="{C3380CC4-5D6E-409C-BE32-E72D297353CC}">
              <c16:uniqueId val="{00000000-D531-401D-BC7B-DC1A4E5197D4}"/>
            </c:ext>
          </c:extLst>
        </c:ser>
        <c:dLbls>
          <c:dLblPos val="outEnd"/>
          <c:showLegendKey val="0"/>
          <c:showVal val="1"/>
          <c:showCatName val="0"/>
          <c:showSerName val="0"/>
          <c:showPercent val="0"/>
          <c:showBubbleSize val="0"/>
        </c:dLbls>
        <c:gapWidth val="219"/>
        <c:overlap val="-27"/>
        <c:axId val="1150182896"/>
        <c:axId val="1150183312"/>
      </c:barChart>
      <c:catAx>
        <c:axId val="115018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183312"/>
        <c:crosses val="autoZero"/>
        <c:auto val="1"/>
        <c:lblAlgn val="ctr"/>
        <c:lblOffset val="100"/>
        <c:noMultiLvlLbl val="0"/>
      </c:catAx>
      <c:valAx>
        <c:axId val="1150183312"/>
        <c:scaling>
          <c:orientation val="minMax"/>
        </c:scaling>
        <c:delete val="1"/>
        <c:axPos val="l"/>
        <c:numFmt formatCode="General" sourceLinked="1"/>
        <c:majorTickMark val="none"/>
        <c:minorTickMark val="none"/>
        <c:tickLblPos val="nextTo"/>
        <c:crossAx val="1150182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Dashboard.xlsx]Analysis!PivotTable29</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dLbl>
          <c:idx val="0"/>
          <c:layout>
            <c:manualLayout>
              <c:x val="-5.6737414387792964E-2"/>
              <c:y val="7.10878190182492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Analysis!$BZ$9</c:f>
              <c:strCache>
                <c:ptCount val="1"/>
                <c:pt idx="0">
                  <c:v>Sales</c:v>
                </c:pt>
              </c:strCache>
            </c:strRef>
          </c:tx>
          <c:spPr>
            <a:solidFill>
              <a:schemeClr val="accent1"/>
            </a:solidFill>
            <a:ln>
              <a:noFill/>
            </a:ln>
            <a:effectLst/>
          </c:spPr>
          <c:invertIfNegative val="0"/>
          <c:dLbls>
            <c:dLbl>
              <c:idx val="0"/>
              <c:layout>
                <c:manualLayout>
                  <c:x val="-5.6737414387792964E-2"/>
                  <c:y val="7.1087819018249232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Analysis!$BY$10:$BY$12</c:f>
              <c:strCache>
                <c:ptCount val="3"/>
                <c:pt idx="0">
                  <c:v>Fenard Store</c:v>
                </c:pt>
                <c:pt idx="1">
                  <c:v>Uptown Store</c:v>
                </c:pt>
                <c:pt idx="2">
                  <c:v>Main Street</c:v>
                </c:pt>
              </c:strCache>
            </c:strRef>
          </c:cat>
          <c:val>
            <c:numRef>
              <c:f>Analysis!$BZ$10:$BZ$12</c:f>
              <c:numCache>
                <c:formatCode>General</c:formatCode>
                <c:ptCount val="3"/>
                <c:pt idx="0">
                  <c:v>27429064</c:v>
                </c:pt>
                <c:pt idx="1">
                  <c:v>28662730</c:v>
                </c:pt>
                <c:pt idx="2">
                  <c:v>54469152</c:v>
                </c:pt>
              </c:numCache>
            </c:numRef>
          </c:val>
          <c:extLst>
            <c:ext xmlns:c16="http://schemas.microsoft.com/office/drawing/2014/chart" uri="{C3380CC4-5D6E-409C-BE32-E72D297353CC}">
              <c16:uniqueId val="{00000003-0142-4B5E-8447-95130329FF1B}"/>
            </c:ext>
          </c:extLst>
        </c:ser>
        <c:ser>
          <c:idx val="1"/>
          <c:order val="1"/>
          <c:tx>
            <c:strRef>
              <c:f>Analysis!$CA$9</c:f>
              <c:strCache>
                <c:ptCount val="1"/>
                <c:pt idx="0">
                  <c:v>Sales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Analysis!$BY$10:$BY$12</c:f>
              <c:strCache>
                <c:ptCount val="3"/>
                <c:pt idx="0">
                  <c:v>Fenard Store</c:v>
                </c:pt>
                <c:pt idx="1">
                  <c:v>Uptown Store</c:v>
                </c:pt>
                <c:pt idx="2">
                  <c:v>Main Street</c:v>
                </c:pt>
              </c:strCache>
            </c:strRef>
          </c:cat>
          <c:val>
            <c:numRef>
              <c:f>Analysis!$CA$10:$CA$12</c:f>
              <c:numCache>
                <c:formatCode>0.00%</c:formatCode>
                <c:ptCount val="3"/>
                <c:pt idx="0">
                  <c:v>0.2480899901127836</c:v>
                </c:pt>
                <c:pt idx="1">
                  <c:v>0.25924823400118158</c:v>
                </c:pt>
                <c:pt idx="2">
                  <c:v>0.49266177588603483</c:v>
                </c:pt>
              </c:numCache>
            </c:numRef>
          </c:val>
          <c:extLst>
            <c:ext xmlns:c16="http://schemas.microsoft.com/office/drawing/2014/chart" uri="{C3380CC4-5D6E-409C-BE32-E72D297353CC}">
              <c16:uniqueId val="{00000004-0142-4B5E-8447-95130329FF1B}"/>
            </c:ext>
          </c:extLst>
        </c:ser>
        <c:dLbls>
          <c:dLblPos val="outEnd"/>
          <c:showLegendKey val="0"/>
          <c:showVal val="1"/>
          <c:showCatName val="0"/>
          <c:showSerName val="0"/>
          <c:showPercent val="0"/>
          <c:showBubbleSize val="0"/>
        </c:dLbls>
        <c:gapWidth val="182"/>
        <c:axId val="1150179200"/>
        <c:axId val="1150177952"/>
      </c:barChart>
      <c:catAx>
        <c:axId val="1150179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177952"/>
        <c:crosses val="autoZero"/>
        <c:auto val="1"/>
        <c:lblAlgn val="ctr"/>
        <c:lblOffset val="100"/>
        <c:noMultiLvlLbl val="0"/>
      </c:catAx>
      <c:valAx>
        <c:axId val="1150177952"/>
        <c:scaling>
          <c:orientation val="minMax"/>
        </c:scaling>
        <c:delete val="1"/>
        <c:axPos val="b"/>
        <c:numFmt formatCode="General" sourceLinked="1"/>
        <c:majorTickMark val="none"/>
        <c:minorTickMark val="none"/>
        <c:tickLblPos val="nextTo"/>
        <c:crossAx val="1150179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Dashboard.xlsx]Analysis!PivotTable16</c:name>
    <c:fmtId val="11"/>
  </c:pivotSource>
  <c:chart>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4.7546553589594621E-2"/>
          <c:y val="6.0045758564472251E-2"/>
          <c:w val="0.90727707320161199"/>
          <c:h val="0.78550941540704533"/>
        </c:manualLayout>
      </c:layout>
      <c:areaChart>
        <c:grouping val="stacked"/>
        <c:varyColors val="0"/>
        <c:ser>
          <c:idx val="0"/>
          <c:order val="0"/>
          <c:tx>
            <c:strRef>
              <c:f>Analysis!$AN$9</c:f>
              <c:strCache>
                <c:ptCount val="1"/>
                <c:pt idx="0">
                  <c:v>Sales ($)</c:v>
                </c:pt>
              </c:strCache>
            </c:strRef>
          </c:tx>
          <c:spPr>
            <a:solidFill>
              <a:schemeClr val="accent1"/>
            </a:solidFill>
            <a:ln>
              <a:noFill/>
            </a:ln>
            <a:effectLst/>
          </c:spPr>
          <c:cat>
            <c:strRef>
              <c:f>Analysis!$AM$10:$AM$22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Analysis!$AN$10:$AN$22</c:f>
              <c:numCache>
                <c:formatCode>General</c:formatCode>
                <c:ptCount val="12"/>
                <c:pt idx="0">
                  <c:v>20400160</c:v>
                </c:pt>
                <c:pt idx="1">
                  <c:v>3222407</c:v>
                </c:pt>
                <c:pt idx="2">
                  <c:v>4884224</c:v>
                </c:pt>
                <c:pt idx="3">
                  <c:v>5859875</c:v>
                </c:pt>
                <c:pt idx="4">
                  <c:v>4706628</c:v>
                </c:pt>
                <c:pt idx="5">
                  <c:v>4224482</c:v>
                </c:pt>
                <c:pt idx="6">
                  <c:v>8585787</c:v>
                </c:pt>
                <c:pt idx="7">
                  <c:v>32043071</c:v>
                </c:pt>
                <c:pt idx="8">
                  <c:v>16454926</c:v>
                </c:pt>
                <c:pt idx="9">
                  <c:v>2864455</c:v>
                </c:pt>
                <c:pt idx="10">
                  <c:v>3009128</c:v>
                </c:pt>
                <c:pt idx="11">
                  <c:v>4305803</c:v>
                </c:pt>
              </c:numCache>
            </c:numRef>
          </c:val>
          <c:extLst>
            <c:ext xmlns:c16="http://schemas.microsoft.com/office/drawing/2014/chart" uri="{C3380CC4-5D6E-409C-BE32-E72D297353CC}">
              <c16:uniqueId val="{00000000-04EC-47C1-A813-C7050FADD5C9}"/>
            </c:ext>
          </c:extLst>
        </c:ser>
        <c:dLbls>
          <c:showLegendKey val="0"/>
          <c:showVal val="0"/>
          <c:showCatName val="0"/>
          <c:showSerName val="0"/>
          <c:showPercent val="0"/>
          <c:showBubbleSize val="0"/>
        </c:dLbls>
        <c:axId val="1162827696"/>
        <c:axId val="1162828944"/>
      </c:areaChart>
      <c:lineChart>
        <c:grouping val="standard"/>
        <c:varyColors val="0"/>
        <c:ser>
          <c:idx val="1"/>
          <c:order val="1"/>
          <c:tx>
            <c:strRef>
              <c:f>Analysis!$AO$9</c:f>
              <c:strCache>
                <c:ptCount val="1"/>
                <c:pt idx="0">
                  <c:v>Sales($)</c:v>
                </c:pt>
              </c:strCache>
            </c:strRef>
          </c:tx>
          <c:spPr>
            <a:ln w="28575" cap="rnd">
              <a:solidFill>
                <a:schemeClr val="accent2"/>
              </a:solidFill>
              <a:round/>
            </a:ln>
            <a:effectLst/>
          </c:spPr>
          <c:marker>
            <c:symbol val="none"/>
          </c:marker>
          <c:cat>
            <c:strRef>
              <c:f>Analysis!$AM$10:$AM$22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Analysis!$AO$10:$AO$22</c:f>
              <c:numCache>
                <c:formatCode>General</c:formatCode>
                <c:ptCount val="12"/>
                <c:pt idx="0">
                  <c:v>20400160</c:v>
                </c:pt>
                <c:pt idx="1">
                  <c:v>3222407</c:v>
                </c:pt>
                <c:pt idx="2">
                  <c:v>4884224</c:v>
                </c:pt>
                <c:pt idx="3">
                  <c:v>5859875</c:v>
                </c:pt>
                <c:pt idx="4">
                  <c:v>4706628</c:v>
                </c:pt>
                <c:pt idx="5">
                  <c:v>4224482</c:v>
                </c:pt>
                <c:pt idx="6">
                  <c:v>8585787</c:v>
                </c:pt>
                <c:pt idx="7">
                  <c:v>32043071</c:v>
                </c:pt>
                <c:pt idx="8">
                  <c:v>16454926</c:v>
                </c:pt>
                <c:pt idx="9">
                  <c:v>2864455</c:v>
                </c:pt>
                <c:pt idx="10">
                  <c:v>3009128</c:v>
                </c:pt>
                <c:pt idx="11">
                  <c:v>4305803</c:v>
                </c:pt>
              </c:numCache>
            </c:numRef>
          </c:val>
          <c:smooth val="0"/>
          <c:extLst>
            <c:ext xmlns:c16="http://schemas.microsoft.com/office/drawing/2014/chart" uri="{C3380CC4-5D6E-409C-BE32-E72D297353CC}">
              <c16:uniqueId val="{00000001-04EC-47C1-A813-C7050FADD5C9}"/>
            </c:ext>
          </c:extLst>
        </c:ser>
        <c:dLbls>
          <c:showLegendKey val="0"/>
          <c:showVal val="0"/>
          <c:showCatName val="0"/>
          <c:showSerName val="0"/>
          <c:showPercent val="0"/>
          <c:showBubbleSize val="0"/>
        </c:dLbls>
        <c:marker val="1"/>
        <c:smooth val="0"/>
        <c:axId val="1162827696"/>
        <c:axId val="1162828944"/>
      </c:lineChart>
      <c:catAx>
        <c:axId val="116282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828944"/>
        <c:crosses val="autoZero"/>
        <c:auto val="1"/>
        <c:lblAlgn val="ctr"/>
        <c:lblOffset val="100"/>
        <c:noMultiLvlLbl val="0"/>
      </c:catAx>
      <c:valAx>
        <c:axId val="1162828944"/>
        <c:scaling>
          <c:orientation val="minMax"/>
        </c:scaling>
        <c:delete val="1"/>
        <c:axPos val="l"/>
        <c:numFmt formatCode="General" sourceLinked="1"/>
        <c:majorTickMark val="none"/>
        <c:minorTickMark val="none"/>
        <c:tickLblPos val="nextTo"/>
        <c:crossAx val="1162827696"/>
        <c:crosses val="autoZero"/>
        <c:crossBetween val="between"/>
      </c:valAx>
      <c:spPr>
        <a:noFill/>
        <a:ln>
          <a:noFill/>
        </a:ln>
        <a:effectLst/>
      </c:spPr>
    </c:plotArea>
    <c:legend>
      <c:legendPos val="r"/>
      <c:legendEntry>
        <c:idx val="1"/>
        <c:delete val="1"/>
      </c:legendEntry>
      <c:layout>
        <c:manualLayout>
          <c:xMode val="edge"/>
          <c:yMode val="edge"/>
          <c:x val="6.8728764439670548E-2"/>
          <c:y val="4.9997442575064735E-2"/>
          <c:w val="0.20078327586564848"/>
          <c:h val="9.211629707219977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Dashboard.xlsx]Analysis!PivotTable16</c:name>
    <c:fmtId val="13"/>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rgbClr val="C9C5C8"/>
          </a:solidFill>
          <a:ln>
            <a:noFill/>
          </a:ln>
          <a:effectLst>
            <a:outerShdw blurRad="50800" dist="38100" dir="10800000" algn="r" rotWithShape="0">
              <a:prstClr val="black">
                <a:alpha val="40000"/>
              </a:prstClr>
            </a:outerShdw>
          </a:effectLst>
        </c:spPr>
        <c:marker>
          <c:symbol val="none"/>
        </c:marker>
      </c:pivotFmt>
      <c:pivotFmt>
        <c:idx val="5"/>
        <c:spPr>
          <a:ln w="28575" cap="rnd">
            <a:solidFill>
              <a:schemeClr val="accent1"/>
            </a:solidFill>
            <a:round/>
          </a:ln>
          <a:effectLst/>
        </c:spPr>
        <c:marker>
          <c:symbol val="none"/>
        </c:marker>
      </c:pivotFmt>
    </c:pivotFmts>
    <c:plotArea>
      <c:layout/>
      <c:areaChart>
        <c:grouping val="stacked"/>
        <c:varyColors val="0"/>
        <c:ser>
          <c:idx val="0"/>
          <c:order val="0"/>
          <c:tx>
            <c:strRef>
              <c:f>Analysis!$AN$9</c:f>
              <c:strCache>
                <c:ptCount val="1"/>
                <c:pt idx="0">
                  <c:v>Sales ($)</c:v>
                </c:pt>
              </c:strCache>
            </c:strRef>
          </c:tx>
          <c:spPr>
            <a:solidFill>
              <a:srgbClr val="C9C5C8"/>
            </a:solidFill>
            <a:ln>
              <a:noFill/>
            </a:ln>
            <a:effectLst>
              <a:outerShdw blurRad="50800" dist="38100" dir="10800000" algn="r" rotWithShape="0">
                <a:prstClr val="black">
                  <a:alpha val="40000"/>
                </a:prstClr>
              </a:outerShdw>
            </a:effectLst>
          </c:spPr>
          <c:cat>
            <c:strRef>
              <c:f>Analysis!$AM$10:$AM$22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Analysis!$AN$10:$AN$22</c:f>
              <c:numCache>
                <c:formatCode>General</c:formatCode>
                <c:ptCount val="12"/>
                <c:pt idx="0">
                  <c:v>20400160</c:v>
                </c:pt>
                <c:pt idx="1">
                  <c:v>3222407</c:v>
                </c:pt>
                <c:pt idx="2">
                  <c:v>4884224</c:v>
                </c:pt>
                <c:pt idx="3">
                  <c:v>5859875</c:v>
                </c:pt>
                <c:pt idx="4">
                  <c:v>4706628</c:v>
                </c:pt>
                <c:pt idx="5">
                  <c:v>4224482</c:v>
                </c:pt>
                <c:pt idx="6">
                  <c:v>8585787</c:v>
                </c:pt>
                <c:pt idx="7">
                  <c:v>32043071</c:v>
                </c:pt>
                <c:pt idx="8">
                  <c:v>16454926</c:v>
                </c:pt>
                <c:pt idx="9">
                  <c:v>2864455</c:v>
                </c:pt>
                <c:pt idx="10">
                  <c:v>3009128</c:v>
                </c:pt>
                <c:pt idx="11">
                  <c:v>4305803</c:v>
                </c:pt>
              </c:numCache>
            </c:numRef>
          </c:val>
          <c:extLst>
            <c:ext xmlns:c16="http://schemas.microsoft.com/office/drawing/2014/chart" uri="{C3380CC4-5D6E-409C-BE32-E72D297353CC}">
              <c16:uniqueId val="{00000000-647D-428E-8D7A-C0C6990ADD77}"/>
            </c:ext>
          </c:extLst>
        </c:ser>
        <c:dLbls>
          <c:showLegendKey val="0"/>
          <c:showVal val="0"/>
          <c:showCatName val="0"/>
          <c:showSerName val="0"/>
          <c:showPercent val="0"/>
          <c:showBubbleSize val="0"/>
        </c:dLbls>
        <c:axId val="1162827696"/>
        <c:axId val="1162828944"/>
      </c:areaChart>
      <c:lineChart>
        <c:grouping val="standard"/>
        <c:varyColors val="0"/>
        <c:ser>
          <c:idx val="1"/>
          <c:order val="1"/>
          <c:tx>
            <c:strRef>
              <c:f>Analysis!$AO$9</c:f>
              <c:strCache>
                <c:ptCount val="1"/>
                <c:pt idx="0">
                  <c:v>Sales($)</c:v>
                </c:pt>
              </c:strCache>
            </c:strRef>
          </c:tx>
          <c:spPr>
            <a:ln w="28575" cap="rnd">
              <a:solidFill>
                <a:schemeClr val="accent2"/>
              </a:solidFill>
              <a:round/>
            </a:ln>
            <a:effectLst/>
          </c:spPr>
          <c:marker>
            <c:symbol val="none"/>
          </c:marker>
          <c:cat>
            <c:strRef>
              <c:f>Analysis!$AM$10:$AM$22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Analysis!$AO$10:$AO$22</c:f>
              <c:numCache>
                <c:formatCode>General</c:formatCode>
                <c:ptCount val="12"/>
                <c:pt idx="0">
                  <c:v>20400160</c:v>
                </c:pt>
                <c:pt idx="1">
                  <c:v>3222407</c:v>
                </c:pt>
                <c:pt idx="2">
                  <c:v>4884224</c:v>
                </c:pt>
                <c:pt idx="3">
                  <c:v>5859875</c:v>
                </c:pt>
                <c:pt idx="4">
                  <c:v>4706628</c:v>
                </c:pt>
                <c:pt idx="5">
                  <c:v>4224482</c:v>
                </c:pt>
                <c:pt idx="6">
                  <c:v>8585787</c:v>
                </c:pt>
                <c:pt idx="7">
                  <c:v>32043071</c:v>
                </c:pt>
                <c:pt idx="8">
                  <c:v>16454926</c:v>
                </c:pt>
                <c:pt idx="9">
                  <c:v>2864455</c:v>
                </c:pt>
                <c:pt idx="10">
                  <c:v>3009128</c:v>
                </c:pt>
                <c:pt idx="11">
                  <c:v>4305803</c:v>
                </c:pt>
              </c:numCache>
            </c:numRef>
          </c:val>
          <c:smooth val="1"/>
          <c:extLst>
            <c:ext xmlns:c16="http://schemas.microsoft.com/office/drawing/2014/chart" uri="{C3380CC4-5D6E-409C-BE32-E72D297353CC}">
              <c16:uniqueId val="{00000001-647D-428E-8D7A-C0C6990ADD77}"/>
            </c:ext>
          </c:extLst>
        </c:ser>
        <c:dLbls>
          <c:showLegendKey val="0"/>
          <c:showVal val="0"/>
          <c:showCatName val="0"/>
          <c:showSerName val="0"/>
          <c:showPercent val="0"/>
          <c:showBubbleSize val="0"/>
        </c:dLbls>
        <c:marker val="1"/>
        <c:smooth val="0"/>
        <c:axId val="1162827696"/>
        <c:axId val="1162828944"/>
      </c:lineChart>
      <c:catAx>
        <c:axId val="1162827696"/>
        <c:scaling>
          <c:orientation val="minMax"/>
        </c:scaling>
        <c:delete val="1"/>
        <c:axPos val="b"/>
        <c:numFmt formatCode="General" sourceLinked="1"/>
        <c:majorTickMark val="none"/>
        <c:minorTickMark val="none"/>
        <c:tickLblPos val="nextTo"/>
        <c:crossAx val="1162828944"/>
        <c:crosses val="autoZero"/>
        <c:auto val="1"/>
        <c:lblAlgn val="ctr"/>
        <c:lblOffset val="100"/>
        <c:noMultiLvlLbl val="0"/>
      </c:catAx>
      <c:valAx>
        <c:axId val="1162828944"/>
        <c:scaling>
          <c:orientation val="minMax"/>
        </c:scaling>
        <c:delete val="1"/>
        <c:axPos val="l"/>
        <c:numFmt formatCode="General" sourceLinked="1"/>
        <c:majorTickMark val="none"/>
        <c:minorTickMark val="none"/>
        <c:tickLblPos val="nextTo"/>
        <c:crossAx val="11628276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1"/>
          <c:order val="0"/>
          <c:spPr>
            <a:solidFill>
              <a:schemeClr val="bg2"/>
            </a:solidFill>
            <a:ln>
              <a:noFill/>
            </a:ln>
            <a:effectLst>
              <a:outerShdw blurRad="50800" dist="38100" dir="2700000" algn="tl" rotWithShape="0">
                <a:prstClr val="black">
                  <a:alpha val="40000"/>
                </a:prstClr>
              </a:outerShdw>
            </a:effectLst>
          </c:spPr>
          <c:invertIfNegative val="0"/>
          <c:cat>
            <c:strRef>
              <c:f>Analysis!$BL$10</c:f>
              <c:strCache>
                <c:ptCount val="1"/>
                <c:pt idx="0">
                  <c:v>Ben Frech</c:v>
                </c:pt>
              </c:strCache>
            </c:strRef>
          </c:cat>
          <c:val>
            <c:numRef>
              <c:f>Analysis!$BN$10</c:f>
              <c:numCache>
                <c:formatCode>0%</c:formatCode>
                <c:ptCount val="1"/>
                <c:pt idx="0">
                  <c:v>1</c:v>
                </c:pt>
              </c:numCache>
            </c:numRef>
          </c:val>
          <c:extLst>
            <c:ext xmlns:c16="http://schemas.microsoft.com/office/drawing/2014/chart" uri="{C3380CC4-5D6E-409C-BE32-E72D297353CC}">
              <c16:uniqueId val="{00000000-81E8-4043-BD05-16897D9346D8}"/>
            </c:ext>
          </c:extLst>
        </c:ser>
        <c:ser>
          <c:idx val="0"/>
          <c:order val="1"/>
          <c:spPr>
            <a:solidFill>
              <a:srgbClr val="0070C0"/>
            </a:solidFill>
            <a:ln>
              <a:noFill/>
            </a:ln>
            <a:effectLst>
              <a:outerShdw blurRad="63500" sx="102000" sy="102000" algn="ctr" rotWithShape="0">
                <a:prstClr val="black">
                  <a:alpha val="40000"/>
                </a:prstClr>
              </a:outerShdw>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1-81E8-4043-BD05-16897D9346D8}"/>
              </c:ext>
            </c:extLst>
          </c:dPt>
          <c:dLbls>
            <c:dLbl>
              <c:idx val="0"/>
              <c:layout>
                <c:manualLayout>
                  <c:x val="-0.39871913580246915"/>
                  <c:y val="-3.233758939637078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81E8-4043-BD05-16897D9346D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Analysis!$BL$10</c:f>
              <c:strCache>
                <c:ptCount val="1"/>
                <c:pt idx="0">
                  <c:v>Ben Frech</c:v>
                </c:pt>
              </c:strCache>
            </c:strRef>
          </c:cat>
          <c:val>
            <c:numRef>
              <c:f>Analysis!$BM$10</c:f>
              <c:numCache>
                <c:formatCode>0.00%</c:formatCode>
                <c:ptCount val="1"/>
                <c:pt idx="0">
                  <c:v>0.66530206787485335</c:v>
                </c:pt>
              </c:numCache>
            </c:numRef>
          </c:val>
          <c:extLst>
            <c:ext xmlns:c16="http://schemas.microsoft.com/office/drawing/2014/chart" uri="{C3380CC4-5D6E-409C-BE32-E72D297353CC}">
              <c16:uniqueId val="{00000002-81E8-4043-BD05-16897D9346D8}"/>
            </c:ext>
          </c:extLst>
        </c:ser>
        <c:dLbls>
          <c:showLegendKey val="0"/>
          <c:showVal val="0"/>
          <c:showCatName val="0"/>
          <c:showSerName val="0"/>
          <c:showPercent val="0"/>
          <c:showBubbleSize val="0"/>
        </c:dLbls>
        <c:gapWidth val="0"/>
        <c:overlap val="100"/>
        <c:axId val="1156495664"/>
        <c:axId val="1156493168"/>
      </c:barChart>
      <c:catAx>
        <c:axId val="1156495664"/>
        <c:scaling>
          <c:orientation val="minMax"/>
        </c:scaling>
        <c:delete val="1"/>
        <c:axPos val="l"/>
        <c:numFmt formatCode="General" sourceLinked="1"/>
        <c:majorTickMark val="none"/>
        <c:minorTickMark val="none"/>
        <c:tickLblPos val="nextTo"/>
        <c:crossAx val="1156493168"/>
        <c:crosses val="autoZero"/>
        <c:auto val="1"/>
        <c:lblAlgn val="ctr"/>
        <c:lblOffset val="100"/>
        <c:noMultiLvlLbl val="0"/>
      </c:catAx>
      <c:valAx>
        <c:axId val="1156493168"/>
        <c:scaling>
          <c:orientation val="minMax"/>
          <c:max val="1"/>
        </c:scaling>
        <c:delete val="1"/>
        <c:axPos val="b"/>
        <c:numFmt formatCode="0%" sourceLinked="1"/>
        <c:majorTickMark val="none"/>
        <c:minorTickMark val="none"/>
        <c:tickLblPos val="nextTo"/>
        <c:crossAx val="11564956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1"/>
          <c:order val="0"/>
          <c:tx>
            <c:strRef>
              <c:f>Analysis!$BM$11</c:f>
              <c:strCache>
                <c:ptCount val="1"/>
                <c:pt idx="0">
                  <c:v>33.47%</c:v>
                </c:pt>
              </c:strCache>
            </c:strRef>
          </c:tx>
          <c:spPr>
            <a:solidFill>
              <a:schemeClr val="accent2"/>
            </a:solidFill>
            <a:ln>
              <a:noFill/>
            </a:ln>
            <a:effectLst/>
          </c:spPr>
          <c:invertIfNegative val="0"/>
          <c:dPt>
            <c:idx val="0"/>
            <c:invertIfNegative val="0"/>
            <c:bubble3D val="0"/>
            <c:spPr>
              <a:solidFill>
                <a:schemeClr val="bg2"/>
              </a:solidFill>
              <a:ln>
                <a:noFill/>
              </a:ln>
              <a:effectLst/>
            </c:spPr>
            <c:extLst>
              <c:ext xmlns:c16="http://schemas.microsoft.com/office/drawing/2014/chart" uri="{C3380CC4-5D6E-409C-BE32-E72D297353CC}">
                <c16:uniqueId val="{00000001-4863-4D78-A025-9531804E3B2E}"/>
              </c:ext>
            </c:extLst>
          </c:dPt>
          <c:cat>
            <c:strRef>
              <c:f>Analysis!$BL$11</c:f>
              <c:strCache>
                <c:ptCount val="1"/>
                <c:pt idx="0">
                  <c:v>Drek Yassi</c:v>
                </c:pt>
              </c:strCache>
            </c:strRef>
          </c:cat>
          <c:val>
            <c:numRef>
              <c:f>Analysis!$BN$11</c:f>
              <c:numCache>
                <c:formatCode>0%</c:formatCode>
                <c:ptCount val="1"/>
                <c:pt idx="0">
                  <c:v>1</c:v>
                </c:pt>
              </c:numCache>
            </c:numRef>
          </c:val>
          <c:extLst>
            <c:ext xmlns:c16="http://schemas.microsoft.com/office/drawing/2014/chart" uri="{C3380CC4-5D6E-409C-BE32-E72D297353CC}">
              <c16:uniqueId val="{00000002-4863-4D78-A025-9531804E3B2E}"/>
            </c:ext>
          </c:extLst>
        </c:ser>
        <c:ser>
          <c:idx val="0"/>
          <c:order val="1"/>
          <c:spPr>
            <a:solidFill>
              <a:srgbClr val="0070C0"/>
            </a:solidFill>
            <a:ln>
              <a:noFill/>
            </a:ln>
            <a:effectLst/>
          </c:spPr>
          <c:invertIfNegative val="0"/>
          <c:dLbls>
            <c:dLbl>
              <c:idx val="0"/>
              <c:layout>
                <c:manualLayout>
                  <c:x val="-0.24760113940981257"/>
                  <c:y val="-3.233758939637078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4863-4D78-A025-9531804E3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Analysis!$BL$11</c:f>
              <c:strCache>
                <c:ptCount val="1"/>
                <c:pt idx="0">
                  <c:v>Drek Yassi</c:v>
                </c:pt>
              </c:strCache>
            </c:strRef>
          </c:cat>
          <c:val>
            <c:numRef>
              <c:f>Analysis!$BM$11</c:f>
              <c:numCache>
                <c:formatCode>0.00%</c:formatCode>
                <c:ptCount val="1"/>
                <c:pt idx="0">
                  <c:v>0.33469793212514659</c:v>
                </c:pt>
              </c:numCache>
            </c:numRef>
          </c:val>
          <c:extLst>
            <c:ext xmlns:c16="http://schemas.microsoft.com/office/drawing/2014/chart" uri="{C3380CC4-5D6E-409C-BE32-E72D297353CC}">
              <c16:uniqueId val="{00000004-4863-4D78-A025-9531804E3B2E}"/>
            </c:ext>
          </c:extLst>
        </c:ser>
        <c:dLbls>
          <c:showLegendKey val="0"/>
          <c:showVal val="0"/>
          <c:showCatName val="0"/>
          <c:showSerName val="0"/>
          <c:showPercent val="0"/>
          <c:showBubbleSize val="0"/>
        </c:dLbls>
        <c:gapWidth val="0"/>
        <c:overlap val="100"/>
        <c:axId val="1156495664"/>
        <c:axId val="1156493168"/>
      </c:barChart>
      <c:catAx>
        <c:axId val="1156495664"/>
        <c:scaling>
          <c:orientation val="minMax"/>
        </c:scaling>
        <c:delete val="1"/>
        <c:axPos val="l"/>
        <c:numFmt formatCode="General" sourceLinked="1"/>
        <c:majorTickMark val="none"/>
        <c:minorTickMark val="none"/>
        <c:tickLblPos val="nextTo"/>
        <c:crossAx val="1156493168"/>
        <c:crosses val="autoZero"/>
        <c:auto val="1"/>
        <c:lblAlgn val="ctr"/>
        <c:lblOffset val="100"/>
        <c:noMultiLvlLbl val="0"/>
      </c:catAx>
      <c:valAx>
        <c:axId val="1156493168"/>
        <c:scaling>
          <c:orientation val="minMax"/>
          <c:max val="1"/>
        </c:scaling>
        <c:delete val="1"/>
        <c:axPos val="b"/>
        <c:numFmt formatCode="0%" sourceLinked="1"/>
        <c:majorTickMark val="none"/>
        <c:minorTickMark val="none"/>
        <c:tickLblPos val="nextTo"/>
        <c:crossAx val="11564956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a:outerShdw blurRad="50800" dist="38100" dir="18900000" algn="bl" rotWithShape="0">
              <a:prstClr val="black">
                <a:alpha val="40000"/>
              </a:prstClr>
            </a:outerShdw>
          </a:effectLst>
        </c:spPr>
        <c:marker>
          <c:symbol val="none"/>
        </c:marker>
      </c:pivotFmt>
    </c:pivotFmts>
    <c:plotArea>
      <c:layout/>
      <c:barChart>
        <c:barDir val="col"/>
        <c:grouping val="clustered"/>
        <c:varyColors val="0"/>
        <c:ser>
          <c:idx val="0"/>
          <c:order val="0"/>
          <c:tx>
            <c:v>Series1</c:v>
          </c:tx>
          <c:spPr>
            <a:solidFill>
              <a:schemeClr val="accent1"/>
            </a:solidFill>
            <a:ln>
              <a:noFill/>
            </a:ln>
            <a:effectLst>
              <a:outerShdw blurRad="50800" dist="38100" dir="18900000" algn="bl" rotWithShape="0">
                <a:prstClr val="black">
                  <a:alpha val="40000"/>
                </a:prstClr>
              </a:outerShdw>
            </a:effectLst>
          </c:spPr>
          <c:invertIfNegative val="0"/>
          <c:cat>
            <c:strLit>
              <c:ptCount val="4"/>
              <c:pt idx="0">
                <c:v>Antone E Angel</c:v>
              </c:pt>
              <c:pt idx="1">
                <c:v>Merle N Burrus</c:v>
              </c:pt>
              <c:pt idx="2">
                <c:v>Reatha Q Breazeale</c:v>
              </c:pt>
              <c:pt idx="3">
                <c:v>Twanna Y Manges</c:v>
              </c:pt>
            </c:strLit>
          </c:cat>
          <c:val>
            <c:numLit>
              <c:formatCode>General</c:formatCode>
              <c:ptCount val="4"/>
              <c:pt idx="0">
                <c:v>0.25653074232375156</c:v>
              </c:pt>
              <c:pt idx="1">
                <c:v>0.26492790231208907</c:v>
              </c:pt>
              <c:pt idx="2">
                <c:v>0.33047338814761856</c:v>
              </c:pt>
              <c:pt idx="3">
                <c:v>0.14806796721654081</c:v>
              </c:pt>
            </c:numLit>
          </c:val>
          <c:extLst>
            <c:ext xmlns:c16="http://schemas.microsoft.com/office/drawing/2014/chart" uri="{C3380CC4-5D6E-409C-BE32-E72D297353CC}">
              <c16:uniqueId val="{00000000-FD42-48E9-96D7-D03807837FE3}"/>
            </c:ext>
          </c:extLst>
        </c:ser>
        <c:dLbls>
          <c:showLegendKey val="0"/>
          <c:showVal val="0"/>
          <c:showCatName val="0"/>
          <c:showSerName val="0"/>
          <c:showPercent val="0"/>
          <c:showBubbleSize val="0"/>
        </c:dLbls>
        <c:gapWidth val="219"/>
        <c:overlap val="-27"/>
        <c:axId val="1150182896"/>
        <c:axId val="1150183312"/>
      </c:barChart>
      <c:catAx>
        <c:axId val="115018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50183312"/>
        <c:crosses val="autoZero"/>
        <c:auto val="1"/>
        <c:lblAlgn val="ctr"/>
        <c:lblOffset val="100"/>
        <c:noMultiLvlLbl val="0"/>
      </c:catAx>
      <c:valAx>
        <c:axId val="1150183312"/>
        <c:scaling>
          <c:orientation val="minMax"/>
        </c:scaling>
        <c:delete val="1"/>
        <c:axPos val="l"/>
        <c:numFmt formatCode="General" sourceLinked="1"/>
        <c:majorTickMark val="none"/>
        <c:minorTickMark val="none"/>
        <c:tickLblPos val="nextTo"/>
        <c:crossAx val="11501828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Dashboard.xlsx]Analysis!PivotTable29</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a:outerShdw blurRad="50800" dist="38100" dir="16200000" rotWithShape="0">
              <a:prstClr val="black">
                <a:alpha val="40000"/>
              </a:prstClr>
            </a:outerShdw>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0.35520800145646536"/>
          <c:y val="0.14728682170542637"/>
          <c:w val="0.61427210297342971"/>
          <c:h val="0.76744186046511631"/>
        </c:manualLayout>
      </c:layout>
      <c:barChart>
        <c:barDir val="bar"/>
        <c:grouping val="stacked"/>
        <c:varyColors val="0"/>
        <c:ser>
          <c:idx val="0"/>
          <c:order val="0"/>
          <c:tx>
            <c:strRef>
              <c:f>Analysis!$BZ$9</c:f>
              <c:strCache>
                <c:ptCount val="1"/>
                <c:pt idx="0">
                  <c:v>Sales</c:v>
                </c:pt>
              </c:strCache>
            </c:strRef>
          </c:tx>
          <c:spPr>
            <a:solidFill>
              <a:schemeClr val="accent1"/>
            </a:solidFill>
            <a:ln>
              <a:noFill/>
            </a:ln>
            <a:effectLst>
              <a:outerShdw blurRad="50800" dist="38100" dir="16200000" rotWithShape="0">
                <a:prstClr val="black">
                  <a:alpha val="40000"/>
                </a:prstClr>
              </a:outerShdw>
            </a:effectLst>
          </c:spPr>
          <c:invertIfNegative val="0"/>
          <c:cat>
            <c:strRef>
              <c:f>Analysis!$BY$10:$BY$12</c:f>
              <c:strCache>
                <c:ptCount val="3"/>
                <c:pt idx="0">
                  <c:v>Fenard Store</c:v>
                </c:pt>
                <c:pt idx="1">
                  <c:v>Uptown Store</c:v>
                </c:pt>
                <c:pt idx="2">
                  <c:v>Main Street</c:v>
                </c:pt>
              </c:strCache>
            </c:strRef>
          </c:cat>
          <c:val>
            <c:numRef>
              <c:f>Analysis!$BZ$10:$BZ$12</c:f>
              <c:numCache>
                <c:formatCode>General</c:formatCode>
                <c:ptCount val="3"/>
                <c:pt idx="0">
                  <c:v>27429064</c:v>
                </c:pt>
                <c:pt idx="1">
                  <c:v>28662730</c:v>
                </c:pt>
                <c:pt idx="2">
                  <c:v>54469152</c:v>
                </c:pt>
              </c:numCache>
            </c:numRef>
          </c:val>
          <c:extLst>
            <c:ext xmlns:c16="http://schemas.microsoft.com/office/drawing/2014/chart" uri="{C3380CC4-5D6E-409C-BE32-E72D297353CC}">
              <c16:uniqueId val="{00000002-A35D-45FF-BFF2-C1FBF68425A2}"/>
            </c:ext>
          </c:extLst>
        </c:ser>
        <c:ser>
          <c:idx val="1"/>
          <c:order val="1"/>
          <c:tx>
            <c:strRef>
              <c:f>Analysis!$CA$9</c:f>
              <c:strCache>
                <c:ptCount val="1"/>
                <c:pt idx="0">
                  <c:v>Sales (%)</c:v>
                </c:pt>
              </c:strCache>
            </c:strRef>
          </c:tx>
          <c:spPr>
            <a:solidFill>
              <a:schemeClr val="accent2"/>
            </a:solidFill>
            <a:ln>
              <a:noFill/>
            </a:ln>
            <a:effectLst/>
          </c:spPr>
          <c:invertIfNegative val="0"/>
          <c:cat>
            <c:strRef>
              <c:f>Analysis!$BY$10:$BY$12</c:f>
              <c:strCache>
                <c:ptCount val="3"/>
                <c:pt idx="0">
                  <c:v>Fenard Store</c:v>
                </c:pt>
                <c:pt idx="1">
                  <c:v>Uptown Store</c:v>
                </c:pt>
                <c:pt idx="2">
                  <c:v>Main Street</c:v>
                </c:pt>
              </c:strCache>
            </c:strRef>
          </c:cat>
          <c:val>
            <c:numRef>
              <c:f>Analysis!$CA$10:$CA$12</c:f>
              <c:numCache>
                <c:formatCode>0.00%</c:formatCode>
                <c:ptCount val="3"/>
                <c:pt idx="0">
                  <c:v>0.2480899901127836</c:v>
                </c:pt>
                <c:pt idx="1">
                  <c:v>0.25924823400118158</c:v>
                </c:pt>
                <c:pt idx="2">
                  <c:v>0.49266177588603483</c:v>
                </c:pt>
              </c:numCache>
            </c:numRef>
          </c:val>
          <c:extLst>
            <c:ext xmlns:c16="http://schemas.microsoft.com/office/drawing/2014/chart" uri="{C3380CC4-5D6E-409C-BE32-E72D297353CC}">
              <c16:uniqueId val="{00000003-A35D-45FF-BFF2-C1FBF68425A2}"/>
            </c:ext>
          </c:extLst>
        </c:ser>
        <c:dLbls>
          <c:showLegendKey val="0"/>
          <c:showVal val="0"/>
          <c:showCatName val="0"/>
          <c:showSerName val="0"/>
          <c:showPercent val="0"/>
          <c:showBubbleSize val="0"/>
        </c:dLbls>
        <c:gapWidth val="182"/>
        <c:overlap val="100"/>
        <c:axId val="1150179200"/>
        <c:axId val="1150177952"/>
      </c:barChart>
      <c:catAx>
        <c:axId val="1150179200"/>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150177952"/>
        <c:crosses val="autoZero"/>
        <c:auto val="1"/>
        <c:lblAlgn val="ctr"/>
        <c:lblOffset val="100"/>
        <c:noMultiLvlLbl val="0"/>
      </c:catAx>
      <c:valAx>
        <c:axId val="1150177952"/>
        <c:scaling>
          <c:orientation val="minMax"/>
        </c:scaling>
        <c:delete val="1"/>
        <c:axPos val="b"/>
        <c:numFmt formatCode="General" sourceLinked="1"/>
        <c:majorTickMark val="none"/>
        <c:minorTickMark val="none"/>
        <c:tickLblPos val="nextTo"/>
        <c:crossAx val="11501792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Dashboard.xlsx]Analysis!PivotTable24</c:name>
    <c:fmtId val="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a:outerShdw blurRad="50800" dist="38100" dir="18900000" algn="bl" rotWithShape="0">
              <a:prstClr val="black">
                <a:alpha val="4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Analysis!$BR$9</c:f>
              <c:strCache>
                <c:ptCount val="1"/>
                <c:pt idx="0">
                  <c:v>Total</c:v>
                </c:pt>
              </c:strCache>
            </c:strRef>
          </c:tx>
          <c:spPr>
            <a:solidFill>
              <a:schemeClr val="accent1"/>
            </a:solidFill>
            <a:ln>
              <a:noFill/>
            </a:ln>
            <a:effectLst>
              <a:outerShdw blurRad="50800" dist="38100" dir="18900000" algn="b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Analysis!$BQ$10:$BQ$11</c:f>
              <c:strCache>
                <c:ptCount val="2"/>
                <c:pt idx="0">
                  <c:v>Alcoholic</c:v>
                </c:pt>
                <c:pt idx="1">
                  <c:v>Non Alcoholic</c:v>
                </c:pt>
              </c:strCache>
            </c:strRef>
          </c:cat>
          <c:val>
            <c:numRef>
              <c:f>Analysis!$BR$10:$BR$11</c:f>
              <c:numCache>
                <c:formatCode>0.00%</c:formatCode>
                <c:ptCount val="2"/>
                <c:pt idx="0">
                  <c:v>0.67785034147591317</c:v>
                </c:pt>
                <c:pt idx="1">
                  <c:v>0.32214965852408678</c:v>
                </c:pt>
              </c:numCache>
            </c:numRef>
          </c:val>
          <c:extLst>
            <c:ext xmlns:c16="http://schemas.microsoft.com/office/drawing/2014/chart" uri="{C3380CC4-5D6E-409C-BE32-E72D297353CC}">
              <c16:uniqueId val="{00000001-3BEC-42CF-B6F7-89E61C12FB2E}"/>
            </c:ext>
          </c:extLst>
        </c:ser>
        <c:dLbls>
          <c:showLegendKey val="0"/>
          <c:showVal val="0"/>
          <c:showCatName val="0"/>
          <c:showSerName val="0"/>
          <c:showPercent val="0"/>
          <c:showBubbleSize val="0"/>
        </c:dLbls>
        <c:gapWidth val="219"/>
        <c:overlap val="-27"/>
        <c:axId val="1150183728"/>
        <c:axId val="1150184144"/>
      </c:barChart>
      <c:catAx>
        <c:axId val="115018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150184144"/>
        <c:crosses val="autoZero"/>
        <c:auto val="1"/>
        <c:lblAlgn val="ctr"/>
        <c:lblOffset val="100"/>
        <c:noMultiLvlLbl val="0"/>
      </c:catAx>
      <c:valAx>
        <c:axId val="1150184144"/>
        <c:scaling>
          <c:orientation val="minMax"/>
        </c:scaling>
        <c:delete val="1"/>
        <c:axPos val="l"/>
        <c:numFmt formatCode="0.00%" sourceLinked="1"/>
        <c:majorTickMark val="none"/>
        <c:minorTickMark val="none"/>
        <c:tickLblPos val="nextTo"/>
        <c:crossAx val="11501837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Dashboard.xlsx]Analysis!PivotTable19</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rgbClr val="C9C5C8"/>
          </a:solidFill>
          <a:ln>
            <a:noFill/>
          </a:ln>
          <a:effectLst>
            <a:outerShdw blurRad="50800" dist="38100" dir="10800000" algn="r" rotWithShape="0">
              <a:prstClr val="black">
                <a:alpha val="40000"/>
              </a:prstClr>
            </a:outerShdw>
          </a:effectLst>
        </c:spPr>
        <c:marker>
          <c:symbol val="none"/>
        </c:marker>
      </c:pivotFmt>
      <c:pivotFmt>
        <c:idx val="5"/>
        <c:spPr>
          <a:ln w="28575" cap="rnd">
            <a:solidFill>
              <a:srgbClr val="0070C0"/>
            </a:solidFill>
            <a:round/>
          </a:ln>
          <a:effectLst/>
        </c:spPr>
        <c:marker>
          <c:symbol val="none"/>
        </c:marker>
      </c:pivotFmt>
    </c:pivotFmts>
    <c:plotArea>
      <c:layout>
        <c:manualLayout>
          <c:layoutTarget val="inner"/>
          <c:xMode val="edge"/>
          <c:yMode val="edge"/>
          <c:x val="5.9589023420363027E-2"/>
          <c:y val="4.7488551683809756E-2"/>
          <c:w val="0.91459579661139978"/>
          <c:h val="0.81746427650873488"/>
        </c:manualLayout>
      </c:layout>
      <c:areaChart>
        <c:grouping val="stacked"/>
        <c:varyColors val="0"/>
        <c:ser>
          <c:idx val="0"/>
          <c:order val="0"/>
          <c:tx>
            <c:strRef>
              <c:f>Analysis!$AV$9</c:f>
              <c:strCache>
                <c:ptCount val="1"/>
                <c:pt idx="0">
                  <c:v> Qty</c:v>
                </c:pt>
              </c:strCache>
            </c:strRef>
          </c:tx>
          <c:spPr>
            <a:solidFill>
              <a:srgbClr val="C9C5C8"/>
            </a:solidFill>
            <a:ln>
              <a:noFill/>
            </a:ln>
            <a:effectLst>
              <a:outerShdw blurRad="50800" dist="38100" dir="10800000" algn="r" rotWithShape="0">
                <a:prstClr val="black">
                  <a:alpha val="40000"/>
                </a:prstClr>
              </a:outerShdw>
            </a:effectLst>
          </c:spPr>
          <c:cat>
            <c:strRef>
              <c:f>Analysis!$AU$10:$AU$22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Analysis!$AV$10:$AV$22</c:f>
              <c:numCache>
                <c:formatCode>General</c:formatCode>
                <c:ptCount val="12"/>
                <c:pt idx="0">
                  <c:v>1310129</c:v>
                </c:pt>
                <c:pt idx="1">
                  <c:v>327264</c:v>
                </c:pt>
                <c:pt idx="2">
                  <c:v>327448</c:v>
                </c:pt>
                <c:pt idx="3">
                  <c:v>327389</c:v>
                </c:pt>
                <c:pt idx="4">
                  <c:v>327510</c:v>
                </c:pt>
                <c:pt idx="5">
                  <c:v>215514</c:v>
                </c:pt>
                <c:pt idx="6">
                  <c:v>314605</c:v>
                </c:pt>
                <c:pt idx="7">
                  <c:v>1512825</c:v>
                </c:pt>
                <c:pt idx="8">
                  <c:v>967586</c:v>
                </c:pt>
                <c:pt idx="9">
                  <c:v>307776</c:v>
                </c:pt>
                <c:pt idx="10">
                  <c:v>202373</c:v>
                </c:pt>
                <c:pt idx="11">
                  <c:v>272833</c:v>
                </c:pt>
              </c:numCache>
            </c:numRef>
          </c:val>
          <c:extLst>
            <c:ext xmlns:c16="http://schemas.microsoft.com/office/drawing/2014/chart" uri="{C3380CC4-5D6E-409C-BE32-E72D297353CC}">
              <c16:uniqueId val="{00000000-92BA-4E0E-8533-5C1C817243F9}"/>
            </c:ext>
          </c:extLst>
        </c:ser>
        <c:dLbls>
          <c:showLegendKey val="0"/>
          <c:showVal val="0"/>
          <c:showCatName val="0"/>
          <c:showSerName val="0"/>
          <c:showPercent val="0"/>
          <c:showBubbleSize val="0"/>
        </c:dLbls>
        <c:axId val="1221121551"/>
        <c:axId val="1221123631"/>
      </c:areaChart>
      <c:lineChart>
        <c:grouping val="standard"/>
        <c:varyColors val="0"/>
        <c:ser>
          <c:idx val="1"/>
          <c:order val="1"/>
          <c:tx>
            <c:strRef>
              <c:f>Analysis!$AW$9</c:f>
              <c:strCache>
                <c:ptCount val="1"/>
                <c:pt idx="0">
                  <c:v>Sum of Qty2</c:v>
                </c:pt>
              </c:strCache>
            </c:strRef>
          </c:tx>
          <c:spPr>
            <a:ln w="28575" cap="rnd">
              <a:solidFill>
                <a:srgbClr val="0070C0"/>
              </a:solidFill>
              <a:round/>
            </a:ln>
            <a:effectLst/>
          </c:spPr>
          <c:marker>
            <c:symbol val="none"/>
          </c:marker>
          <c:cat>
            <c:strRef>
              <c:f>Analysis!$AU$10:$AU$22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Analysis!$AW$10:$AW$22</c:f>
              <c:numCache>
                <c:formatCode>General</c:formatCode>
                <c:ptCount val="12"/>
                <c:pt idx="0">
                  <c:v>1310129</c:v>
                </c:pt>
                <c:pt idx="1">
                  <c:v>327264</c:v>
                </c:pt>
                <c:pt idx="2">
                  <c:v>327448</c:v>
                </c:pt>
                <c:pt idx="3">
                  <c:v>327389</c:v>
                </c:pt>
                <c:pt idx="4">
                  <c:v>327510</c:v>
                </c:pt>
                <c:pt idx="5">
                  <c:v>215514</c:v>
                </c:pt>
                <c:pt idx="6">
                  <c:v>314605</c:v>
                </c:pt>
                <c:pt idx="7">
                  <c:v>1512825</c:v>
                </c:pt>
                <c:pt idx="8">
                  <c:v>967586</c:v>
                </c:pt>
                <c:pt idx="9">
                  <c:v>307776</c:v>
                </c:pt>
                <c:pt idx="10">
                  <c:v>202373</c:v>
                </c:pt>
                <c:pt idx="11">
                  <c:v>272833</c:v>
                </c:pt>
              </c:numCache>
            </c:numRef>
          </c:val>
          <c:smooth val="1"/>
          <c:extLst>
            <c:ext xmlns:c16="http://schemas.microsoft.com/office/drawing/2014/chart" uri="{C3380CC4-5D6E-409C-BE32-E72D297353CC}">
              <c16:uniqueId val="{00000001-92BA-4E0E-8533-5C1C817243F9}"/>
            </c:ext>
          </c:extLst>
        </c:ser>
        <c:dLbls>
          <c:showLegendKey val="0"/>
          <c:showVal val="0"/>
          <c:showCatName val="0"/>
          <c:showSerName val="0"/>
          <c:showPercent val="0"/>
          <c:showBubbleSize val="0"/>
        </c:dLbls>
        <c:marker val="1"/>
        <c:smooth val="0"/>
        <c:axId val="1221126959"/>
        <c:axId val="1221122799"/>
      </c:lineChart>
      <c:catAx>
        <c:axId val="1221121551"/>
        <c:scaling>
          <c:orientation val="minMax"/>
        </c:scaling>
        <c:delete val="1"/>
        <c:axPos val="b"/>
        <c:numFmt formatCode="General" sourceLinked="1"/>
        <c:majorTickMark val="none"/>
        <c:minorTickMark val="none"/>
        <c:tickLblPos val="nextTo"/>
        <c:crossAx val="1221123631"/>
        <c:crosses val="autoZero"/>
        <c:auto val="1"/>
        <c:lblAlgn val="ctr"/>
        <c:lblOffset val="100"/>
        <c:noMultiLvlLbl val="0"/>
      </c:catAx>
      <c:valAx>
        <c:axId val="1221123631"/>
        <c:scaling>
          <c:orientation val="minMax"/>
        </c:scaling>
        <c:delete val="1"/>
        <c:axPos val="l"/>
        <c:numFmt formatCode="General" sourceLinked="1"/>
        <c:majorTickMark val="none"/>
        <c:minorTickMark val="none"/>
        <c:tickLblPos val="nextTo"/>
        <c:crossAx val="1221121551"/>
        <c:crosses val="autoZero"/>
        <c:crossBetween val="between"/>
      </c:valAx>
      <c:valAx>
        <c:axId val="1221122799"/>
        <c:scaling>
          <c:orientation val="minMax"/>
        </c:scaling>
        <c:delete val="1"/>
        <c:axPos val="r"/>
        <c:numFmt formatCode="General" sourceLinked="1"/>
        <c:majorTickMark val="out"/>
        <c:minorTickMark val="none"/>
        <c:tickLblPos val="nextTo"/>
        <c:crossAx val="1221126959"/>
        <c:crosses val="max"/>
        <c:crossBetween val="between"/>
      </c:valAx>
      <c:catAx>
        <c:axId val="1221126959"/>
        <c:scaling>
          <c:orientation val="minMax"/>
        </c:scaling>
        <c:delete val="1"/>
        <c:axPos val="b"/>
        <c:numFmt formatCode="General" sourceLinked="1"/>
        <c:majorTickMark val="out"/>
        <c:minorTickMark val="none"/>
        <c:tickLblPos val="nextTo"/>
        <c:crossAx val="1221122799"/>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6" fmlaLink="Analysis!$B$21" horiz="1" max="11" page="10" val="0"/>
</file>

<file path=xl/ctrlProps/ctrlProp2.xml><?xml version="1.0" encoding="utf-8"?>
<formControlPr xmlns="http://schemas.microsoft.com/office/spreadsheetml/2009/9/main" objectType="Scroll" dx="26" fmlaLink="Analysis!$B$22" horiz="1" max="12" min="1" page="10" val="12"/>
</file>

<file path=xl/ctrlProps/ctrlProp3.xml><?xml version="1.0" encoding="utf-8"?>
<formControlPr xmlns="http://schemas.microsoft.com/office/spreadsheetml/2009/9/main" objectType="Scroll" dx="26" fmlaLink="Analysis!$AC$7" horiz="1" max="33" min="1" page="5"/>
</file>

<file path=xl/ctrlProps/ctrlProp4.xml><?xml version="1.0" encoding="utf-8"?>
<formControlPr xmlns="http://schemas.microsoft.com/office/spreadsheetml/2009/9/main" objectType="Scroll" dx="26" fmlaLink="$B$21" horiz="1" max="11" page="10" val="0"/>
</file>

<file path=xl/ctrlProps/ctrlProp5.xml><?xml version="1.0" encoding="utf-8"?>
<formControlPr xmlns="http://schemas.microsoft.com/office/spreadsheetml/2009/9/main" objectType="Scroll" dx="26" fmlaLink="$B$22" horiz="1" max="12" min="1" page="10" val="12"/>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3</xdr:col>
      <xdr:colOff>38100</xdr:colOff>
      <xdr:row>4</xdr:row>
      <xdr:rowOff>160020</xdr:rowOff>
    </xdr:from>
    <xdr:to>
      <xdr:col>10</xdr:col>
      <xdr:colOff>68580</xdr:colOff>
      <xdr:row>16</xdr:row>
      <xdr:rowOff>137160</xdr:rowOff>
    </xdr:to>
    <xdr:sp macro="" textlink="">
      <xdr:nvSpPr>
        <xdr:cNvPr id="2" name="Rounded Rectangle 1"/>
        <xdr:cNvSpPr/>
      </xdr:nvSpPr>
      <xdr:spPr>
        <a:xfrm>
          <a:off x="1866900" y="891540"/>
          <a:ext cx="4937760" cy="2171700"/>
        </a:xfrm>
        <a:prstGeom prst="roundRect">
          <a:avLst/>
        </a:prstGeom>
        <a:solidFill>
          <a:schemeClr val="bg2">
            <a:lumMod val="50000"/>
          </a:schemeClr>
        </a:solidFill>
        <a:ln>
          <a:noFill/>
        </a:ln>
        <a:effectLst>
          <a:innerShdw blurRad="63500" dist="50800" dir="135000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91440</xdr:colOff>
      <xdr:row>17</xdr:row>
      <xdr:rowOff>45720</xdr:rowOff>
    </xdr:from>
    <xdr:to>
      <xdr:col>9</xdr:col>
      <xdr:colOff>815340</xdr:colOff>
      <xdr:row>21</xdr:row>
      <xdr:rowOff>76200</xdr:rowOff>
    </xdr:to>
    <xdr:sp macro="" textlink="">
      <xdr:nvSpPr>
        <xdr:cNvPr id="3" name="Rounded Rectangle 2"/>
        <xdr:cNvSpPr/>
      </xdr:nvSpPr>
      <xdr:spPr>
        <a:xfrm>
          <a:off x="1920240" y="3154680"/>
          <a:ext cx="4968240" cy="762000"/>
        </a:xfrm>
        <a:prstGeom prst="roundRect">
          <a:avLst/>
        </a:prstGeom>
        <a:solidFill>
          <a:schemeClr val="bg2">
            <a:lumMod val="50000"/>
          </a:schemeClr>
        </a:solidFill>
        <a:ln>
          <a:noFill/>
        </a:ln>
        <a:effectLst>
          <a:innerShdw blurRad="63500" dist="50800" dir="135000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190500</xdr:colOff>
      <xdr:row>4</xdr:row>
      <xdr:rowOff>121920</xdr:rowOff>
    </xdr:from>
    <xdr:to>
      <xdr:col>9</xdr:col>
      <xdr:colOff>609600</xdr:colOff>
      <xdr:row>16</xdr:row>
      <xdr:rowOff>160020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60960</xdr:colOff>
          <xdr:row>17</xdr:row>
          <xdr:rowOff>167640</xdr:rowOff>
        </xdr:from>
        <xdr:to>
          <xdr:col>9</xdr:col>
          <xdr:colOff>739140</xdr:colOff>
          <xdr:row>19</xdr:row>
          <xdr:rowOff>0</xdr:rowOff>
        </xdr:to>
        <xdr:sp macro="" textlink="">
          <xdr:nvSpPr>
            <xdr:cNvPr id="9217" name="Scroll Bar 1" hidden="1">
              <a:extLst>
                <a:ext uri="{63B3BB69-23CF-44E3-9099-C40C66FF867C}">
                  <a14:compatExt spid="_x0000_s921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xdr:colOff>
          <xdr:row>19</xdr:row>
          <xdr:rowOff>121920</xdr:rowOff>
        </xdr:from>
        <xdr:to>
          <xdr:col>9</xdr:col>
          <xdr:colOff>754380</xdr:colOff>
          <xdr:row>20</xdr:row>
          <xdr:rowOff>152400</xdr:rowOff>
        </xdr:to>
        <xdr:sp macro="" textlink="">
          <xdr:nvSpPr>
            <xdr:cNvPr id="9218" name="Scroll Bar 2" hidden="1">
              <a:extLst>
                <a:ext uri="{63B3BB69-23CF-44E3-9099-C40C66FF867C}">
                  <a14:compatExt spid="_x0000_s921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xdr:col>
      <xdr:colOff>411480</xdr:colOff>
      <xdr:row>17</xdr:row>
      <xdr:rowOff>121920</xdr:rowOff>
    </xdr:from>
    <xdr:to>
      <xdr:col>4</xdr:col>
      <xdr:colOff>419100</xdr:colOff>
      <xdr:row>19</xdr:row>
      <xdr:rowOff>38100</xdr:rowOff>
    </xdr:to>
    <xdr:sp macro="" textlink="">
      <xdr:nvSpPr>
        <xdr:cNvPr id="5" name="TextBox 4"/>
        <xdr:cNvSpPr txBox="1"/>
      </xdr:nvSpPr>
      <xdr:spPr>
        <a:xfrm>
          <a:off x="2240280" y="3230880"/>
          <a:ext cx="6248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1" u="none">
              <a:solidFill>
                <a:schemeClr val="bg1"/>
              </a:solidFill>
            </a:rPr>
            <a:t>Scroll</a:t>
          </a:r>
        </a:p>
      </xdr:txBody>
    </xdr:sp>
    <xdr:clientData/>
  </xdr:twoCellAnchor>
  <xdr:twoCellAnchor>
    <xdr:from>
      <xdr:col>3</xdr:col>
      <xdr:colOff>381000</xdr:colOff>
      <xdr:row>19</xdr:row>
      <xdr:rowOff>30480</xdr:rowOff>
    </xdr:from>
    <xdr:to>
      <xdr:col>4</xdr:col>
      <xdr:colOff>388620</xdr:colOff>
      <xdr:row>20</xdr:row>
      <xdr:rowOff>129540</xdr:rowOff>
    </xdr:to>
    <xdr:sp macro="" textlink="">
      <xdr:nvSpPr>
        <xdr:cNvPr id="8" name="TextBox 7"/>
        <xdr:cNvSpPr txBox="1"/>
      </xdr:nvSpPr>
      <xdr:spPr>
        <a:xfrm>
          <a:off x="2209800" y="3505200"/>
          <a:ext cx="6248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1" u="none">
              <a:solidFill>
                <a:schemeClr val="bg1"/>
              </a:solidFill>
            </a:rPr>
            <a:t>Zoom</a:t>
          </a:r>
        </a:p>
      </xdr:txBody>
    </xdr:sp>
    <xdr:clientData/>
  </xdr:twoCellAnchor>
  <xdr:twoCellAnchor>
    <xdr:from>
      <xdr:col>3</xdr:col>
      <xdr:colOff>91440</xdr:colOff>
      <xdr:row>21</xdr:row>
      <xdr:rowOff>152400</xdr:rowOff>
    </xdr:from>
    <xdr:to>
      <xdr:col>10</xdr:col>
      <xdr:colOff>7620</xdr:colOff>
      <xdr:row>23</xdr:row>
      <xdr:rowOff>144780</xdr:rowOff>
    </xdr:to>
    <xdr:sp macro="" textlink="">
      <xdr:nvSpPr>
        <xdr:cNvPr id="9" name="Rounded Rectangle 8"/>
        <xdr:cNvSpPr/>
      </xdr:nvSpPr>
      <xdr:spPr>
        <a:xfrm>
          <a:off x="1920240" y="3992880"/>
          <a:ext cx="4823460" cy="358140"/>
        </a:xfrm>
        <a:prstGeom prst="roundRect">
          <a:avLst/>
        </a:prstGeom>
        <a:solidFill>
          <a:schemeClr val="bg2">
            <a:lumMod val="50000"/>
          </a:schemeClr>
        </a:solidFill>
        <a:ln>
          <a:noFill/>
        </a:ln>
        <a:effectLst>
          <a:innerShdw blurRad="63500" dist="50800" dir="135000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320040</xdr:colOff>
      <xdr:row>21</xdr:row>
      <xdr:rowOff>175260</xdr:rowOff>
    </xdr:from>
    <xdr:to>
      <xdr:col>7</xdr:col>
      <xdr:colOff>297180</xdr:colOff>
      <xdr:row>23</xdr:row>
      <xdr:rowOff>91440</xdr:rowOff>
    </xdr:to>
    <xdr:sp macro="" textlink="">
      <xdr:nvSpPr>
        <xdr:cNvPr id="16" name="TextBox 15"/>
        <xdr:cNvSpPr txBox="1"/>
      </xdr:nvSpPr>
      <xdr:spPr>
        <a:xfrm>
          <a:off x="2148840" y="4015740"/>
          <a:ext cx="27889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1" u="none">
              <a:solidFill>
                <a:schemeClr val="bg1"/>
              </a:solidFill>
            </a:rPr>
            <a:t>Sales Cities;   scroll to get more cities</a:t>
          </a:r>
        </a:p>
      </xdr:txBody>
    </xdr:sp>
    <xdr:clientData/>
  </xdr:twoCellAnchor>
  <mc:AlternateContent xmlns:mc="http://schemas.openxmlformats.org/markup-compatibility/2006">
    <mc:Choice xmlns:a14="http://schemas.microsoft.com/office/drawing/2010/main" Requires="a14">
      <xdr:twoCellAnchor editAs="oneCell">
        <xdr:from>
          <xdr:col>7</xdr:col>
          <xdr:colOff>533400</xdr:colOff>
          <xdr:row>22</xdr:row>
          <xdr:rowOff>60960</xdr:rowOff>
        </xdr:from>
        <xdr:to>
          <xdr:col>9</xdr:col>
          <xdr:colOff>716280</xdr:colOff>
          <xdr:row>23</xdr:row>
          <xdr:rowOff>60960</xdr:rowOff>
        </xdr:to>
        <xdr:sp macro="" textlink="">
          <xdr:nvSpPr>
            <xdr:cNvPr id="9224" name="Scroll Bar 8" hidden="1">
              <a:extLst>
                <a:ext uri="{63B3BB69-23CF-44E3-9099-C40C66FF867C}">
                  <a14:compatExt spid="_x0000_s922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10</xdr:col>
      <xdr:colOff>198120</xdr:colOff>
      <xdr:row>4</xdr:row>
      <xdr:rowOff>152400</xdr:rowOff>
    </xdr:from>
    <xdr:to>
      <xdr:col>17</xdr:col>
      <xdr:colOff>449580</xdr:colOff>
      <xdr:row>17</xdr:row>
      <xdr:rowOff>106680</xdr:rowOff>
    </xdr:to>
    <xdr:sp macro="" textlink="">
      <xdr:nvSpPr>
        <xdr:cNvPr id="24" name="Rounded Rectangle 23"/>
        <xdr:cNvSpPr/>
      </xdr:nvSpPr>
      <xdr:spPr>
        <a:xfrm>
          <a:off x="6934200" y="883920"/>
          <a:ext cx="4389120" cy="2331720"/>
        </a:xfrm>
        <a:prstGeom prst="roundRect">
          <a:avLst/>
        </a:prstGeom>
        <a:solidFill>
          <a:schemeClr val="bg2">
            <a:lumMod val="50000"/>
          </a:schemeClr>
        </a:solidFill>
        <a:ln>
          <a:noFill/>
        </a:ln>
        <a:effectLst>
          <a:innerShdw blurRad="63500" dist="50800" dir="135000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464820</xdr:colOff>
      <xdr:row>5</xdr:row>
      <xdr:rowOff>45720</xdr:rowOff>
    </xdr:from>
    <xdr:to>
      <xdr:col>12</xdr:col>
      <xdr:colOff>457200</xdr:colOff>
      <xdr:row>7</xdr:row>
      <xdr:rowOff>175260</xdr:rowOff>
    </xdr:to>
    <xdr:sp macro="" textlink="">
      <xdr:nvSpPr>
        <xdr:cNvPr id="25" name="TextBox 24"/>
        <xdr:cNvSpPr txBox="1"/>
      </xdr:nvSpPr>
      <xdr:spPr>
        <a:xfrm>
          <a:off x="7200900" y="960120"/>
          <a:ext cx="121158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1" u="none">
              <a:solidFill>
                <a:schemeClr val="bg1"/>
              </a:solidFill>
            </a:rPr>
            <a:t>Sales</a:t>
          </a:r>
          <a:r>
            <a:rPr lang="en-IN" sz="1400" b="1" i="1" u="none" baseline="0">
              <a:solidFill>
                <a:schemeClr val="bg1"/>
              </a:solidFill>
            </a:rPr>
            <a:t> Amount</a:t>
          </a:r>
        </a:p>
        <a:p>
          <a:r>
            <a:rPr lang="en-IN" sz="1200" b="1" i="0" u="none" strike="noStrike">
              <a:solidFill>
                <a:schemeClr val="bg1"/>
              </a:solidFill>
              <a:effectLst/>
              <a:latin typeface="+mn-lt"/>
              <a:ea typeface="+mn-ea"/>
              <a:cs typeface="+mn-cs"/>
            </a:rPr>
            <a:t>$11,05,60,946</a:t>
          </a:r>
          <a:r>
            <a:rPr lang="en-IN" sz="1200">
              <a:solidFill>
                <a:schemeClr val="bg1"/>
              </a:solidFill>
            </a:rPr>
            <a:t> </a:t>
          </a:r>
          <a:endParaRPr lang="en-IN" sz="1200" b="1" i="1" u="none" baseline="0">
            <a:solidFill>
              <a:schemeClr val="bg1"/>
            </a:solidFill>
          </a:endParaRPr>
        </a:p>
        <a:p>
          <a:endParaRPr lang="en-IN" sz="1400" b="1" i="1" u="none" baseline="0">
            <a:solidFill>
              <a:schemeClr val="bg1"/>
            </a:solidFill>
          </a:endParaRPr>
        </a:p>
        <a:p>
          <a:endParaRPr lang="en-IN" sz="1400" b="1" i="1" u="none" baseline="0">
            <a:solidFill>
              <a:schemeClr val="bg1"/>
            </a:solidFill>
          </a:endParaRPr>
        </a:p>
        <a:p>
          <a:endParaRPr lang="en-IN" sz="1400" b="1" i="1" u="none">
            <a:solidFill>
              <a:schemeClr val="bg1"/>
            </a:solidFill>
          </a:endParaRPr>
        </a:p>
      </xdr:txBody>
    </xdr:sp>
    <xdr:clientData/>
  </xdr:twoCellAnchor>
  <xdr:twoCellAnchor>
    <xdr:from>
      <xdr:col>14</xdr:col>
      <xdr:colOff>243840</xdr:colOff>
      <xdr:row>5</xdr:row>
      <xdr:rowOff>53340</xdr:rowOff>
    </xdr:from>
    <xdr:to>
      <xdr:col>16</xdr:col>
      <xdr:colOff>213360</xdr:colOff>
      <xdr:row>8</xdr:row>
      <xdr:rowOff>38100</xdr:rowOff>
    </xdr:to>
    <xdr:sp macro="" textlink="">
      <xdr:nvSpPr>
        <xdr:cNvPr id="28" name="TextBox 27"/>
        <xdr:cNvSpPr txBox="1"/>
      </xdr:nvSpPr>
      <xdr:spPr>
        <a:xfrm>
          <a:off x="9418320" y="967740"/>
          <a:ext cx="118872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1" u="none">
              <a:solidFill>
                <a:schemeClr val="bg1"/>
              </a:solidFill>
            </a:rPr>
            <a:t>Total</a:t>
          </a:r>
          <a:r>
            <a:rPr lang="en-IN" sz="1400" b="1" i="1" u="none" baseline="0">
              <a:solidFill>
                <a:schemeClr val="bg1"/>
              </a:solidFill>
            </a:rPr>
            <a:t> Profit</a:t>
          </a:r>
        </a:p>
        <a:p>
          <a:r>
            <a:rPr lang="en-IN" sz="1200" b="1" i="0" u="none" strike="noStrike">
              <a:solidFill>
                <a:schemeClr val="bg1"/>
              </a:solidFill>
              <a:effectLst/>
              <a:latin typeface="+mn-lt"/>
              <a:ea typeface="+mn-ea"/>
              <a:cs typeface="+mn-cs"/>
            </a:rPr>
            <a:t>$1,92,39,756</a:t>
          </a:r>
          <a:r>
            <a:rPr lang="en-IN" sz="1200">
              <a:solidFill>
                <a:schemeClr val="bg1"/>
              </a:solidFill>
            </a:rPr>
            <a:t> </a:t>
          </a:r>
          <a:endParaRPr lang="en-IN" sz="1600" b="1" i="1" u="none">
            <a:solidFill>
              <a:schemeClr val="bg1"/>
            </a:solidFill>
          </a:endParaRPr>
        </a:p>
      </xdr:txBody>
    </xdr:sp>
    <xdr:clientData/>
  </xdr:twoCellAnchor>
  <xdr:twoCellAnchor>
    <xdr:from>
      <xdr:col>14</xdr:col>
      <xdr:colOff>121920</xdr:colOff>
      <xdr:row>6</xdr:row>
      <xdr:rowOff>129541</xdr:rowOff>
    </xdr:from>
    <xdr:to>
      <xdr:col>17</xdr:col>
      <xdr:colOff>312660</xdr:colOff>
      <xdr:row>11</xdr:row>
      <xdr:rowOff>122341</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525780</xdr:colOff>
      <xdr:row>11</xdr:row>
      <xdr:rowOff>30480</xdr:rowOff>
    </xdr:from>
    <xdr:to>
      <xdr:col>12</xdr:col>
      <xdr:colOff>518160</xdr:colOff>
      <xdr:row>14</xdr:row>
      <xdr:rowOff>53340</xdr:rowOff>
    </xdr:to>
    <xdr:sp macro="" textlink="">
      <xdr:nvSpPr>
        <xdr:cNvPr id="30" name="TextBox 29"/>
        <xdr:cNvSpPr txBox="1"/>
      </xdr:nvSpPr>
      <xdr:spPr>
        <a:xfrm>
          <a:off x="7261860" y="2042160"/>
          <a:ext cx="121158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1" u="none">
              <a:solidFill>
                <a:schemeClr val="bg1"/>
              </a:solidFill>
            </a:rPr>
            <a:t>Qunatity</a:t>
          </a:r>
          <a:r>
            <a:rPr lang="en-IN" sz="1400" b="1" i="1" u="none" baseline="0">
              <a:solidFill>
                <a:schemeClr val="bg1"/>
              </a:solidFill>
            </a:rPr>
            <a:t> Sold</a:t>
          </a:r>
        </a:p>
        <a:p>
          <a:r>
            <a:rPr lang="en-IN" sz="1200" b="1" i="0" u="none" strike="noStrike">
              <a:solidFill>
                <a:schemeClr val="bg1"/>
              </a:solidFill>
              <a:effectLst/>
              <a:latin typeface="+mn-lt"/>
              <a:ea typeface="+mn-ea"/>
              <a:cs typeface="+mn-cs"/>
            </a:rPr>
            <a:t>64,13,252</a:t>
          </a:r>
          <a:r>
            <a:rPr lang="en-IN" sz="1600">
              <a:solidFill>
                <a:schemeClr val="bg1"/>
              </a:solidFill>
            </a:rPr>
            <a:t> </a:t>
          </a:r>
          <a:endParaRPr lang="en-IN" sz="1600" b="1" i="1" u="none">
            <a:solidFill>
              <a:schemeClr val="bg1"/>
            </a:solidFill>
          </a:endParaRPr>
        </a:p>
      </xdr:txBody>
    </xdr:sp>
    <xdr:clientData/>
  </xdr:twoCellAnchor>
  <xdr:twoCellAnchor>
    <xdr:from>
      <xdr:col>14</xdr:col>
      <xdr:colOff>228600</xdr:colOff>
      <xdr:row>11</xdr:row>
      <xdr:rowOff>53340</xdr:rowOff>
    </xdr:from>
    <xdr:to>
      <xdr:col>15</xdr:col>
      <xdr:colOff>594360</xdr:colOff>
      <xdr:row>14</xdr:row>
      <xdr:rowOff>30480</xdr:rowOff>
    </xdr:to>
    <xdr:sp macro="" textlink="">
      <xdr:nvSpPr>
        <xdr:cNvPr id="31" name="TextBox 30"/>
        <xdr:cNvSpPr txBox="1"/>
      </xdr:nvSpPr>
      <xdr:spPr>
        <a:xfrm>
          <a:off x="9403080" y="2065020"/>
          <a:ext cx="975360" cy="52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1" u="none" baseline="0">
              <a:solidFill>
                <a:schemeClr val="bg1"/>
              </a:solidFill>
            </a:rPr>
            <a:t>COGS</a:t>
          </a:r>
        </a:p>
        <a:p>
          <a:r>
            <a:rPr lang="en-IN" sz="1200" b="1" i="0" u="none" strike="noStrike">
              <a:solidFill>
                <a:schemeClr val="bg1"/>
              </a:solidFill>
              <a:effectLst/>
              <a:latin typeface="+mn-lt"/>
              <a:ea typeface="+mn-ea"/>
              <a:cs typeface="+mn-cs"/>
            </a:rPr>
            <a:t>9,13,21,190</a:t>
          </a:r>
          <a:r>
            <a:rPr lang="en-IN" sz="1200">
              <a:solidFill>
                <a:schemeClr val="bg1"/>
              </a:solidFill>
            </a:rPr>
            <a:t> </a:t>
          </a:r>
          <a:endParaRPr lang="en-IN" sz="1200" b="1" i="1" u="none">
            <a:solidFill>
              <a:schemeClr val="bg1"/>
            </a:solidFill>
          </a:endParaRPr>
        </a:p>
      </xdr:txBody>
    </xdr:sp>
    <xdr:clientData/>
  </xdr:twoCellAnchor>
  <xdr:twoCellAnchor>
    <xdr:from>
      <xdr:col>10</xdr:col>
      <xdr:colOff>350520</xdr:colOff>
      <xdr:row>6</xdr:row>
      <xdr:rowOff>144780</xdr:rowOff>
    </xdr:from>
    <xdr:to>
      <xdr:col>13</xdr:col>
      <xdr:colOff>411720</xdr:colOff>
      <xdr:row>11</xdr:row>
      <xdr:rowOff>137580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281940</xdr:colOff>
      <xdr:row>18</xdr:row>
      <xdr:rowOff>7620</xdr:rowOff>
    </xdr:from>
    <xdr:to>
      <xdr:col>17</xdr:col>
      <xdr:colOff>426720</xdr:colOff>
      <xdr:row>19</xdr:row>
      <xdr:rowOff>106680</xdr:rowOff>
    </xdr:to>
    <xdr:sp macro="" textlink="">
      <xdr:nvSpPr>
        <xdr:cNvPr id="36" name="TextBox 35"/>
        <xdr:cNvSpPr txBox="1"/>
      </xdr:nvSpPr>
      <xdr:spPr>
        <a:xfrm>
          <a:off x="7018020" y="3299460"/>
          <a:ext cx="42824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i="1" u="none">
              <a:solidFill>
                <a:schemeClr val="bg1"/>
              </a:solidFill>
            </a:rPr>
            <a:t>--------------  Managers Sales Progress  --------------</a:t>
          </a:r>
        </a:p>
      </xdr:txBody>
    </xdr:sp>
    <xdr:clientData/>
  </xdr:twoCellAnchor>
  <xdr:twoCellAnchor>
    <xdr:from>
      <xdr:col>10</xdr:col>
      <xdr:colOff>137160</xdr:colOff>
      <xdr:row>20</xdr:row>
      <xdr:rowOff>15240</xdr:rowOff>
    </xdr:from>
    <xdr:to>
      <xdr:col>11</xdr:col>
      <xdr:colOff>441960</xdr:colOff>
      <xdr:row>21</xdr:row>
      <xdr:rowOff>114300</xdr:rowOff>
    </xdr:to>
    <xdr:sp macro="" textlink="">
      <xdr:nvSpPr>
        <xdr:cNvPr id="37" name="TextBox 36"/>
        <xdr:cNvSpPr txBox="1"/>
      </xdr:nvSpPr>
      <xdr:spPr>
        <a:xfrm>
          <a:off x="6873240" y="3672840"/>
          <a:ext cx="9144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1" u="none">
              <a:solidFill>
                <a:schemeClr val="bg1"/>
              </a:solidFill>
            </a:rPr>
            <a:t>Ben Frech</a:t>
          </a:r>
        </a:p>
      </xdr:txBody>
    </xdr:sp>
    <xdr:clientData/>
  </xdr:twoCellAnchor>
  <xdr:twoCellAnchor>
    <xdr:from>
      <xdr:col>11</xdr:col>
      <xdr:colOff>487680</xdr:colOff>
      <xdr:row>20</xdr:row>
      <xdr:rowOff>15240</xdr:rowOff>
    </xdr:from>
    <xdr:to>
      <xdr:col>17</xdr:col>
      <xdr:colOff>469620</xdr:colOff>
      <xdr:row>21</xdr:row>
      <xdr:rowOff>174360</xdr:rowOff>
    </xdr:to>
    <xdr:sp macro="" textlink="">
      <xdr:nvSpPr>
        <xdr:cNvPr id="39" name="Rounded Rectangle 38"/>
        <xdr:cNvSpPr/>
      </xdr:nvSpPr>
      <xdr:spPr>
        <a:xfrm>
          <a:off x="7833360" y="3672840"/>
          <a:ext cx="3510000" cy="342000"/>
        </a:xfrm>
        <a:prstGeom prst="roundRect">
          <a:avLst/>
        </a:prstGeom>
        <a:solidFill>
          <a:schemeClr val="bg2">
            <a:lumMod val="50000"/>
          </a:schemeClr>
        </a:solidFill>
        <a:ln>
          <a:noFill/>
        </a:ln>
        <a:effectLst>
          <a:innerShdw blurRad="63500" dist="50800" dir="135000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441960</xdr:colOff>
      <xdr:row>19</xdr:row>
      <xdr:rowOff>160021</xdr:rowOff>
    </xdr:from>
    <xdr:to>
      <xdr:col>17</xdr:col>
      <xdr:colOff>477900</xdr:colOff>
      <xdr:row>22</xdr:row>
      <xdr:rowOff>61381</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121920</xdr:colOff>
      <xdr:row>22</xdr:row>
      <xdr:rowOff>91440</xdr:rowOff>
    </xdr:from>
    <xdr:to>
      <xdr:col>11</xdr:col>
      <xdr:colOff>472440</xdr:colOff>
      <xdr:row>24</xdr:row>
      <xdr:rowOff>7620</xdr:rowOff>
    </xdr:to>
    <xdr:sp macro="" textlink="">
      <xdr:nvSpPr>
        <xdr:cNvPr id="41" name="TextBox 40"/>
        <xdr:cNvSpPr txBox="1"/>
      </xdr:nvSpPr>
      <xdr:spPr>
        <a:xfrm>
          <a:off x="6858000" y="4114800"/>
          <a:ext cx="9601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1" u="none">
              <a:solidFill>
                <a:schemeClr val="bg1"/>
              </a:solidFill>
            </a:rPr>
            <a:t>Drek Yassi</a:t>
          </a:r>
        </a:p>
      </xdr:txBody>
    </xdr:sp>
    <xdr:clientData/>
  </xdr:twoCellAnchor>
  <xdr:twoCellAnchor>
    <xdr:from>
      <xdr:col>11</xdr:col>
      <xdr:colOff>495300</xdr:colOff>
      <xdr:row>22</xdr:row>
      <xdr:rowOff>91440</xdr:rowOff>
    </xdr:from>
    <xdr:to>
      <xdr:col>17</xdr:col>
      <xdr:colOff>477240</xdr:colOff>
      <xdr:row>24</xdr:row>
      <xdr:rowOff>67680</xdr:rowOff>
    </xdr:to>
    <xdr:sp macro="" textlink="">
      <xdr:nvSpPr>
        <xdr:cNvPr id="44" name="Rounded Rectangle 43"/>
        <xdr:cNvSpPr/>
      </xdr:nvSpPr>
      <xdr:spPr>
        <a:xfrm>
          <a:off x="7840980" y="4114800"/>
          <a:ext cx="3510000" cy="342000"/>
        </a:xfrm>
        <a:prstGeom prst="roundRect">
          <a:avLst/>
        </a:prstGeom>
        <a:solidFill>
          <a:schemeClr val="bg2">
            <a:lumMod val="50000"/>
          </a:schemeClr>
        </a:solidFill>
        <a:ln>
          <a:noFill/>
        </a:ln>
        <a:effectLst>
          <a:innerShdw blurRad="63500" dist="50800" dir="135000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449580</xdr:colOff>
      <xdr:row>22</xdr:row>
      <xdr:rowOff>45720</xdr:rowOff>
    </xdr:from>
    <xdr:to>
      <xdr:col>17</xdr:col>
      <xdr:colOff>495300</xdr:colOff>
      <xdr:row>24</xdr:row>
      <xdr:rowOff>129960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175260</xdr:colOff>
      <xdr:row>24</xdr:row>
      <xdr:rowOff>152400</xdr:rowOff>
    </xdr:from>
    <xdr:to>
      <xdr:col>17</xdr:col>
      <xdr:colOff>449580</xdr:colOff>
      <xdr:row>34</xdr:row>
      <xdr:rowOff>121920</xdr:rowOff>
    </xdr:to>
    <xdr:sp macro="" textlink="">
      <xdr:nvSpPr>
        <xdr:cNvPr id="46" name="Rounded Rectangle 45"/>
        <xdr:cNvSpPr/>
      </xdr:nvSpPr>
      <xdr:spPr>
        <a:xfrm>
          <a:off x="6911340" y="4541520"/>
          <a:ext cx="4411980" cy="1950720"/>
        </a:xfrm>
        <a:prstGeom prst="roundRect">
          <a:avLst/>
        </a:prstGeom>
        <a:solidFill>
          <a:schemeClr val="bg2">
            <a:lumMod val="50000"/>
          </a:schemeClr>
        </a:solidFill>
        <a:ln>
          <a:noFill/>
        </a:ln>
        <a:effectLst>
          <a:innerShdw blurRad="63500" dist="50800" dir="135000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312420</xdr:colOff>
      <xdr:row>25</xdr:row>
      <xdr:rowOff>0</xdr:rowOff>
    </xdr:from>
    <xdr:to>
      <xdr:col>14</xdr:col>
      <xdr:colOff>53340</xdr:colOff>
      <xdr:row>26</xdr:row>
      <xdr:rowOff>83820</xdr:rowOff>
    </xdr:to>
    <xdr:sp macro="" textlink="">
      <xdr:nvSpPr>
        <xdr:cNvPr id="47" name="TextBox 46"/>
        <xdr:cNvSpPr txBox="1"/>
      </xdr:nvSpPr>
      <xdr:spPr>
        <a:xfrm>
          <a:off x="7048500" y="4587240"/>
          <a:ext cx="21793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1" u="none">
              <a:solidFill>
                <a:schemeClr val="bg1"/>
              </a:solidFill>
            </a:rPr>
            <a:t>Distributors</a:t>
          </a:r>
          <a:r>
            <a:rPr lang="en-IN" sz="1400" b="1" i="1" u="none" baseline="0">
              <a:solidFill>
                <a:schemeClr val="bg1"/>
              </a:solidFill>
            </a:rPr>
            <a:t> view by profile</a:t>
          </a:r>
          <a:endParaRPr lang="en-IN" sz="1400" b="1" i="1" u="none">
            <a:solidFill>
              <a:schemeClr val="bg1"/>
            </a:solidFill>
          </a:endParaRPr>
        </a:p>
      </xdr:txBody>
    </xdr:sp>
    <xdr:clientData/>
  </xdr:twoCellAnchor>
  <xdr:twoCellAnchor>
    <xdr:from>
      <xdr:col>10</xdr:col>
      <xdr:colOff>220980</xdr:colOff>
      <xdr:row>25</xdr:row>
      <xdr:rowOff>152400</xdr:rowOff>
    </xdr:from>
    <xdr:to>
      <xdr:col>17</xdr:col>
      <xdr:colOff>426720</xdr:colOff>
      <xdr:row>33</xdr:row>
      <xdr:rowOff>175260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556260</xdr:colOff>
      <xdr:row>4</xdr:row>
      <xdr:rowOff>129540</xdr:rowOff>
    </xdr:from>
    <xdr:to>
      <xdr:col>21</xdr:col>
      <xdr:colOff>550500</xdr:colOff>
      <xdr:row>17</xdr:row>
      <xdr:rowOff>30480</xdr:rowOff>
    </xdr:to>
    <xdr:sp macro="" textlink="">
      <xdr:nvSpPr>
        <xdr:cNvPr id="49" name="Rounded Rectangle 48"/>
        <xdr:cNvSpPr/>
      </xdr:nvSpPr>
      <xdr:spPr>
        <a:xfrm>
          <a:off x="11430000" y="861060"/>
          <a:ext cx="2646000" cy="2278380"/>
        </a:xfrm>
        <a:prstGeom prst="roundRect">
          <a:avLst>
            <a:gd name="adj" fmla="val 10028"/>
          </a:avLst>
        </a:prstGeom>
        <a:solidFill>
          <a:schemeClr val="bg2">
            <a:lumMod val="50000"/>
          </a:schemeClr>
        </a:solidFill>
        <a:ln>
          <a:noFill/>
        </a:ln>
        <a:effectLst>
          <a:innerShdw blurRad="63500" dist="50800" dir="135000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563880</xdr:colOff>
      <xdr:row>17</xdr:row>
      <xdr:rowOff>83820</xdr:rowOff>
    </xdr:from>
    <xdr:to>
      <xdr:col>21</xdr:col>
      <xdr:colOff>558120</xdr:colOff>
      <xdr:row>25</xdr:row>
      <xdr:rowOff>152400</xdr:rowOff>
    </xdr:to>
    <xdr:sp macro="" textlink="">
      <xdr:nvSpPr>
        <xdr:cNvPr id="50" name="Rounded Rectangle 49"/>
        <xdr:cNvSpPr/>
      </xdr:nvSpPr>
      <xdr:spPr>
        <a:xfrm>
          <a:off x="11437620" y="3192780"/>
          <a:ext cx="2646000" cy="1546860"/>
        </a:xfrm>
        <a:prstGeom prst="roundRect">
          <a:avLst>
            <a:gd name="adj" fmla="val 10028"/>
          </a:avLst>
        </a:prstGeom>
        <a:solidFill>
          <a:schemeClr val="bg2">
            <a:lumMod val="50000"/>
          </a:schemeClr>
        </a:solidFill>
        <a:ln>
          <a:noFill/>
        </a:ln>
        <a:effectLst>
          <a:innerShdw blurRad="63500" dist="50800" dir="135000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579120</xdr:colOff>
      <xdr:row>26</xdr:row>
      <xdr:rowOff>0</xdr:rowOff>
    </xdr:from>
    <xdr:to>
      <xdr:col>21</xdr:col>
      <xdr:colOff>573360</xdr:colOff>
      <xdr:row>34</xdr:row>
      <xdr:rowOff>68580</xdr:rowOff>
    </xdr:to>
    <xdr:sp macro="" textlink="">
      <xdr:nvSpPr>
        <xdr:cNvPr id="51" name="Rounded Rectangle 50"/>
        <xdr:cNvSpPr/>
      </xdr:nvSpPr>
      <xdr:spPr>
        <a:xfrm>
          <a:off x="11452860" y="4785360"/>
          <a:ext cx="2646000" cy="1653540"/>
        </a:xfrm>
        <a:prstGeom prst="roundRect">
          <a:avLst>
            <a:gd name="adj" fmla="val 10028"/>
          </a:avLst>
        </a:prstGeom>
        <a:solidFill>
          <a:schemeClr val="bg2">
            <a:lumMod val="50000"/>
          </a:schemeClr>
        </a:solidFill>
        <a:ln>
          <a:noFill/>
        </a:ln>
        <a:effectLst>
          <a:innerShdw blurRad="63500" dist="50800" dir="135000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601980</xdr:colOff>
      <xdr:row>26</xdr:row>
      <xdr:rowOff>7620</xdr:rowOff>
    </xdr:from>
    <xdr:to>
      <xdr:col>21</xdr:col>
      <xdr:colOff>129540</xdr:colOff>
      <xdr:row>27</xdr:row>
      <xdr:rowOff>91440</xdr:rowOff>
    </xdr:to>
    <xdr:sp macro="" textlink="">
      <xdr:nvSpPr>
        <xdr:cNvPr id="52" name="TextBox 51"/>
        <xdr:cNvSpPr txBox="1"/>
      </xdr:nvSpPr>
      <xdr:spPr>
        <a:xfrm>
          <a:off x="11475720" y="4792980"/>
          <a:ext cx="21793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1" u="none">
              <a:solidFill>
                <a:schemeClr val="bg1"/>
              </a:solidFill>
            </a:rPr>
            <a:t>Branches view by profits</a:t>
          </a:r>
        </a:p>
      </xdr:txBody>
    </xdr:sp>
    <xdr:clientData/>
  </xdr:twoCellAnchor>
  <xdr:twoCellAnchor>
    <xdr:from>
      <xdr:col>17</xdr:col>
      <xdr:colOff>640080</xdr:colOff>
      <xdr:row>26</xdr:row>
      <xdr:rowOff>60960</xdr:rowOff>
    </xdr:from>
    <xdr:to>
      <xdr:col>22</xdr:col>
      <xdr:colOff>182880</xdr:colOff>
      <xdr:row>34</xdr:row>
      <xdr:rowOff>114300</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563880</xdr:colOff>
      <xdr:row>17</xdr:row>
      <xdr:rowOff>99060</xdr:rowOff>
    </xdr:from>
    <xdr:to>
      <xdr:col>21</xdr:col>
      <xdr:colOff>350520</xdr:colOff>
      <xdr:row>19</xdr:row>
      <xdr:rowOff>15240</xdr:rowOff>
    </xdr:to>
    <xdr:sp macro="" textlink="">
      <xdr:nvSpPr>
        <xdr:cNvPr id="54" name="TextBox 53"/>
        <xdr:cNvSpPr txBox="1"/>
      </xdr:nvSpPr>
      <xdr:spPr>
        <a:xfrm>
          <a:off x="11437620" y="3208020"/>
          <a:ext cx="24384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1" u="none">
              <a:solidFill>
                <a:schemeClr val="bg1"/>
              </a:solidFill>
            </a:rPr>
            <a:t>Drinks Category by % of Sales</a:t>
          </a:r>
        </a:p>
      </xdr:txBody>
    </xdr:sp>
    <xdr:clientData/>
  </xdr:twoCellAnchor>
  <xdr:twoCellAnchor>
    <xdr:from>
      <xdr:col>17</xdr:col>
      <xdr:colOff>685800</xdr:colOff>
      <xdr:row>19</xdr:row>
      <xdr:rowOff>38100</xdr:rowOff>
    </xdr:from>
    <xdr:to>
      <xdr:col>21</xdr:col>
      <xdr:colOff>365760</xdr:colOff>
      <xdr:row>26</xdr:row>
      <xdr:rowOff>16653</xdr:rowOff>
    </xdr:to>
    <xdr:graphicFrame macro="">
      <xdr:nvGraphicFramePr>
        <xdr:cNvPr id="55"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548640</xdr:colOff>
      <xdr:row>4</xdr:row>
      <xdr:rowOff>83820</xdr:rowOff>
    </xdr:from>
    <xdr:to>
      <xdr:col>2</xdr:col>
      <xdr:colOff>579120</xdr:colOff>
      <xdr:row>34</xdr:row>
      <xdr:rowOff>83820</xdr:rowOff>
    </xdr:to>
    <xdr:cxnSp macro="">
      <xdr:nvCxnSpPr>
        <xdr:cNvPr id="19" name="Straight Connector 18"/>
        <xdr:cNvCxnSpPr/>
      </xdr:nvCxnSpPr>
      <xdr:spPr>
        <a:xfrm flipH="1">
          <a:off x="1767840" y="815340"/>
          <a:ext cx="30480" cy="563880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45720</xdr:colOff>
      <xdr:row>18</xdr:row>
      <xdr:rowOff>167640</xdr:rowOff>
    </xdr:from>
    <xdr:to>
      <xdr:col>2</xdr:col>
      <xdr:colOff>482520</xdr:colOff>
      <xdr:row>23</xdr:row>
      <xdr:rowOff>172453</xdr:rowOff>
    </xdr:to>
    <mc:AlternateContent xmlns:mc="http://schemas.openxmlformats.org/markup-compatibility/2006" xmlns:a14="http://schemas.microsoft.com/office/drawing/2010/main">
      <mc:Choice Requires="a14">
        <xdr:graphicFrame macro="">
          <xdr:nvGraphicFramePr>
            <xdr:cNvPr id="59" name="Manage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45720" y="3459480"/>
              <a:ext cx="1656000" cy="9192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58286</xdr:colOff>
      <xdr:row>10</xdr:row>
      <xdr:rowOff>90907</xdr:rowOff>
    </xdr:from>
    <xdr:to>
      <xdr:col>2</xdr:col>
      <xdr:colOff>495086</xdr:colOff>
      <xdr:row>18</xdr:row>
      <xdr:rowOff>83821</xdr:rowOff>
    </xdr:to>
    <mc:AlternateContent xmlns:mc="http://schemas.openxmlformats.org/markup-compatibility/2006" xmlns:a14="http://schemas.microsoft.com/office/drawing/2010/main">
      <mc:Choice Requires="a14">
        <xdr:graphicFrame macro="">
          <xdr:nvGraphicFramePr>
            <xdr:cNvPr id="60"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8286" y="1919707"/>
              <a:ext cx="1656000" cy="14559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43713</xdr:colOff>
      <xdr:row>24</xdr:row>
      <xdr:rowOff>61629</xdr:rowOff>
    </xdr:from>
    <xdr:to>
      <xdr:col>2</xdr:col>
      <xdr:colOff>480513</xdr:colOff>
      <xdr:row>34</xdr:row>
      <xdr:rowOff>30480</xdr:rowOff>
    </xdr:to>
    <mc:AlternateContent xmlns:mc="http://schemas.openxmlformats.org/markup-compatibility/2006" xmlns:a14="http://schemas.microsoft.com/office/drawing/2010/main">
      <mc:Choice Requires="a14">
        <xdr:graphicFrame macro="">
          <xdr:nvGraphicFramePr>
            <xdr:cNvPr id="61"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43713" y="4450749"/>
              <a:ext cx="1656000" cy="19500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54140</xdr:colOff>
      <xdr:row>4</xdr:row>
      <xdr:rowOff>181143</xdr:rowOff>
    </xdr:from>
    <xdr:to>
      <xdr:col>2</xdr:col>
      <xdr:colOff>490940</xdr:colOff>
      <xdr:row>10</xdr:row>
      <xdr:rowOff>1863</xdr:rowOff>
    </xdr:to>
    <mc:AlternateContent xmlns:mc="http://schemas.openxmlformats.org/markup-compatibility/2006" xmlns:a14="http://schemas.microsoft.com/office/drawing/2010/main">
      <mc:Choice Requires="a14">
        <xdr:graphicFrame macro="">
          <xdr:nvGraphicFramePr>
            <xdr:cNvPr id="62"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54140" y="912663"/>
              <a:ext cx="1656000" cy="91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381000</xdr:colOff>
      <xdr:row>12</xdr:row>
      <xdr:rowOff>22860</xdr:rowOff>
    </xdr:from>
    <xdr:to>
      <xdr:col>13</xdr:col>
      <xdr:colOff>442200</xdr:colOff>
      <xdr:row>17</xdr:row>
      <xdr:rowOff>15660</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60960</xdr:colOff>
      <xdr:row>11</xdr:row>
      <xdr:rowOff>167639</xdr:rowOff>
    </xdr:from>
    <xdr:to>
      <xdr:col>17</xdr:col>
      <xdr:colOff>348900</xdr:colOff>
      <xdr:row>16</xdr:row>
      <xdr:rowOff>160439</xdr:rowOff>
    </xdr:to>
    <xdr:graphicFrame macro="">
      <xdr:nvGraphicFramePr>
        <xdr:cNvPr id="67" name="Chart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53340</xdr:colOff>
      <xdr:row>0</xdr:row>
      <xdr:rowOff>160020</xdr:rowOff>
    </xdr:from>
    <xdr:to>
      <xdr:col>21</xdr:col>
      <xdr:colOff>541020</xdr:colOff>
      <xdr:row>4</xdr:row>
      <xdr:rowOff>22860</xdr:rowOff>
    </xdr:to>
    <xdr:sp macro="" textlink="">
      <xdr:nvSpPr>
        <xdr:cNvPr id="63" name="TextBox 62"/>
        <xdr:cNvSpPr txBox="1"/>
      </xdr:nvSpPr>
      <xdr:spPr>
        <a:xfrm>
          <a:off x="53340" y="160020"/>
          <a:ext cx="14013180" cy="594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solidFill>
                <a:schemeClr val="bg1"/>
              </a:solidFill>
              <a:latin typeface="Arial Rounded MT Bold" panose="020F0704030504030204" pitchFamily="34" charset="0"/>
            </a:rPr>
            <a:t>              2019</a:t>
          </a:r>
          <a:r>
            <a:rPr lang="en-IN" sz="3200" b="1" baseline="0">
              <a:solidFill>
                <a:schemeClr val="bg1"/>
              </a:solidFill>
              <a:latin typeface="Arial Rounded MT Bold" panose="020F0704030504030204" pitchFamily="34" charset="0"/>
            </a:rPr>
            <a:t> to 2020 Sales Analysis             Over All Year Dashboard</a:t>
          </a:r>
          <a:endParaRPr lang="en-IN" sz="3200" b="1">
            <a:solidFill>
              <a:schemeClr val="bg1"/>
            </a:solidFill>
            <a:latin typeface="Arial Rounded MT Bold" panose="020F0704030504030204" pitchFamily="34" charset="0"/>
          </a:endParaRPr>
        </a:p>
      </xdr:txBody>
    </xdr:sp>
    <xdr:clientData/>
  </xdr:twoCellAnchor>
  <xdr:twoCellAnchor>
    <xdr:from>
      <xdr:col>0</xdr:col>
      <xdr:colOff>60960</xdr:colOff>
      <xdr:row>4</xdr:row>
      <xdr:rowOff>68580</xdr:rowOff>
    </xdr:from>
    <xdr:to>
      <xdr:col>21</xdr:col>
      <xdr:colOff>571500</xdr:colOff>
      <xdr:row>4</xdr:row>
      <xdr:rowOff>83820</xdr:rowOff>
    </xdr:to>
    <xdr:cxnSp macro="">
      <xdr:nvCxnSpPr>
        <xdr:cNvPr id="56" name="Straight Connector 55"/>
        <xdr:cNvCxnSpPr/>
      </xdr:nvCxnSpPr>
      <xdr:spPr>
        <a:xfrm flipH="1" flipV="1">
          <a:off x="60960" y="800100"/>
          <a:ext cx="14036040" cy="1524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xdr:col>
      <xdr:colOff>220981</xdr:colOff>
      <xdr:row>1</xdr:row>
      <xdr:rowOff>91440</xdr:rowOff>
    </xdr:from>
    <xdr:to>
      <xdr:col>2</xdr:col>
      <xdr:colOff>268606</xdr:colOff>
      <xdr:row>3</xdr:row>
      <xdr:rowOff>62865</xdr:rowOff>
    </xdr:to>
    <xdr:grpSp>
      <xdr:nvGrpSpPr>
        <xdr:cNvPr id="73" name="Group 72"/>
        <xdr:cNvGrpSpPr/>
      </xdr:nvGrpSpPr>
      <xdr:grpSpPr>
        <a:xfrm rot="5400000">
          <a:off x="1295401" y="419100"/>
          <a:ext cx="337185" cy="47625"/>
          <a:chOff x="4391025" y="1085850"/>
          <a:chExt cx="352425" cy="47625"/>
        </a:xfrm>
      </xdr:grpSpPr>
      <xdr:sp macro="" textlink="">
        <xdr:nvSpPr>
          <xdr:cNvPr id="74" name="Flowchart: Connector 73"/>
          <xdr:cNvSpPr/>
        </xdr:nvSpPr>
        <xdr:spPr>
          <a:xfrm>
            <a:off x="43910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sp macro="" textlink="">
        <xdr:nvSpPr>
          <xdr:cNvPr id="75" name="Flowchart: Connector 74"/>
          <xdr:cNvSpPr/>
        </xdr:nvSpPr>
        <xdr:spPr>
          <a:xfrm>
            <a:off x="45434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sp macro="" textlink="">
        <xdr:nvSpPr>
          <xdr:cNvPr id="76" name="Flowchart: Connector 75"/>
          <xdr:cNvSpPr/>
        </xdr:nvSpPr>
        <xdr:spPr>
          <a:xfrm>
            <a:off x="46958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grpSp>
    <xdr:clientData/>
  </xdr:twoCellAnchor>
  <xdr:twoCellAnchor editAs="absolute">
    <xdr:from>
      <xdr:col>10</xdr:col>
      <xdr:colOff>449580</xdr:colOff>
      <xdr:row>1</xdr:row>
      <xdr:rowOff>83820</xdr:rowOff>
    </xdr:from>
    <xdr:to>
      <xdr:col>10</xdr:col>
      <xdr:colOff>497205</xdr:colOff>
      <xdr:row>3</xdr:row>
      <xdr:rowOff>55245</xdr:rowOff>
    </xdr:to>
    <xdr:grpSp>
      <xdr:nvGrpSpPr>
        <xdr:cNvPr id="77" name="Group 76"/>
        <xdr:cNvGrpSpPr/>
      </xdr:nvGrpSpPr>
      <xdr:grpSpPr>
        <a:xfrm rot="5400000">
          <a:off x="7040880" y="411480"/>
          <a:ext cx="337185" cy="47625"/>
          <a:chOff x="4391025" y="1085850"/>
          <a:chExt cx="352425" cy="47625"/>
        </a:xfrm>
      </xdr:grpSpPr>
      <xdr:sp macro="" textlink="">
        <xdr:nvSpPr>
          <xdr:cNvPr id="78" name="Flowchart: Connector 77"/>
          <xdr:cNvSpPr/>
        </xdr:nvSpPr>
        <xdr:spPr>
          <a:xfrm>
            <a:off x="43910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sp macro="" textlink="">
        <xdr:nvSpPr>
          <xdr:cNvPr id="79" name="Flowchart: Connector 78"/>
          <xdr:cNvSpPr/>
        </xdr:nvSpPr>
        <xdr:spPr>
          <a:xfrm>
            <a:off x="45434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sp macro="" textlink="">
        <xdr:nvSpPr>
          <xdr:cNvPr id="80" name="Flowchart: Connector 79"/>
          <xdr:cNvSpPr/>
        </xdr:nvSpPr>
        <xdr:spPr>
          <a:xfrm>
            <a:off x="46958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grpSp>
    <xdr:clientData/>
  </xdr:twoCellAnchor>
  <xdr:twoCellAnchor editAs="absolute">
    <xdr:from>
      <xdr:col>12</xdr:col>
      <xdr:colOff>281940</xdr:colOff>
      <xdr:row>1</xdr:row>
      <xdr:rowOff>68580</xdr:rowOff>
    </xdr:from>
    <xdr:to>
      <xdr:col>12</xdr:col>
      <xdr:colOff>329565</xdr:colOff>
      <xdr:row>3</xdr:row>
      <xdr:rowOff>40005</xdr:rowOff>
    </xdr:to>
    <xdr:grpSp>
      <xdr:nvGrpSpPr>
        <xdr:cNvPr id="81" name="Group 80"/>
        <xdr:cNvGrpSpPr/>
      </xdr:nvGrpSpPr>
      <xdr:grpSpPr>
        <a:xfrm rot="5400000">
          <a:off x="8092440" y="396240"/>
          <a:ext cx="337185" cy="47625"/>
          <a:chOff x="4391025" y="1085850"/>
          <a:chExt cx="352425" cy="47625"/>
        </a:xfrm>
      </xdr:grpSpPr>
      <xdr:sp macro="" textlink="">
        <xdr:nvSpPr>
          <xdr:cNvPr id="82" name="Flowchart: Connector 81"/>
          <xdr:cNvSpPr/>
        </xdr:nvSpPr>
        <xdr:spPr>
          <a:xfrm>
            <a:off x="43910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sp macro="" textlink="">
        <xdr:nvSpPr>
          <xdr:cNvPr id="83" name="Flowchart: Connector 82"/>
          <xdr:cNvSpPr/>
        </xdr:nvSpPr>
        <xdr:spPr>
          <a:xfrm>
            <a:off x="45434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sp macro="" textlink="">
        <xdr:nvSpPr>
          <xdr:cNvPr id="84" name="Flowchart: Connector 83"/>
          <xdr:cNvSpPr/>
        </xdr:nvSpPr>
        <xdr:spPr>
          <a:xfrm>
            <a:off x="46958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grpSp>
    <xdr:clientData/>
  </xdr:twoCellAnchor>
  <xdr:twoCellAnchor editAs="absolute">
    <xdr:from>
      <xdr:col>20</xdr:col>
      <xdr:colOff>472440</xdr:colOff>
      <xdr:row>1</xdr:row>
      <xdr:rowOff>76200</xdr:rowOff>
    </xdr:from>
    <xdr:to>
      <xdr:col>20</xdr:col>
      <xdr:colOff>520065</xdr:colOff>
      <xdr:row>3</xdr:row>
      <xdr:rowOff>47625</xdr:rowOff>
    </xdr:to>
    <xdr:grpSp>
      <xdr:nvGrpSpPr>
        <xdr:cNvPr id="85" name="Group 84"/>
        <xdr:cNvGrpSpPr/>
      </xdr:nvGrpSpPr>
      <xdr:grpSpPr>
        <a:xfrm rot="5400000">
          <a:off x="13243560" y="403860"/>
          <a:ext cx="337185" cy="47625"/>
          <a:chOff x="4391025" y="1085850"/>
          <a:chExt cx="352425" cy="47625"/>
        </a:xfrm>
      </xdr:grpSpPr>
      <xdr:sp macro="" textlink="">
        <xdr:nvSpPr>
          <xdr:cNvPr id="86" name="Flowchart: Connector 85"/>
          <xdr:cNvSpPr/>
        </xdr:nvSpPr>
        <xdr:spPr>
          <a:xfrm>
            <a:off x="43910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sp macro="" textlink="">
        <xdr:nvSpPr>
          <xdr:cNvPr id="87" name="Flowchart: Connector 86"/>
          <xdr:cNvSpPr/>
        </xdr:nvSpPr>
        <xdr:spPr>
          <a:xfrm>
            <a:off x="45434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sp macro="" textlink="">
        <xdr:nvSpPr>
          <xdr:cNvPr id="88" name="Flowchart: Connector 87"/>
          <xdr:cNvSpPr/>
        </xdr:nvSpPr>
        <xdr:spPr>
          <a:xfrm>
            <a:off x="4695825" y="1085850"/>
            <a:ext cx="47625" cy="47625"/>
          </a:xfrm>
          <a:prstGeom prst="flowChartConnector">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grpSp>
    <xdr:clientData/>
  </xdr:twoCellAnchor>
  <xdr:twoCellAnchor>
    <xdr:from>
      <xdr:col>17</xdr:col>
      <xdr:colOff>601980</xdr:colOff>
      <xdr:row>4</xdr:row>
      <xdr:rowOff>152400</xdr:rowOff>
    </xdr:from>
    <xdr:to>
      <xdr:col>21</xdr:col>
      <xdr:colOff>129540</xdr:colOff>
      <xdr:row>6</xdr:row>
      <xdr:rowOff>68580</xdr:rowOff>
    </xdr:to>
    <xdr:sp macro="" textlink="">
      <xdr:nvSpPr>
        <xdr:cNvPr id="89" name="TextBox 88"/>
        <xdr:cNvSpPr txBox="1"/>
      </xdr:nvSpPr>
      <xdr:spPr>
        <a:xfrm>
          <a:off x="11475720" y="883920"/>
          <a:ext cx="21793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1" u="none">
              <a:solidFill>
                <a:schemeClr val="bg1"/>
              </a:solidFill>
            </a:rPr>
            <a:t>Top 5 profitable Locations</a:t>
          </a:r>
        </a:p>
      </xdr:txBody>
    </xdr:sp>
    <xdr:clientData/>
  </xdr:twoCellAnchor>
  <xdr:twoCellAnchor>
    <xdr:from>
      <xdr:col>17</xdr:col>
      <xdr:colOff>693419</xdr:colOff>
      <xdr:row>6</xdr:row>
      <xdr:rowOff>99060</xdr:rowOff>
    </xdr:from>
    <xdr:to>
      <xdr:col>21</xdr:col>
      <xdr:colOff>358140</xdr:colOff>
      <xdr:row>16</xdr:row>
      <xdr:rowOff>121920</xdr:rowOff>
    </xdr:to>
    <xdr:graphicFrame macro="">
      <xdr:nvGraphicFramePr>
        <xdr:cNvPr id="90" name="Chart 8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238419</xdr:colOff>
      <xdr:row>4</xdr:row>
      <xdr:rowOff>69978</xdr:rowOff>
    </xdr:from>
    <xdr:to>
      <xdr:col>21</xdr:col>
      <xdr:colOff>489857</xdr:colOff>
      <xdr:row>17</xdr:row>
      <xdr:rowOff>52628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68580</xdr:colOff>
          <xdr:row>23</xdr:row>
          <xdr:rowOff>15240</xdr:rowOff>
        </xdr:from>
        <xdr:to>
          <xdr:col>13</xdr:col>
          <xdr:colOff>960120</xdr:colOff>
          <xdr:row>24</xdr:row>
          <xdr:rowOff>0</xdr:rowOff>
        </xdr:to>
        <xdr:sp macro="" textlink="">
          <xdr:nvSpPr>
            <xdr:cNvPr id="3073" name="Scroll Bar 1" hidden="1">
              <a:extLst>
                <a:ext uri="{63B3BB69-23CF-44E3-9099-C40C66FF867C}">
                  <a14:compatExt spid="_x0000_s307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68580</xdr:colOff>
          <xdr:row>25</xdr:row>
          <xdr:rowOff>15240</xdr:rowOff>
        </xdr:from>
        <xdr:to>
          <xdr:col>13</xdr:col>
          <xdr:colOff>960120</xdr:colOff>
          <xdr:row>26</xdr:row>
          <xdr:rowOff>0</xdr:rowOff>
        </xdr:to>
        <xdr:sp macro="" textlink="">
          <xdr:nvSpPr>
            <xdr:cNvPr id="3074" name="Scroll Bar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41</xdr:col>
      <xdr:colOff>421934</xdr:colOff>
      <xdr:row>22</xdr:row>
      <xdr:rowOff>180864</xdr:rowOff>
    </xdr:from>
    <xdr:to>
      <xdr:col>45</xdr:col>
      <xdr:colOff>195223</xdr:colOff>
      <xdr:row>36</xdr:row>
      <xdr:rowOff>35035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387767</xdr:colOff>
      <xdr:row>23</xdr:row>
      <xdr:rowOff>42048</xdr:rowOff>
    </xdr:from>
    <xdr:to>
      <xdr:col>49</xdr:col>
      <xdr:colOff>295982</xdr:colOff>
      <xdr:row>35</xdr:row>
      <xdr:rowOff>173000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50</xdr:col>
      <xdr:colOff>44082</xdr:colOff>
      <xdr:row>23</xdr:row>
      <xdr:rowOff>31487</xdr:rowOff>
    </xdr:from>
    <xdr:to>
      <xdr:col>53</xdr:col>
      <xdr:colOff>335360</xdr:colOff>
      <xdr:row>35</xdr:row>
      <xdr:rowOff>163736</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59</xdr:col>
      <xdr:colOff>613103</xdr:colOff>
      <xdr:row>14</xdr:row>
      <xdr:rowOff>16642</xdr:rowOff>
    </xdr:from>
    <xdr:to>
      <xdr:col>66</xdr:col>
      <xdr:colOff>78828</xdr:colOff>
      <xdr:row>17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59</xdr:col>
      <xdr:colOff>598265</xdr:colOff>
      <xdr:row>19</xdr:row>
      <xdr:rowOff>25190</xdr:rowOff>
    </xdr:from>
    <xdr:to>
      <xdr:col>66</xdr:col>
      <xdr:colOff>66234</xdr:colOff>
      <xdr:row>22</xdr:row>
      <xdr:rowOff>9852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54</xdr:col>
      <xdr:colOff>276751</xdr:colOff>
      <xdr:row>16</xdr:row>
      <xdr:rowOff>23175</xdr:rowOff>
    </xdr:from>
    <xdr:to>
      <xdr:col>58</xdr:col>
      <xdr:colOff>222323</xdr:colOff>
      <xdr:row>28</xdr:row>
      <xdr:rowOff>107830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67</xdr:col>
      <xdr:colOff>419416</xdr:colOff>
      <xdr:row>11</xdr:row>
      <xdr:rowOff>149521</xdr:rowOff>
    </xdr:from>
    <xdr:to>
      <xdr:col>70</xdr:col>
      <xdr:colOff>92844</xdr:colOff>
      <xdr:row>21</xdr:row>
      <xdr:rowOff>138635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71</xdr:col>
      <xdr:colOff>213894</xdr:colOff>
      <xdr:row>14</xdr:row>
      <xdr:rowOff>106946</xdr:rowOff>
    </xdr:from>
    <xdr:to>
      <xdr:col>74</xdr:col>
      <xdr:colOff>347578</xdr:colOff>
      <xdr:row>26</xdr:row>
      <xdr:rowOff>34757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75</xdr:col>
      <xdr:colOff>604562</xdr:colOff>
      <xdr:row>14</xdr:row>
      <xdr:rowOff>58821</xdr:rowOff>
    </xdr:from>
    <xdr:to>
      <xdr:col>80</xdr:col>
      <xdr:colOff>287808</xdr:colOff>
      <xdr:row>28</xdr:row>
      <xdr:rowOff>181811</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37</xdr:col>
      <xdr:colOff>352661</xdr:colOff>
      <xdr:row>23</xdr:row>
      <xdr:rowOff>25401</xdr:rowOff>
    </xdr:from>
    <xdr:to>
      <xdr:col>40</xdr:col>
      <xdr:colOff>683661</xdr:colOff>
      <xdr:row>35</xdr:row>
      <xdr:rowOff>160423</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991.541627662038" createdVersion="6" refreshedVersion="6" minRefreshableVersion="3" recordCount="1258">
  <cacheSource type="worksheet">
    <worksheetSource name="Table1"/>
  </cacheSource>
  <cacheFields count="19">
    <cacheField name="ID" numFmtId="0">
      <sharedItems containsSemiMixedTypes="0" containsString="0" containsNumber="1" containsInteger="1" minValue="88065565355" maxValue="88065566612"/>
    </cacheField>
    <cacheField name="Date" numFmtId="14">
      <sharedItems containsSemiMixedTypes="0" containsNonDate="0" containsDate="1" containsString="0" minDate="2019-01-01T00:00:00" maxDate="2020-12-08T00:00:00" count="686">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19-08-09T00:00:00"/>
        <d v="2019-08-08T00:00:00"/>
        <d v="2019-08-10T00:00:00"/>
        <d v="2019-08-11T00:00:00"/>
        <d v="2019-08-12T00:00:00"/>
        <d v="2019-08-13T00:00:00"/>
        <d v="2019-08-14T00:00:00"/>
        <d v="2019-08-15T00:00:00"/>
        <d v="2019-08-19T00:00:00"/>
        <d v="2019-08-18T00:00:00"/>
        <d v="2019-08-20T00:00:00"/>
        <d v="2019-08-21T00:00:00"/>
        <d v="2019-08-22T00:00:00"/>
        <d v="2019-08-23T00:00:00"/>
        <d v="2019-08-01T00:00:00"/>
        <d v="2019-08-02T00:00:00"/>
        <d v="2019-08-03T00:00:00"/>
        <d v="2019-08-04T00:00:00"/>
        <d v="2019-08-05T00:00:00"/>
        <d v="2019-08-24T00:00:00"/>
        <d v="2019-08-25T00:00:00"/>
        <d v="2019-08-29T00:00:00"/>
        <d v="2019-08-28T00:00:00"/>
        <d v="2019-08-30T00:00:00"/>
        <d v="2019-08-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6T00:00:00"/>
        <d v="2019-08-07T00:00:00"/>
        <d v="2019-08-16T00:00:00"/>
        <d v="2019-08-17T00:00:00"/>
        <d v="2019-08-26T00:00:00"/>
        <d v="2019-08-27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sharedItems>
      <fieldGroup par="18" base="1">
        <rangePr groupBy="days" startDate="2019-01-01T00:00:00" endDate="2020-12-08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8-12-2020"/>
        </groupItems>
      </fieldGroup>
    </cacheField>
    <cacheField name="Customer" numFmtId="0">
      <sharedItems/>
    </cacheField>
    <cacheField name="Gender" numFmtId="0">
      <sharedItems/>
    </cacheField>
    <cacheField name="City" numFmtId="0">
      <sharedItems count="40">
        <s v="Little Falls"/>
        <s v="Auburn"/>
        <s v="Betavia"/>
        <s v="Beacon"/>
        <s v="Geneva"/>
        <s v="Elmira"/>
        <s v="Glen Cove"/>
        <s v="Glens Falls"/>
        <s v="Hornell "/>
        <s v="Hudson"/>
        <s v="Mount"/>
        <s v="New York"/>
        <s v="Newburgh"/>
        <s v="Olean"/>
        <s v="Peekskill"/>
        <s v="Port Jervis"/>
        <s v="Poughkeepsie"/>
        <s v="Rye "/>
        <s v="Rome"/>
        <s v="Rochester"/>
        <s v="Salamanca"/>
        <s v="Springs"/>
        <s v="Sherrill"/>
        <s v="Syracuse"/>
        <s v="Troy"/>
        <s v="Watertown"/>
        <s v="Watervliet"/>
        <s v="Yakers"/>
        <s v="Hempstead"/>
        <s v="Brookhaven"/>
        <s v="Islip"/>
        <s v="Babylon"/>
        <s v="Albany"/>
        <s v="Johnstown"/>
        <s v="Kingston"/>
        <s v="Lockport"/>
        <s v="Long Beach"/>
        <s v="Middletown"/>
        <s v="Choes"/>
        <s v="Fulton"/>
      </sharedItems>
    </cacheField>
    <cacheField name="Distributors" numFmtId="0">
      <sharedItems count="4">
        <s v="Antone E Angel"/>
        <s v="Merle N Burrus"/>
        <s v="Twanna Y Manges"/>
        <s v="Reatha Q Breazeale"/>
      </sharedItems>
    </cacheField>
    <cacheField name="Branch" numFmtId="0">
      <sharedItems count="3">
        <s v="Main Street"/>
        <s v="Uptown Store"/>
        <s v="Fenard Store"/>
      </sharedItems>
    </cacheField>
    <cacheField name="Manager" numFmtId="0">
      <sharedItems count="2">
        <s v="Drek Yassi"/>
        <s v="Ben Frech"/>
      </sharedItems>
    </cacheField>
    <cacheField name="Product" numFmtId="0">
      <sharedItems count="4">
        <s v="Oliver Cromwell"/>
        <s v="Boost"/>
        <s v="Cel Ray"/>
        <s v="Cazadores Tequila"/>
      </sharedItems>
    </cacheField>
    <cacheField name="Category" numFmtId="0">
      <sharedItems count="2">
        <s v="Alcoholic"/>
        <s v="Non Alcoholic"/>
      </sharedItems>
    </cacheField>
    <cacheField name="Price" numFmtId="0">
      <sharedItems containsSemiMixedTypes="0" containsString="0" containsNumber="1" containsInteger="1" minValue="5" maxValue="70"/>
    </cacheField>
    <cacheField name="Cost" numFmtId="0">
      <sharedItems containsSemiMixedTypes="0" containsString="0" containsNumber="1" containsInteger="1" minValue="2" maxValue="67"/>
    </cacheField>
    <cacheField name="Qty" numFmtId="0">
      <sharedItems containsSemiMixedTypes="0" containsString="0" containsNumber="1" containsInteger="1" minValue="6" maxValue="100000"/>
    </cacheField>
    <cacheField name="Total Sales" numFmtId="0">
      <sharedItems containsSemiMixedTypes="0" containsString="0" containsNumber="1" containsInteger="1" minValue="30" maxValue="5200000"/>
    </cacheField>
    <cacheField name="cogs" numFmtId="0">
      <sharedItems containsSemiMixedTypes="0" containsString="0" containsNumber="1" containsInteger="1" minValue="12" maxValue="4900000"/>
    </cacheField>
    <cacheField name="Profit" numFmtId="0">
      <sharedItems containsSemiMixedTypes="0" containsString="0" containsNumber="1" containsInteger="1" minValue="18" maxValue="300000"/>
    </cacheField>
    <cacheField name="Months" numFmtId="0" databaseField="0">
      <fieldGroup base="1">
        <rangePr groupBy="months" startDate="2019-01-01T00:00:00" endDate="2020-12-08T00:00:00"/>
        <groupItems count="14">
          <s v="&lt;01-01-2019"/>
          <s v="Jan"/>
          <s v="Feb"/>
          <s v="Mar"/>
          <s v="Apr"/>
          <s v="May"/>
          <s v="Jun"/>
          <s v="Jul"/>
          <s v="Aug"/>
          <s v="Sep"/>
          <s v="Oct"/>
          <s v="Nov"/>
          <s v="Dec"/>
          <s v="&gt;08-12-2020"/>
        </groupItems>
      </fieldGroup>
    </cacheField>
    <cacheField name="Quarters" numFmtId="0" databaseField="0">
      <fieldGroup base="1">
        <rangePr groupBy="quarters" startDate="2019-01-01T00:00:00" endDate="2020-12-08T00:00:00"/>
        <groupItems count="6">
          <s v="&lt;01-01-2019"/>
          <s v="Qtr1"/>
          <s v="Qtr2"/>
          <s v="Qtr3"/>
          <s v="Qtr4"/>
          <s v="&gt;08-12-2020"/>
        </groupItems>
      </fieldGroup>
    </cacheField>
    <cacheField name="Years" numFmtId="0" databaseField="0">
      <fieldGroup base="1">
        <rangePr groupBy="years" startDate="2019-01-01T00:00:00" endDate="2020-12-08T00:00:00"/>
        <groupItems count="4">
          <s v="&lt;01-01-2019"/>
          <s v="2019"/>
          <s v="2020"/>
          <s v="&gt;08-12-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58">
  <r>
    <n v="88065565355"/>
    <x v="0"/>
    <s v="Mumin Yusha"/>
    <s v="Male"/>
    <x v="0"/>
    <x v="0"/>
    <x v="0"/>
    <x v="0"/>
    <x v="0"/>
    <x v="0"/>
    <n v="52"/>
    <n v="49"/>
    <n v="100"/>
    <n v="5200"/>
    <n v="4900"/>
    <n v="300"/>
  </r>
  <r>
    <n v="88065565356"/>
    <x v="1"/>
    <s v="Cordia M Knopp"/>
    <s v="Female"/>
    <x v="1"/>
    <x v="1"/>
    <x v="1"/>
    <x v="0"/>
    <x v="1"/>
    <x v="1"/>
    <n v="9"/>
    <n v="6"/>
    <n v="3000"/>
    <n v="27000"/>
    <n v="18000"/>
    <n v="9000"/>
  </r>
  <r>
    <n v="88065565357"/>
    <x v="2"/>
    <s v="Burton C Jin"/>
    <s v="Male"/>
    <x v="2"/>
    <x v="2"/>
    <x v="1"/>
    <x v="0"/>
    <x v="2"/>
    <x v="1"/>
    <n v="5"/>
    <n v="2"/>
    <n v="5000"/>
    <n v="25000"/>
    <n v="10000"/>
    <n v="15000"/>
  </r>
  <r>
    <n v="88065565358"/>
    <x v="3"/>
    <s v="Femi Grek"/>
    <s v="Male"/>
    <x v="3"/>
    <x v="3"/>
    <x v="0"/>
    <x v="0"/>
    <x v="0"/>
    <x v="0"/>
    <n v="14"/>
    <n v="11"/>
    <n v="300"/>
    <n v="4200"/>
    <n v="3300"/>
    <n v="900"/>
  </r>
  <r>
    <n v="88065565359"/>
    <x v="4"/>
    <s v="Femi Grek"/>
    <s v="Male"/>
    <x v="3"/>
    <x v="0"/>
    <x v="0"/>
    <x v="0"/>
    <x v="1"/>
    <x v="0"/>
    <n v="6"/>
    <n v="3"/>
    <n v="2000"/>
    <n v="12000"/>
    <n v="6000"/>
    <n v="6000"/>
  </r>
  <r>
    <n v="88065565360"/>
    <x v="5"/>
    <s v="Femi Grek"/>
    <s v="Male"/>
    <x v="3"/>
    <x v="1"/>
    <x v="0"/>
    <x v="0"/>
    <x v="2"/>
    <x v="1"/>
    <n v="10"/>
    <n v="7"/>
    <n v="600"/>
    <n v="6000"/>
    <n v="4200"/>
    <n v="1800"/>
  </r>
  <r>
    <n v="88065565361"/>
    <x v="6"/>
    <s v="Hugh N Chavira"/>
    <s v="Male"/>
    <x v="4"/>
    <x v="2"/>
    <x v="1"/>
    <x v="0"/>
    <x v="0"/>
    <x v="0"/>
    <n v="13"/>
    <n v="10"/>
    <n v="1230"/>
    <n v="15990"/>
    <n v="12300"/>
    <n v="3690"/>
  </r>
  <r>
    <n v="88065565362"/>
    <x v="7"/>
    <s v="Lucius C Moorhead"/>
    <s v="Male"/>
    <x v="5"/>
    <x v="3"/>
    <x v="0"/>
    <x v="0"/>
    <x v="1"/>
    <x v="1"/>
    <n v="20"/>
    <n v="17"/>
    <n v="900"/>
    <n v="18000"/>
    <n v="15300"/>
    <n v="2700"/>
  </r>
  <r>
    <n v="88065565363"/>
    <x v="8"/>
    <s v="Deane I Keown"/>
    <s v="Male"/>
    <x v="6"/>
    <x v="0"/>
    <x v="0"/>
    <x v="0"/>
    <x v="2"/>
    <x v="0"/>
    <n v="15"/>
    <n v="12"/>
    <n v="2390"/>
    <n v="35850"/>
    <n v="28680"/>
    <n v="7170"/>
  </r>
  <r>
    <n v="88065565364"/>
    <x v="9"/>
    <s v="Joannie E Wolters"/>
    <s v="Female"/>
    <x v="7"/>
    <x v="1"/>
    <x v="1"/>
    <x v="0"/>
    <x v="3"/>
    <x v="0"/>
    <n v="20"/>
    <n v="17"/>
    <n v="10000"/>
    <n v="200000"/>
    <n v="170000"/>
    <n v="30000"/>
  </r>
  <r>
    <n v="88065565365"/>
    <x v="10"/>
    <s v="Christene L Mccaleb"/>
    <s v="Female"/>
    <x v="8"/>
    <x v="2"/>
    <x v="1"/>
    <x v="0"/>
    <x v="0"/>
    <x v="0"/>
    <n v="12"/>
    <n v="9"/>
    <n v="2300"/>
    <n v="27600"/>
    <n v="20700"/>
    <n v="6900"/>
  </r>
  <r>
    <n v="88065565366"/>
    <x v="11"/>
    <s v="Alline V Kushner"/>
    <s v="Female"/>
    <x v="9"/>
    <x v="3"/>
    <x v="0"/>
    <x v="0"/>
    <x v="1"/>
    <x v="1"/>
    <n v="16"/>
    <n v="13"/>
    <n v="7800"/>
    <n v="124800"/>
    <n v="101400"/>
    <n v="23400"/>
  </r>
  <r>
    <n v="88065565367"/>
    <x v="12"/>
    <s v="Femi Grek"/>
    <s v="Male"/>
    <x v="3"/>
    <x v="0"/>
    <x v="0"/>
    <x v="0"/>
    <x v="2"/>
    <x v="1"/>
    <n v="70"/>
    <n v="67"/>
    <n v="450"/>
    <n v="31500"/>
    <n v="30150"/>
    <n v="1350"/>
  </r>
  <r>
    <n v="88065565368"/>
    <x v="13"/>
    <s v="Femi Grek"/>
    <s v="Male"/>
    <x v="3"/>
    <x v="1"/>
    <x v="0"/>
    <x v="0"/>
    <x v="0"/>
    <x v="0"/>
    <n v="15"/>
    <n v="12"/>
    <n v="2000"/>
    <n v="30000"/>
    <n v="24000"/>
    <n v="6000"/>
  </r>
  <r>
    <n v="88065565369"/>
    <x v="14"/>
    <s v="Femi Grek"/>
    <s v="Male"/>
    <x v="3"/>
    <x v="2"/>
    <x v="0"/>
    <x v="0"/>
    <x v="1"/>
    <x v="0"/>
    <n v="16"/>
    <n v="13"/>
    <n v="123"/>
    <n v="1968"/>
    <n v="1599"/>
    <n v="369"/>
  </r>
  <r>
    <n v="88065565370"/>
    <x v="15"/>
    <s v="Femi Grek"/>
    <s v="Male"/>
    <x v="3"/>
    <x v="3"/>
    <x v="0"/>
    <x v="0"/>
    <x v="2"/>
    <x v="1"/>
    <n v="20"/>
    <n v="17"/>
    <n v="12903"/>
    <n v="258060"/>
    <n v="219351"/>
    <n v="38709"/>
  </r>
  <r>
    <n v="88065565371"/>
    <x v="16"/>
    <s v="Femi Grek"/>
    <s v="Male"/>
    <x v="3"/>
    <x v="0"/>
    <x v="0"/>
    <x v="0"/>
    <x v="0"/>
    <x v="0"/>
    <n v="12"/>
    <n v="9"/>
    <n v="100000"/>
    <n v="1200000"/>
    <n v="900000"/>
    <n v="300000"/>
  </r>
  <r>
    <n v="88065565372"/>
    <x v="17"/>
    <s v="Femi Grek"/>
    <s v="Male"/>
    <x v="3"/>
    <x v="1"/>
    <x v="0"/>
    <x v="0"/>
    <x v="1"/>
    <x v="1"/>
    <n v="12"/>
    <n v="9"/>
    <n v="12000"/>
    <n v="144000"/>
    <n v="108000"/>
    <n v="36000"/>
  </r>
  <r>
    <n v="88065565373"/>
    <x v="18"/>
    <s v="Lala C Marquez"/>
    <s v="Female"/>
    <x v="10"/>
    <x v="2"/>
    <x v="1"/>
    <x v="0"/>
    <x v="2"/>
    <x v="0"/>
    <n v="18"/>
    <n v="15"/>
    <n v="60"/>
    <n v="1080"/>
    <n v="900"/>
    <n v="180"/>
  </r>
  <r>
    <n v="88065565374"/>
    <x v="19"/>
    <s v="Derick A Macey"/>
    <s v="Male"/>
    <x v="11"/>
    <x v="3"/>
    <x v="0"/>
    <x v="0"/>
    <x v="3"/>
    <x v="0"/>
    <n v="10"/>
    <n v="7"/>
    <n v="89"/>
    <n v="890"/>
    <n v="623"/>
    <n v="267"/>
  </r>
  <r>
    <n v="88065565375"/>
    <x v="20"/>
    <s v="Eda O Brase"/>
    <s v="Female"/>
    <x v="12"/>
    <x v="0"/>
    <x v="0"/>
    <x v="0"/>
    <x v="0"/>
    <x v="0"/>
    <n v="15"/>
    <n v="12"/>
    <n v="77"/>
    <n v="1155"/>
    <n v="924"/>
    <n v="231"/>
  </r>
  <r>
    <n v="88065565376"/>
    <x v="21"/>
    <s v="Willis D Weissman"/>
    <s v="Male"/>
    <x v="13"/>
    <x v="1"/>
    <x v="1"/>
    <x v="0"/>
    <x v="1"/>
    <x v="1"/>
    <n v="15"/>
    <n v="12"/>
    <n v="68"/>
    <n v="1020"/>
    <n v="816"/>
    <n v="204"/>
  </r>
  <r>
    <n v="88065565377"/>
    <x v="22"/>
    <s v="Mariam F Pinheiro"/>
    <s v="Female"/>
    <x v="14"/>
    <x v="0"/>
    <x v="0"/>
    <x v="0"/>
    <x v="2"/>
    <x v="1"/>
    <n v="23"/>
    <n v="20"/>
    <n v="15"/>
    <n v="345"/>
    <n v="300"/>
    <n v="45"/>
  </r>
  <r>
    <n v="88065565378"/>
    <x v="23"/>
    <s v="Malcom L Meister"/>
    <s v="Male"/>
    <x v="15"/>
    <x v="1"/>
    <x v="1"/>
    <x v="0"/>
    <x v="0"/>
    <x v="0"/>
    <n v="9"/>
    <n v="6"/>
    <n v="47"/>
    <n v="423"/>
    <n v="282"/>
    <n v="141"/>
  </r>
  <r>
    <n v="88065565379"/>
    <x v="24"/>
    <s v="Holli G Ethridge"/>
    <s v="Female"/>
    <x v="16"/>
    <x v="0"/>
    <x v="0"/>
    <x v="0"/>
    <x v="1"/>
    <x v="0"/>
    <n v="18"/>
    <n v="15"/>
    <n v="6"/>
    <n v="108"/>
    <n v="90"/>
    <n v="18"/>
  </r>
  <r>
    <n v="88065565380"/>
    <x v="25"/>
    <s v="Cole N Poling"/>
    <s v="Male"/>
    <x v="17"/>
    <x v="1"/>
    <x v="1"/>
    <x v="0"/>
    <x v="2"/>
    <x v="1"/>
    <n v="14"/>
    <n v="11"/>
    <n v="10"/>
    <n v="140"/>
    <n v="110"/>
    <n v="30"/>
  </r>
  <r>
    <n v="88065565381"/>
    <x v="26"/>
    <s v="Ahmad V Lynde"/>
    <s v="Male"/>
    <x v="18"/>
    <x v="0"/>
    <x v="0"/>
    <x v="0"/>
    <x v="0"/>
    <x v="0"/>
    <n v="30"/>
    <n v="27"/>
    <n v="11"/>
    <n v="330"/>
    <n v="297"/>
    <n v="33"/>
  </r>
  <r>
    <n v="88065565382"/>
    <x v="27"/>
    <s v="Mariano F Leary"/>
    <s v="Male"/>
    <x v="19"/>
    <x v="1"/>
    <x v="1"/>
    <x v="0"/>
    <x v="1"/>
    <x v="1"/>
    <n v="16"/>
    <n v="13"/>
    <n v="60"/>
    <n v="960"/>
    <n v="780"/>
    <n v="180"/>
  </r>
  <r>
    <n v="88065565383"/>
    <x v="28"/>
    <s v="Tawanda E Buchanon"/>
    <s v="Female"/>
    <x v="20"/>
    <x v="0"/>
    <x v="0"/>
    <x v="0"/>
    <x v="2"/>
    <x v="0"/>
    <n v="52"/>
    <n v="49"/>
    <n v="89"/>
    <n v="4628"/>
    <n v="4361"/>
    <n v="267"/>
  </r>
  <r>
    <n v="88065565384"/>
    <x v="29"/>
    <s v="Nickolas G Grossi"/>
    <s v="Male"/>
    <x v="21"/>
    <x v="1"/>
    <x v="1"/>
    <x v="0"/>
    <x v="3"/>
    <x v="0"/>
    <n v="14"/>
    <n v="11"/>
    <n v="77"/>
    <n v="1078"/>
    <n v="847"/>
    <n v="231"/>
  </r>
  <r>
    <n v="88065565385"/>
    <x v="30"/>
    <s v="Bradford K Marlatt"/>
    <s v="Male"/>
    <x v="22"/>
    <x v="0"/>
    <x v="0"/>
    <x v="0"/>
    <x v="0"/>
    <x v="0"/>
    <n v="6"/>
    <n v="3"/>
    <n v="68"/>
    <n v="408"/>
    <n v="204"/>
    <n v="204"/>
  </r>
  <r>
    <n v="88065565386"/>
    <x v="31"/>
    <s v="Carlton P Bose"/>
    <s v="Male"/>
    <x v="23"/>
    <x v="1"/>
    <x v="1"/>
    <x v="0"/>
    <x v="1"/>
    <x v="1"/>
    <n v="13"/>
    <n v="10"/>
    <n v="15"/>
    <n v="195"/>
    <n v="150"/>
    <n v="45"/>
  </r>
  <r>
    <n v="88065565387"/>
    <x v="32"/>
    <s v="Asuncion X Braunstein"/>
    <s v="Female"/>
    <x v="24"/>
    <x v="0"/>
    <x v="0"/>
    <x v="0"/>
    <x v="2"/>
    <x v="1"/>
    <n v="15"/>
    <n v="12"/>
    <n v="100"/>
    <n v="1500"/>
    <n v="1200"/>
    <n v="300"/>
  </r>
  <r>
    <n v="88065565388"/>
    <x v="33"/>
    <s v="Theron T Kramer"/>
    <s v="Male"/>
    <x v="25"/>
    <x v="1"/>
    <x v="1"/>
    <x v="0"/>
    <x v="0"/>
    <x v="0"/>
    <n v="20"/>
    <n v="17"/>
    <n v="3000"/>
    <n v="60000"/>
    <n v="51000"/>
    <n v="9000"/>
  </r>
  <r>
    <n v="88065565389"/>
    <x v="34"/>
    <s v="Jeramy F Metoyer"/>
    <s v="Male"/>
    <x v="26"/>
    <x v="0"/>
    <x v="0"/>
    <x v="0"/>
    <x v="1"/>
    <x v="0"/>
    <n v="12"/>
    <n v="9"/>
    <n v="5000"/>
    <n v="60000"/>
    <n v="45000"/>
    <n v="15000"/>
  </r>
  <r>
    <n v="88065565390"/>
    <x v="35"/>
    <s v="Sol K Roger"/>
    <s v="Female"/>
    <x v="27"/>
    <x v="1"/>
    <x v="1"/>
    <x v="0"/>
    <x v="2"/>
    <x v="1"/>
    <n v="16"/>
    <n v="13"/>
    <n v="300"/>
    <n v="4800"/>
    <n v="3900"/>
    <n v="900"/>
  </r>
  <r>
    <n v="88065565391"/>
    <x v="36"/>
    <s v="Earnest H Birkholz"/>
    <s v="Male"/>
    <x v="11"/>
    <x v="0"/>
    <x v="0"/>
    <x v="0"/>
    <x v="0"/>
    <x v="0"/>
    <n v="20"/>
    <n v="17"/>
    <n v="2000"/>
    <n v="40000"/>
    <n v="34000"/>
    <n v="6000"/>
  </r>
  <r>
    <n v="88065565392"/>
    <x v="37"/>
    <s v="Amada J Knouse"/>
    <s v="Female"/>
    <x v="28"/>
    <x v="1"/>
    <x v="1"/>
    <x v="0"/>
    <x v="1"/>
    <x v="1"/>
    <n v="12"/>
    <n v="9"/>
    <n v="600"/>
    <n v="7200"/>
    <n v="5400"/>
    <n v="1800"/>
  </r>
  <r>
    <n v="88065565393"/>
    <x v="38"/>
    <s v="Gregorio H Hottinger"/>
    <s v="Male"/>
    <x v="29"/>
    <x v="0"/>
    <x v="0"/>
    <x v="0"/>
    <x v="2"/>
    <x v="0"/>
    <n v="10"/>
    <n v="7"/>
    <n v="1230"/>
    <n v="12300"/>
    <n v="8610"/>
    <n v="3690"/>
  </r>
  <r>
    <n v="88065565394"/>
    <x v="39"/>
    <s v="Lawerence W Abernethy"/>
    <s v="Male"/>
    <x v="30"/>
    <x v="1"/>
    <x v="1"/>
    <x v="0"/>
    <x v="3"/>
    <x v="0"/>
    <n v="15"/>
    <n v="12"/>
    <n v="900"/>
    <n v="13500"/>
    <n v="10800"/>
    <n v="2700"/>
  </r>
  <r>
    <n v="88065565395"/>
    <x v="40"/>
    <s v="Marina X Quayle"/>
    <s v="Female"/>
    <x v="31"/>
    <x v="0"/>
    <x v="0"/>
    <x v="0"/>
    <x v="0"/>
    <x v="0"/>
    <n v="15"/>
    <n v="12"/>
    <n v="2390"/>
    <n v="35850"/>
    <n v="28680"/>
    <n v="7170"/>
  </r>
  <r>
    <n v="88065565396"/>
    <x v="41"/>
    <s v="Whitney N Wasinger"/>
    <s v="Male"/>
    <x v="32"/>
    <x v="1"/>
    <x v="1"/>
    <x v="0"/>
    <x v="1"/>
    <x v="1"/>
    <n v="20"/>
    <n v="17"/>
    <n v="10000"/>
    <n v="200000"/>
    <n v="170000"/>
    <n v="30000"/>
  </r>
  <r>
    <n v="88065565397"/>
    <x v="42"/>
    <s v="Roy W Wilkie"/>
    <s v="Male"/>
    <x v="1"/>
    <x v="0"/>
    <x v="0"/>
    <x v="1"/>
    <x v="2"/>
    <x v="1"/>
    <n v="12"/>
    <n v="9"/>
    <n v="2300"/>
    <n v="27600"/>
    <n v="20700"/>
    <n v="6900"/>
  </r>
  <r>
    <n v="88065565398"/>
    <x v="43"/>
    <s v="Hyun Z Bynoe"/>
    <s v="Female"/>
    <x v="2"/>
    <x v="1"/>
    <x v="1"/>
    <x v="1"/>
    <x v="0"/>
    <x v="0"/>
    <n v="13"/>
    <n v="10"/>
    <n v="7800"/>
    <n v="101400"/>
    <n v="78000"/>
    <n v="23400"/>
  </r>
  <r>
    <n v="88065565399"/>
    <x v="44"/>
    <s v="Katelin F Coney"/>
    <s v="Female"/>
    <x v="3"/>
    <x v="0"/>
    <x v="0"/>
    <x v="1"/>
    <x v="1"/>
    <x v="0"/>
    <n v="15"/>
    <n v="12"/>
    <n v="450"/>
    <n v="6750"/>
    <n v="5400"/>
    <n v="1350"/>
  </r>
  <r>
    <n v="88065565400"/>
    <x v="45"/>
    <s v="Jennifer Z Pridgen"/>
    <s v="Female"/>
    <x v="5"/>
    <x v="1"/>
    <x v="1"/>
    <x v="1"/>
    <x v="2"/>
    <x v="1"/>
    <n v="14"/>
    <n v="11"/>
    <n v="2000"/>
    <n v="28000"/>
    <n v="22000"/>
    <n v="6000"/>
  </r>
  <r>
    <n v="88065565401"/>
    <x v="46"/>
    <s v="Zachary U Breeden"/>
    <s v="Male"/>
    <x v="6"/>
    <x v="0"/>
    <x v="0"/>
    <x v="1"/>
    <x v="0"/>
    <x v="0"/>
    <n v="30"/>
    <n v="27"/>
    <n v="123"/>
    <n v="3690"/>
    <n v="3321"/>
    <n v="369"/>
  </r>
  <r>
    <n v="88065565402"/>
    <x v="47"/>
    <s v="Deon U Mounce"/>
    <s v="Male"/>
    <x v="11"/>
    <x v="1"/>
    <x v="1"/>
    <x v="1"/>
    <x v="1"/>
    <x v="1"/>
    <n v="16"/>
    <n v="13"/>
    <n v="12903"/>
    <n v="206448"/>
    <n v="167739"/>
    <n v="38709"/>
  </r>
  <r>
    <n v="88065565403"/>
    <x v="48"/>
    <s v="Buddy G Steinbeck"/>
    <s v="Male"/>
    <x v="28"/>
    <x v="0"/>
    <x v="0"/>
    <x v="1"/>
    <x v="2"/>
    <x v="0"/>
    <n v="9"/>
    <n v="6"/>
    <n v="100000"/>
    <n v="900000"/>
    <n v="600000"/>
    <n v="300000"/>
  </r>
  <r>
    <n v="88065565404"/>
    <x v="49"/>
    <s v="Julius N Bakker"/>
    <s v="Male"/>
    <x v="29"/>
    <x v="1"/>
    <x v="1"/>
    <x v="1"/>
    <x v="3"/>
    <x v="0"/>
    <n v="5"/>
    <n v="2"/>
    <n v="12000"/>
    <n v="60000"/>
    <n v="24000"/>
    <n v="36000"/>
  </r>
  <r>
    <n v="88065565405"/>
    <x v="50"/>
    <s v="Hans G Koh"/>
    <s v="Male"/>
    <x v="6"/>
    <x v="0"/>
    <x v="0"/>
    <x v="1"/>
    <x v="0"/>
    <x v="0"/>
    <n v="18"/>
    <n v="15"/>
    <n v="60"/>
    <n v="1080"/>
    <n v="900"/>
    <n v="180"/>
  </r>
  <r>
    <n v="88065565406"/>
    <x v="51"/>
    <s v="Jamal G Dimarco"/>
    <s v="Male"/>
    <x v="7"/>
    <x v="1"/>
    <x v="1"/>
    <x v="1"/>
    <x v="1"/>
    <x v="1"/>
    <n v="10"/>
    <n v="7"/>
    <n v="89"/>
    <n v="890"/>
    <n v="623"/>
    <n v="267"/>
  </r>
  <r>
    <n v="88065565407"/>
    <x v="52"/>
    <s v="Stephan Q Ranger"/>
    <s v="Male"/>
    <x v="8"/>
    <x v="0"/>
    <x v="0"/>
    <x v="1"/>
    <x v="2"/>
    <x v="1"/>
    <n v="20"/>
    <n v="17"/>
    <n v="77"/>
    <n v="1540"/>
    <n v="1309"/>
    <n v="231"/>
  </r>
  <r>
    <n v="88065565408"/>
    <x v="53"/>
    <s v="Jackie P Montague"/>
    <s v="Male"/>
    <x v="9"/>
    <x v="1"/>
    <x v="1"/>
    <x v="1"/>
    <x v="0"/>
    <x v="0"/>
    <n v="70"/>
    <n v="67"/>
    <n v="68"/>
    <n v="4760"/>
    <n v="4556"/>
    <n v="204"/>
  </r>
  <r>
    <n v="88065565409"/>
    <x v="54"/>
    <s v="Nathanael W Ohl"/>
    <s v="Male"/>
    <x v="33"/>
    <x v="0"/>
    <x v="0"/>
    <x v="1"/>
    <x v="1"/>
    <x v="0"/>
    <n v="15"/>
    <n v="12"/>
    <n v="15"/>
    <n v="225"/>
    <n v="180"/>
    <n v="45"/>
  </r>
  <r>
    <n v="88065565410"/>
    <x v="55"/>
    <s v="Hosea B Michelson"/>
    <s v="Male"/>
    <x v="34"/>
    <x v="1"/>
    <x v="1"/>
    <x v="1"/>
    <x v="2"/>
    <x v="1"/>
    <n v="12"/>
    <n v="9"/>
    <n v="47"/>
    <n v="564"/>
    <n v="423"/>
    <n v="141"/>
  </r>
  <r>
    <n v="88065565411"/>
    <x v="56"/>
    <s v="Carly L Sirianni"/>
    <s v="Female"/>
    <x v="0"/>
    <x v="0"/>
    <x v="0"/>
    <x v="1"/>
    <x v="0"/>
    <x v="0"/>
    <n v="18"/>
    <n v="15"/>
    <n v="6"/>
    <n v="108"/>
    <n v="90"/>
    <n v="18"/>
  </r>
  <r>
    <n v="88065565412"/>
    <x v="57"/>
    <s v="Abram S Manrique"/>
    <s v="Male"/>
    <x v="35"/>
    <x v="1"/>
    <x v="1"/>
    <x v="1"/>
    <x v="1"/>
    <x v="1"/>
    <n v="23"/>
    <n v="20"/>
    <n v="10"/>
    <n v="230"/>
    <n v="200"/>
    <n v="30"/>
  </r>
  <r>
    <n v="88065565413"/>
    <x v="58"/>
    <s v="Mica Z Herzberg"/>
    <s v="Female"/>
    <x v="36"/>
    <x v="0"/>
    <x v="0"/>
    <x v="1"/>
    <x v="2"/>
    <x v="0"/>
    <n v="9"/>
    <n v="6"/>
    <n v="11"/>
    <n v="99"/>
    <n v="66"/>
    <n v="33"/>
  </r>
  <r>
    <n v="88065565414"/>
    <x v="59"/>
    <s v="Lemuel W Hardman"/>
    <s v="Male"/>
    <x v="37"/>
    <x v="1"/>
    <x v="1"/>
    <x v="1"/>
    <x v="3"/>
    <x v="0"/>
    <n v="18"/>
    <n v="15"/>
    <n v="60"/>
    <n v="1080"/>
    <n v="900"/>
    <n v="180"/>
  </r>
  <r>
    <n v="88065565415"/>
    <x v="60"/>
    <s v="Shanelle Z Hick"/>
    <s v="Female"/>
    <x v="10"/>
    <x v="0"/>
    <x v="0"/>
    <x v="1"/>
    <x v="0"/>
    <x v="0"/>
    <n v="52"/>
    <n v="49"/>
    <n v="89"/>
    <n v="4628"/>
    <n v="4361"/>
    <n v="267"/>
  </r>
  <r>
    <n v="88065565416"/>
    <x v="61"/>
    <s v="Maryellen H Hartness"/>
    <s v="Female"/>
    <x v="11"/>
    <x v="1"/>
    <x v="1"/>
    <x v="1"/>
    <x v="1"/>
    <x v="1"/>
    <n v="9"/>
    <n v="6"/>
    <n v="77"/>
    <n v="693"/>
    <n v="462"/>
    <n v="231"/>
  </r>
  <r>
    <n v="88065565417"/>
    <x v="62"/>
    <s v="Sylvester Z Blackledge"/>
    <s v="Male"/>
    <x v="20"/>
    <x v="0"/>
    <x v="0"/>
    <x v="1"/>
    <x v="2"/>
    <x v="1"/>
    <n v="5"/>
    <n v="2"/>
    <n v="68"/>
    <n v="340"/>
    <n v="136"/>
    <n v="204"/>
  </r>
  <r>
    <n v="88065565418"/>
    <x v="63"/>
    <s v="Vivienne X Binion"/>
    <s v="Female"/>
    <x v="21"/>
    <x v="1"/>
    <x v="1"/>
    <x v="1"/>
    <x v="0"/>
    <x v="0"/>
    <n v="14"/>
    <n v="11"/>
    <n v="15"/>
    <n v="210"/>
    <n v="165"/>
    <n v="45"/>
  </r>
  <r>
    <n v="88065565419"/>
    <x v="64"/>
    <s v="Ahmed C Minch"/>
    <s v="Male"/>
    <x v="22"/>
    <x v="0"/>
    <x v="0"/>
    <x v="1"/>
    <x v="1"/>
    <x v="0"/>
    <n v="6"/>
    <n v="3"/>
    <n v="100"/>
    <n v="600"/>
    <n v="300"/>
    <n v="300"/>
  </r>
  <r>
    <n v="88065565420"/>
    <x v="65"/>
    <s v="Leopoldo U Hole"/>
    <s v="Male"/>
    <x v="23"/>
    <x v="1"/>
    <x v="1"/>
    <x v="1"/>
    <x v="2"/>
    <x v="1"/>
    <n v="10"/>
    <n v="7"/>
    <n v="3000"/>
    <n v="30000"/>
    <n v="21000"/>
    <n v="9000"/>
  </r>
  <r>
    <n v="88065565421"/>
    <x v="66"/>
    <s v="Gemma I Chilton"/>
    <s v="Female"/>
    <x v="24"/>
    <x v="0"/>
    <x v="0"/>
    <x v="1"/>
    <x v="0"/>
    <x v="0"/>
    <n v="13"/>
    <n v="10"/>
    <n v="5000"/>
    <n v="65000"/>
    <n v="50000"/>
    <n v="15000"/>
  </r>
  <r>
    <n v="88065565422"/>
    <x v="67"/>
    <s v="Laurence K Ryles"/>
    <s v="Male"/>
    <x v="13"/>
    <x v="1"/>
    <x v="1"/>
    <x v="1"/>
    <x v="1"/>
    <x v="1"/>
    <n v="20"/>
    <n v="17"/>
    <n v="300"/>
    <n v="6000"/>
    <n v="5100"/>
    <n v="900"/>
  </r>
  <r>
    <n v="88065565423"/>
    <x v="68"/>
    <s v="Eleanor D Dickson"/>
    <s v="Female"/>
    <x v="14"/>
    <x v="0"/>
    <x v="0"/>
    <x v="1"/>
    <x v="2"/>
    <x v="0"/>
    <n v="15"/>
    <n v="12"/>
    <n v="2000"/>
    <n v="30000"/>
    <n v="24000"/>
    <n v="6000"/>
  </r>
  <r>
    <n v="88065565424"/>
    <x v="69"/>
    <s v="Elsy B Latta"/>
    <s v="Female"/>
    <x v="15"/>
    <x v="1"/>
    <x v="1"/>
    <x v="1"/>
    <x v="3"/>
    <x v="0"/>
    <n v="20"/>
    <n v="17"/>
    <n v="600"/>
    <n v="12000"/>
    <n v="10200"/>
    <n v="1800"/>
  </r>
  <r>
    <n v="88065565425"/>
    <x v="70"/>
    <s v="Sherwood K Shire"/>
    <s v="Male"/>
    <x v="34"/>
    <x v="0"/>
    <x v="0"/>
    <x v="1"/>
    <x v="0"/>
    <x v="0"/>
    <n v="12"/>
    <n v="9"/>
    <n v="1230"/>
    <n v="14760"/>
    <n v="11070"/>
    <n v="3690"/>
  </r>
  <r>
    <n v="88065565426"/>
    <x v="71"/>
    <s v="Carolynn V Moynihan"/>
    <s v="Female"/>
    <x v="0"/>
    <x v="1"/>
    <x v="1"/>
    <x v="1"/>
    <x v="1"/>
    <x v="1"/>
    <n v="16"/>
    <n v="13"/>
    <n v="900"/>
    <n v="14400"/>
    <n v="11700"/>
    <n v="2700"/>
  </r>
  <r>
    <n v="88065565427"/>
    <x v="72"/>
    <s v="Mckinley H Scofield"/>
    <s v="Male"/>
    <x v="35"/>
    <x v="0"/>
    <x v="0"/>
    <x v="1"/>
    <x v="2"/>
    <x v="1"/>
    <n v="70"/>
    <n v="67"/>
    <n v="2390"/>
    <n v="167300"/>
    <n v="160130"/>
    <n v="7170"/>
  </r>
  <r>
    <n v="88065565428"/>
    <x v="73"/>
    <s v="Brendon V Crowther"/>
    <s v="Male"/>
    <x v="36"/>
    <x v="1"/>
    <x v="1"/>
    <x v="1"/>
    <x v="0"/>
    <x v="0"/>
    <n v="15"/>
    <n v="12"/>
    <n v="10000"/>
    <n v="150000"/>
    <n v="120000"/>
    <n v="30000"/>
  </r>
  <r>
    <n v="88065565429"/>
    <x v="74"/>
    <s v="Nancy V Trogdon"/>
    <s v="Female"/>
    <x v="37"/>
    <x v="0"/>
    <x v="0"/>
    <x v="1"/>
    <x v="1"/>
    <x v="0"/>
    <n v="16"/>
    <n v="13"/>
    <n v="2300"/>
    <n v="36800"/>
    <n v="29900"/>
    <n v="6900"/>
  </r>
  <r>
    <n v="88065565430"/>
    <x v="75"/>
    <s v="Darin U Shipp"/>
    <s v="Male"/>
    <x v="26"/>
    <x v="1"/>
    <x v="1"/>
    <x v="1"/>
    <x v="2"/>
    <x v="1"/>
    <n v="20"/>
    <n v="17"/>
    <n v="7800"/>
    <n v="156000"/>
    <n v="132600"/>
    <n v="23400"/>
  </r>
  <r>
    <n v="88065565431"/>
    <x v="76"/>
    <s v="Joel S Maine"/>
    <s v="Male"/>
    <x v="27"/>
    <x v="0"/>
    <x v="0"/>
    <x v="1"/>
    <x v="0"/>
    <x v="0"/>
    <n v="12"/>
    <n v="9"/>
    <n v="450"/>
    <n v="5400"/>
    <n v="4050"/>
    <n v="1350"/>
  </r>
  <r>
    <n v="88065565432"/>
    <x v="77"/>
    <s v="Luciana N Campfield"/>
    <s v="Female"/>
    <x v="11"/>
    <x v="1"/>
    <x v="1"/>
    <x v="1"/>
    <x v="1"/>
    <x v="1"/>
    <n v="12"/>
    <n v="9"/>
    <n v="2000"/>
    <n v="24000"/>
    <n v="18000"/>
    <n v="6000"/>
  </r>
  <r>
    <n v="88065565433"/>
    <x v="78"/>
    <s v="Gilbert Z Bloss"/>
    <s v="Male"/>
    <x v="28"/>
    <x v="0"/>
    <x v="0"/>
    <x v="1"/>
    <x v="2"/>
    <x v="0"/>
    <n v="18"/>
    <n v="15"/>
    <n v="123"/>
    <n v="2214"/>
    <n v="1845"/>
    <n v="369"/>
  </r>
  <r>
    <n v="88065565434"/>
    <x v="79"/>
    <s v="Sharda W Choudhury"/>
    <s v="Female"/>
    <x v="11"/>
    <x v="1"/>
    <x v="1"/>
    <x v="1"/>
    <x v="3"/>
    <x v="0"/>
    <n v="10"/>
    <n v="7"/>
    <n v="12903"/>
    <n v="129030"/>
    <n v="90321"/>
    <n v="38709"/>
  </r>
  <r>
    <n v="88065565435"/>
    <x v="80"/>
    <s v="Chung J Moynihan"/>
    <s v="Male"/>
    <x v="28"/>
    <x v="0"/>
    <x v="0"/>
    <x v="1"/>
    <x v="0"/>
    <x v="0"/>
    <n v="15"/>
    <n v="12"/>
    <n v="100000"/>
    <n v="1500000"/>
    <n v="1200000"/>
    <n v="300000"/>
  </r>
  <r>
    <n v="88065565436"/>
    <x v="81"/>
    <s v="Dayna M Edmondson"/>
    <s v="Female"/>
    <x v="29"/>
    <x v="1"/>
    <x v="1"/>
    <x v="1"/>
    <x v="1"/>
    <x v="1"/>
    <n v="15"/>
    <n v="12"/>
    <n v="12000"/>
    <n v="180000"/>
    <n v="144000"/>
    <n v="36000"/>
  </r>
  <r>
    <n v="88065565437"/>
    <x v="82"/>
    <s v="Bobbie S Miner"/>
    <s v="Female"/>
    <x v="30"/>
    <x v="0"/>
    <x v="0"/>
    <x v="1"/>
    <x v="2"/>
    <x v="1"/>
    <n v="23"/>
    <n v="20"/>
    <n v="60"/>
    <n v="1380"/>
    <n v="1200"/>
    <n v="180"/>
  </r>
  <r>
    <n v="88065565438"/>
    <x v="83"/>
    <s v="Gidget X Loring"/>
    <s v="Female"/>
    <x v="31"/>
    <x v="1"/>
    <x v="1"/>
    <x v="1"/>
    <x v="0"/>
    <x v="0"/>
    <n v="9"/>
    <n v="6"/>
    <n v="89"/>
    <n v="801"/>
    <n v="534"/>
    <n v="267"/>
  </r>
  <r>
    <n v="88065565439"/>
    <x v="84"/>
    <s v="Hettie S Lauber"/>
    <s v="Female"/>
    <x v="32"/>
    <x v="0"/>
    <x v="0"/>
    <x v="1"/>
    <x v="1"/>
    <x v="0"/>
    <n v="18"/>
    <n v="15"/>
    <n v="77"/>
    <n v="1386"/>
    <n v="1155"/>
    <n v="231"/>
  </r>
  <r>
    <n v="88065565440"/>
    <x v="85"/>
    <s v="Toi F Stallard"/>
    <s v="Female"/>
    <x v="1"/>
    <x v="1"/>
    <x v="1"/>
    <x v="1"/>
    <x v="2"/>
    <x v="1"/>
    <n v="14"/>
    <n v="11"/>
    <n v="68"/>
    <n v="952"/>
    <n v="748"/>
    <n v="204"/>
  </r>
  <r>
    <n v="88065565441"/>
    <x v="86"/>
    <s v="Tristan L Cockrell"/>
    <s v="Female"/>
    <x v="2"/>
    <x v="0"/>
    <x v="0"/>
    <x v="1"/>
    <x v="0"/>
    <x v="0"/>
    <n v="30"/>
    <n v="27"/>
    <n v="15"/>
    <n v="450"/>
    <n v="405"/>
    <n v="45"/>
  </r>
  <r>
    <n v="88065565442"/>
    <x v="87"/>
    <s v="Towanda H Matson"/>
    <s v="Female"/>
    <x v="3"/>
    <x v="1"/>
    <x v="1"/>
    <x v="1"/>
    <x v="1"/>
    <x v="1"/>
    <n v="16"/>
    <n v="13"/>
    <n v="47"/>
    <n v="752"/>
    <n v="611"/>
    <n v="141"/>
  </r>
  <r>
    <n v="88065565443"/>
    <x v="88"/>
    <s v="Leland C Fifield"/>
    <s v="Male"/>
    <x v="38"/>
    <x v="0"/>
    <x v="0"/>
    <x v="1"/>
    <x v="2"/>
    <x v="0"/>
    <n v="52"/>
    <n v="49"/>
    <n v="6"/>
    <n v="312"/>
    <n v="294"/>
    <n v="18"/>
  </r>
  <r>
    <n v="88065565444"/>
    <x v="89"/>
    <s v="Audria W Barrios"/>
    <s v="Female"/>
    <x v="39"/>
    <x v="1"/>
    <x v="1"/>
    <x v="1"/>
    <x v="3"/>
    <x v="0"/>
    <n v="14"/>
    <n v="11"/>
    <n v="10"/>
    <n v="140"/>
    <n v="110"/>
    <n v="30"/>
  </r>
  <r>
    <n v="88065565445"/>
    <x v="90"/>
    <s v="Jim J Lurie"/>
    <s v="Male"/>
    <x v="4"/>
    <x v="0"/>
    <x v="0"/>
    <x v="1"/>
    <x v="0"/>
    <x v="0"/>
    <n v="6"/>
    <n v="3"/>
    <n v="11"/>
    <n v="66"/>
    <n v="33"/>
    <n v="33"/>
  </r>
  <r>
    <n v="88065565446"/>
    <x v="91"/>
    <s v="Lorette Y Petrillo"/>
    <s v="Female"/>
    <x v="5"/>
    <x v="1"/>
    <x v="1"/>
    <x v="1"/>
    <x v="1"/>
    <x v="1"/>
    <n v="13"/>
    <n v="10"/>
    <n v="60"/>
    <n v="780"/>
    <n v="600"/>
    <n v="180"/>
  </r>
  <r>
    <n v="88065565447"/>
    <x v="92"/>
    <s v="Damian X Grist"/>
    <s v="Male"/>
    <x v="6"/>
    <x v="0"/>
    <x v="0"/>
    <x v="1"/>
    <x v="2"/>
    <x v="1"/>
    <n v="15"/>
    <n v="12"/>
    <n v="89"/>
    <n v="1335"/>
    <n v="1068"/>
    <n v="267"/>
  </r>
  <r>
    <n v="88065565448"/>
    <x v="93"/>
    <s v="Zana G Ordonez"/>
    <s v="Female"/>
    <x v="7"/>
    <x v="1"/>
    <x v="1"/>
    <x v="1"/>
    <x v="0"/>
    <x v="0"/>
    <n v="20"/>
    <n v="17"/>
    <n v="77"/>
    <n v="1540"/>
    <n v="1309"/>
    <n v="231"/>
  </r>
  <r>
    <n v="88065565449"/>
    <x v="94"/>
    <s v="Rhett A Chapple"/>
    <s v="Male"/>
    <x v="8"/>
    <x v="0"/>
    <x v="0"/>
    <x v="1"/>
    <x v="1"/>
    <x v="0"/>
    <n v="12"/>
    <n v="9"/>
    <n v="68"/>
    <n v="816"/>
    <n v="612"/>
    <n v="204"/>
  </r>
  <r>
    <n v="88065565450"/>
    <x v="95"/>
    <s v="Jeneva Y Bybee"/>
    <s v="Female"/>
    <x v="9"/>
    <x v="1"/>
    <x v="1"/>
    <x v="1"/>
    <x v="2"/>
    <x v="1"/>
    <n v="16"/>
    <n v="13"/>
    <n v="15"/>
    <n v="240"/>
    <n v="195"/>
    <n v="45"/>
  </r>
  <r>
    <n v="88065565451"/>
    <x v="96"/>
    <s v="Brendon J Camp"/>
    <s v="Male"/>
    <x v="33"/>
    <x v="0"/>
    <x v="0"/>
    <x v="1"/>
    <x v="0"/>
    <x v="0"/>
    <n v="20"/>
    <n v="17"/>
    <n v="100"/>
    <n v="2000"/>
    <n v="1700"/>
    <n v="300"/>
  </r>
  <r>
    <n v="88065565452"/>
    <x v="97"/>
    <s v="Nettie T Mccandless"/>
    <s v="Female"/>
    <x v="34"/>
    <x v="1"/>
    <x v="1"/>
    <x v="1"/>
    <x v="1"/>
    <x v="1"/>
    <n v="12"/>
    <n v="9"/>
    <n v="3000"/>
    <n v="36000"/>
    <n v="27000"/>
    <n v="9000"/>
  </r>
  <r>
    <n v="88065565453"/>
    <x v="98"/>
    <s v="Lezlie Z Bohannan"/>
    <s v="Female"/>
    <x v="0"/>
    <x v="0"/>
    <x v="0"/>
    <x v="1"/>
    <x v="2"/>
    <x v="0"/>
    <n v="10"/>
    <n v="7"/>
    <n v="5000"/>
    <n v="50000"/>
    <n v="35000"/>
    <n v="15000"/>
  </r>
  <r>
    <n v="88065565454"/>
    <x v="99"/>
    <s v="Hester B Cabana"/>
    <s v="Female"/>
    <x v="35"/>
    <x v="1"/>
    <x v="1"/>
    <x v="1"/>
    <x v="3"/>
    <x v="0"/>
    <n v="15"/>
    <n v="12"/>
    <n v="300"/>
    <n v="4500"/>
    <n v="3600"/>
    <n v="900"/>
  </r>
  <r>
    <n v="88065565455"/>
    <x v="100"/>
    <s v="Isobel K Dance"/>
    <s v="Female"/>
    <x v="36"/>
    <x v="0"/>
    <x v="0"/>
    <x v="1"/>
    <x v="0"/>
    <x v="0"/>
    <n v="15"/>
    <n v="12"/>
    <n v="2000"/>
    <n v="30000"/>
    <n v="24000"/>
    <n v="6000"/>
  </r>
  <r>
    <n v="88065565456"/>
    <x v="101"/>
    <s v="Erica S Harlan"/>
    <s v="Female"/>
    <x v="37"/>
    <x v="1"/>
    <x v="1"/>
    <x v="1"/>
    <x v="1"/>
    <x v="1"/>
    <n v="20"/>
    <n v="17"/>
    <n v="600"/>
    <n v="12000"/>
    <n v="10200"/>
    <n v="1800"/>
  </r>
  <r>
    <n v="88065565457"/>
    <x v="102"/>
    <s v="Leda X Haskell"/>
    <s v="Female"/>
    <x v="10"/>
    <x v="0"/>
    <x v="0"/>
    <x v="1"/>
    <x v="2"/>
    <x v="1"/>
    <n v="12"/>
    <n v="9"/>
    <n v="1230"/>
    <n v="14760"/>
    <n v="11070"/>
    <n v="3690"/>
  </r>
  <r>
    <n v="88065565458"/>
    <x v="103"/>
    <s v="Loralee V Ball"/>
    <s v="Female"/>
    <x v="11"/>
    <x v="1"/>
    <x v="1"/>
    <x v="0"/>
    <x v="0"/>
    <x v="0"/>
    <n v="13"/>
    <n v="10"/>
    <n v="900"/>
    <n v="11700"/>
    <n v="9000"/>
    <n v="2700"/>
  </r>
  <r>
    <n v="88065565459"/>
    <x v="104"/>
    <s v="Otha T Orrell"/>
    <s v="Male"/>
    <x v="12"/>
    <x v="0"/>
    <x v="0"/>
    <x v="0"/>
    <x v="1"/>
    <x v="0"/>
    <n v="15"/>
    <n v="12"/>
    <n v="2390"/>
    <n v="35850"/>
    <n v="28680"/>
    <n v="7170"/>
  </r>
  <r>
    <n v="88065565460"/>
    <x v="105"/>
    <s v="Honey D Eaves"/>
    <s v="Female"/>
    <x v="13"/>
    <x v="1"/>
    <x v="1"/>
    <x v="0"/>
    <x v="2"/>
    <x v="1"/>
    <n v="14"/>
    <n v="11"/>
    <n v="10000"/>
    <n v="140000"/>
    <n v="110000"/>
    <n v="30000"/>
  </r>
  <r>
    <n v="88065565461"/>
    <x v="106"/>
    <s v="Ellis V Mcneel"/>
    <s v="Male"/>
    <x v="14"/>
    <x v="0"/>
    <x v="0"/>
    <x v="0"/>
    <x v="0"/>
    <x v="0"/>
    <n v="30"/>
    <n v="27"/>
    <n v="2300"/>
    <n v="69000"/>
    <n v="62100"/>
    <n v="6900"/>
  </r>
  <r>
    <n v="88065565462"/>
    <x v="107"/>
    <s v="Gabriel S Beale"/>
    <s v="Male"/>
    <x v="15"/>
    <x v="1"/>
    <x v="1"/>
    <x v="0"/>
    <x v="1"/>
    <x v="1"/>
    <n v="16"/>
    <n v="13"/>
    <n v="7800"/>
    <n v="124800"/>
    <n v="101400"/>
    <n v="23400"/>
  </r>
  <r>
    <n v="88065565463"/>
    <x v="108"/>
    <s v="Nathanael G Mcmillin"/>
    <s v="Male"/>
    <x v="16"/>
    <x v="0"/>
    <x v="0"/>
    <x v="0"/>
    <x v="2"/>
    <x v="0"/>
    <n v="9"/>
    <n v="6"/>
    <n v="450"/>
    <n v="4050"/>
    <n v="2700"/>
    <n v="1350"/>
  </r>
  <r>
    <n v="88065565464"/>
    <x v="109"/>
    <s v="Donald H Mazur"/>
    <s v="Male"/>
    <x v="17"/>
    <x v="2"/>
    <x v="1"/>
    <x v="0"/>
    <x v="3"/>
    <x v="0"/>
    <n v="5"/>
    <n v="2"/>
    <n v="2000"/>
    <n v="10000"/>
    <n v="4000"/>
    <n v="6000"/>
  </r>
  <r>
    <n v="88065565465"/>
    <x v="110"/>
    <s v="Eliz R Linneman"/>
    <s v="Female"/>
    <x v="18"/>
    <x v="3"/>
    <x v="0"/>
    <x v="0"/>
    <x v="0"/>
    <x v="0"/>
    <n v="18"/>
    <n v="15"/>
    <n v="123"/>
    <n v="2214"/>
    <n v="1845"/>
    <n v="369"/>
  </r>
  <r>
    <n v="88065565466"/>
    <x v="111"/>
    <s v="Gracie P Lett"/>
    <s v="Female"/>
    <x v="19"/>
    <x v="2"/>
    <x v="1"/>
    <x v="0"/>
    <x v="1"/>
    <x v="1"/>
    <n v="10"/>
    <n v="7"/>
    <n v="12903"/>
    <n v="129030"/>
    <n v="90321"/>
    <n v="38709"/>
  </r>
  <r>
    <n v="88065565467"/>
    <x v="112"/>
    <s v="Gema S Grover"/>
    <s v="Female"/>
    <x v="20"/>
    <x v="3"/>
    <x v="0"/>
    <x v="0"/>
    <x v="2"/>
    <x v="1"/>
    <n v="20"/>
    <n v="17"/>
    <n v="100000"/>
    <n v="2000000"/>
    <n v="1700000"/>
    <n v="300000"/>
  </r>
  <r>
    <n v="88065565468"/>
    <x v="113"/>
    <s v="Delana Y Freedman"/>
    <s v="Female"/>
    <x v="21"/>
    <x v="2"/>
    <x v="1"/>
    <x v="0"/>
    <x v="0"/>
    <x v="0"/>
    <n v="70"/>
    <n v="67"/>
    <n v="12000"/>
    <n v="840000"/>
    <n v="804000"/>
    <n v="36000"/>
  </r>
  <r>
    <n v="88065565469"/>
    <x v="114"/>
    <s v="Mary Y Tate"/>
    <s v="Male"/>
    <x v="11"/>
    <x v="3"/>
    <x v="0"/>
    <x v="0"/>
    <x v="1"/>
    <x v="0"/>
    <n v="15"/>
    <n v="12"/>
    <n v="60"/>
    <n v="900"/>
    <n v="720"/>
    <n v="180"/>
  </r>
  <r>
    <n v="88065565470"/>
    <x v="115"/>
    <s v="Abe J Macleod"/>
    <s v="Male"/>
    <x v="23"/>
    <x v="2"/>
    <x v="1"/>
    <x v="0"/>
    <x v="2"/>
    <x v="1"/>
    <n v="12"/>
    <n v="9"/>
    <n v="89"/>
    <n v="1068"/>
    <n v="801"/>
    <n v="267"/>
  </r>
  <r>
    <n v="88065565471"/>
    <x v="116"/>
    <s v="Evon Q Lawson"/>
    <s v="Female"/>
    <x v="34"/>
    <x v="3"/>
    <x v="0"/>
    <x v="0"/>
    <x v="0"/>
    <x v="0"/>
    <n v="18"/>
    <n v="15"/>
    <n v="77"/>
    <n v="1386"/>
    <n v="1155"/>
    <n v="231"/>
  </r>
  <r>
    <n v="88065565472"/>
    <x v="117"/>
    <s v="Jerlene P Dunnigan"/>
    <s v="Female"/>
    <x v="25"/>
    <x v="2"/>
    <x v="1"/>
    <x v="0"/>
    <x v="1"/>
    <x v="1"/>
    <n v="23"/>
    <n v="20"/>
    <n v="68"/>
    <n v="1564"/>
    <n v="1360"/>
    <n v="204"/>
  </r>
  <r>
    <n v="88065565473"/>
    <x v="118"/>
    <s v="Bobbie X Schoenrock"/>
    <s v="Male"/>
    <x v="26"/>
    <x v="3"/>
    <x v="0"/>
    <x v="0"/>
    <x v="2"/>
    <x v="0"/>
    <n v="9"/>
    <n v="6"/>
    <n v="15"/>
    <n v="135"/>
    <n v="90"/>
    <n v="45"/>
  </r>
  <r>
    <n v="88065565474"/>
    <x v="119"/>
    <s v="Mike A Waddington"/>
    <s v="Male"/>
    <x v="27"/>
    <x v="2"/>
    <x v="1"/>
    <x v="0"/>
    <x v="3"/>
    <x v="0"/>
    <n v="18"/>
    <n v="15"/>
    <n v="47"/>
    <n v="846"/>
    <n v="705"/>
    <n v="141"/>
  </r>
  <r>
    <n v="88065565475"/>
    <x v="120"/>
    <s v="Nigel K Wadsworth"/>
    <s v="Male"/>
    <x v="11"/>
    <x v="3"/>
    <x v="0"/>
    <x v="0"/>
    <x v="0"/>
    <x v="0"/>
    <n v="52"/>
    <n v="49"/>
    <n v="6"/>
    <n v="312"/>
    <n v="294"/>
    <n v="18"/>
  </r>
  <r>
    <n v="88065565476"/>
    <x v="121"/>
    <s v="Hayden E Novack"/>
    <s v="Male"/>
    <x v="28"/>
    <x v="2"/>
    <x v="1"/>
    <x v="0"/>
    <x v="1"/>
    <x v="1"/>
    <n v="9"/>
    <n v="6"/>
    <n v="10"/>
    <n v="90"/>
    <n v="60"/>
    <n v="30"/>
  </r>
  <r>
    <n v="88065565477"/>
    <x v="122"/>
    <s v="Voncile P Trojanowski"/>
    <s v="Female"/>
    <x v="11"/>
    <x v="3"/>
    <x v="0"/>
    <x v="0"/>
    <x v="2"/>
    <x v="1"/>
    <n v="5"/>
    <n v="2"/>
    <n v="11"/>
    <n v="55"/>
    <n v="22"/>
    <n v="33"/>
  </r>
  <r>
    <n v="88065565478"/>
    <x v="123"/>
    <s v="Roberto U Derry"/>
    <s v="Female"/>
    <x v="11"/>
    <x v="2"/>
    <x v="1"/>
    <x v="0"/>
    <x v="0"/>
    <x v="0"/>
    <n v="14"/>
    <n v="11"/>
    <n v="60"/>
    <n v="840"/>
    <n v="660"/>
    <n v="180"/>
  </r>
  <r>
    <n v="88065565479"/>
    <x v="124"/>
    <s v="Tona S Huseby"/>
    <s v="Female"/>
    <x v="31"/>
    <x v="3"/>
    <x v="0"/>
    <x v="0"/>
    <x v="1"/>
    <x v="0"/>
    <n v="6"/>
    <n v="3"/>
    <n v="89"/>
    <n v="534"/>
    <n v="267"/>
    <n v="267"/>
  </r>
  <r>
    <n v="88065565480"/>
    <x v="125"/>
    <s v="Londa T Maya"/>
    <s v="Female"/>
    <x v="3"/>
    <x v="2"/>
    <x v="1"/>
    <x v="0"/>
    <x v="2"/>
    <x v="1"/>
    <n v="10"/>
    <n v="7"/>
    <n v="77"/>
    <n v="770"/>
    <n v="539"/>
    <n v="231"/>
  </r>
  <r>
    <n v="88065565481"/>
    <x v="126"/>
    <s v="Jocelyn Q Scotti"/>
    <s v="Female"/>
    <x v="11"/>
    <x v="3"/>
    <x v="0"/>
    <x v="0"/>
    <x v="0"/>
    <x v="0"/>
    <n v="13"/>
    <n v="10"/>
    <n v="68"/>
    <n v="884"/>
    <n v="680"/>
    <n v="204"/>
  </r>
  <r>
    <n v="88065565482"/>
    <x v="127"/>
    <s v="Frank O Mallon"/>
    <s v="Female"/>
    <x v="2"/>
    <x v="2"/>
    <x v="1"/>
    <x v="0"/>
    <x v="1"/>
    <x v="1"/>
    <n v="20"/>
    <n v="17"/>
    <n v="15"/>
    <n v="300"/>
    <n v="255"/>
    <n v="45"/>
  </r>
  <r>
    <n v="88065565483"/>
    <x v="128"/>
    <s v="Kurtis C Irons"/>
    <s v="Male"/>
    <x v="3"/>
    <x v="3"/>
    <x v="0"/>
    <x v="0"/>
    <x v="2"/>
    <x v="0"/>
    <n v="15"/>
    <n v="12"/>
    <n v="100"/>
    <n v="1500"/>
    <n v="1200"/>
    <n v="300"/>
  </r>
  <r>
    <n v="88065565484"/>
    <x v="129"/>
    <s v="Jamey S Seim"/>
    <s v="Male"/>
    <x v="5"/>
    <x v="0"/>
    <x v="0"/>
    <x v="0"/>
    <x v="3"/>
    <x v="0"/>
    <n v="20"/>
    <n v="17"/>
    <n v="3000"/>
    <n v="60000"/>
    <n v="51000"/>
    <n v="9000"/>
  </r>
  <r>
    <n v="88065565485"/>
    <x v="130"/>
    <s v="Walton S Keim"/>
    <s v="Male"/>
    <x v="6"/>
    <x v="1"/>
    <x v="1"/>
    <x v="0"/>
    <x v="0"/>
    <x v="0"/>
    <n v="12"/>
    <n v="9"/>
    <n v="5000"/>
    <n v="60000"/>
    <n v="45000"/>
    <n v="15000"/>
  </r>
  <r>
    <n v="88065565486"/>
    <x v="131"/>
    <s v="Micki R Jauregui"/>
    <s v="Female"/>
    <x v="11"/>
    <x v="2"/>
    <x v="1"/>
    <x v="0"/>
    <x v="1"/>
    <x v="1"/>
    <n v="16"/>
    <n v="13"/>
    <n v="300"/>
    <n v="4800"/>
    <n v="3900"/>
    <n v="900"/>
  </r>
  <r>
    <n v="88065565487"/>
    <x v="132"/>
    <s v="Ngoc X Watson"/>
    <s v="Female"/>
    <x v="28"/>
    <x v="3"/>
    <x v="0"/>
    <x v="0"/>
    <x v="2"/>
    <x v="1"/>
    <n v="70"/>
    <n v="67"/>
    <n v="2000"/>
    <n v="140000"/>
    <n v="134000"/>
    <n v="6000"/>
  </r>
  <r>
    <n v="88065565488"/>
    <x v="133"/>
    <s v="Inocencia Z Buteau"/>
    <s v="Female"/>
    <x v="29"/>
    <x v="0"/>
    <x v="0"/>
    <x v="0"/>
    <x v="0"/>
    <x v="0"/>
    <n v="15"/>
    <n v="12"/>
    <n v="600"/>
    <n v="9000"/>
    <n v="7200"/>
    <n v="1800"/>
  </r>
  <r>
    <n v="88065565489"/>
    <x v="134"/>
    <s v="Charlie V Koeller"/>
    <s v="Male"/>
    <x v="6"/>
    <x v="1"/>
    <x v="1"/>
    <x v="0"/>
    <x v="1"/>
    <x v="0"/>
    <n v="16"/>
    <n v="13"/>
    <n v="1230"/>
    <n v="19680"/>
    <n v="15990"/>
    <n v="3690"/>
  </r>
  <r>
    <n v="88065565490"/>
    <x v="135"/>
    <s v="Rosy U Baumeister"/>
    <s v="Female"/>
    <x v="7"/>
    <x v="2"/>
    <x v="1"/>
    <x v="0"/>
    <x v="2"/>
    <x v="1"/>
    <n v="20"/>
    <n v="17"/>
    <n v="900"/>
    <n v="18000"/>
    <n v="15300"/>
    <n v="2700"/>
  </r>
  <r>
    <n v="88065565491"/>
    <x v="136"/>
    <s v="Charity N Denman"/>
    <s v="Female"/>
    <x v="8"/>
    <x v="3"/>
    <x v="0"/>
    <x v="0"/>
    <x v="0"/>
    <x v="0"/>
    <n v="12"/>
    <n v="9"/>
    <n v="2390"/>
    <n v="28680"/>
    <n v="21510"/>
    <n v="7170"/>
  </r>
  <r>
    <n v="88065565492"/>
    <x v="137"/>
    <s v="Luke S Tumlin"/>
    <s v="Male"/>
    <x v="9"/>
    <x v="0"/>
    <x v="0"/>
    <x v="0"/>
    <x v="1"/>
    <x v="1"/>
    <n v="12"/>
    <n v="9"/>
    <n v="10000"/>
    <n v="120000"/>
    <n v="90000"/>
    <n v="30000"/>
  </r>
  <r>
    <n v="88065565493"/>
    <x v="138"/>
    <s v="Hannah K Ma"/>
    <s v="Female"/>
    <x v="33"/>
    <x v="1"/>
    <x v="1"/>
    <x v="0"/>
    <x v="2"/>
    <x v="0"/>
    <n v="18"/>
    <n v="15"/>
    <n v="2300"/>
    <n v="41400"/>
    <n v="34500"/>
    <n v="6900"/>
  </r>
  <r>
    <n v="88065565494"/>
    <x v="139"/>
    <s v="Celinda C Magruder"/>
    <s v="Female"/>
    <x v="34"/>
    <x v="2"/>
    <x v="1"/>
    <x v="0"/>
    <x v="3"/>
    <x v="0"/>
    <n v="10"/>
    <n v="7"/>
    <n v="7800"/>
    <n v="78000"/>
    <n v="54600"/>
    <n v="23400"/>
  </r>
  <r>
    <n v="88065565495"/>
    <x v="140"/>
    <s v="Arturo N Halvorsen"/>
    <s v="Male"/>
    <x v="0"/>
    <x v="3"/>
    <x v="0"/>
    <x v="0"/>
    <x v="0"/>
    <x v="0"/>
    <n v="15"/>
    <n v="12"/>
    <n v="450"/>
    <n v="6750"/>
    <n v="5400"/>
    <n v="1350"/>
  </r>
  <r>
    <n v="88065565496"/>
    <x v="141"/>
    <s v="Tiny Z Oliveri"/>
    <s v="Female"/>
    <x v="35"/>
    <x v="0"/>
    <x v="0"/>
    <x v="0"/>
    <x v="1"/>
    <x v="1"/>
    <n v="15"/>
    <n v="12"/>
    <n v="2000"/>
    <n v="30000"/>
    <n v="24000"/>
    <n v="6000"/>
  </r>
  <r>
    <n v="88065565497"/>
    <x v="142"/>
    <s v="Kerri Y Card"/>
    <s v="Female"/>
    <x v="36"/>
    <x v="1"/>
    <x v="1"/>
    <x v="0"/>
    <x v="2"/>
    <x v="1"/>
    <n v="23"/>
    <n v="20"/>
    <n v="123"/>
    <n v="2829"/>
    <n v="2460"/>
    <n v="369"/>
  </r>
  <r>
    <n v="88065565498"/>
    <x v="143"/>
    <s v="Young W Funes"/>
    <s v="Male"/>
    <x v="37"/>
    <x v="2"/>
    <x v="1"/>
    <x v="0"/>
    <x v="0"/>
    <x v="0"/>
    <n v="9"/>
    <n v="6"/>
    <n v="12903"/>
    <n v="116127"/>
    <n v="77418"/>
    <n v="38709"/>
  </r>
  <r>
    <n v="88065565499"/>
    <x v="144"/>
    <s v="Neomi P Pitchford"/>
    <s v="Female"/>
    <x v="10"/>
    <x v="3"/>
    <x v="0"/>
    <x v="0"/>
    <x v="1"/>
    <x v="0"/>
    <n v="18"/>
    <n v="15"/>
    <n v="100000"/>
    <n v="1800000"/>
    <n v="1500000"/>
    <n v="300000"/>
  </r>
  <r>
    <n v="88065565500"/>
    <x v="145"/>
    <s v="Ivan A Groner"/>
    <s v="Male"/>
    <x v="11"/>
    <x v="0"/>
    <x v="0"/>
    <x v="1"/>
    <x v="2"/>
    <x v="1"/>
    <n v="14"/>
    <n v="11"/>
    <n v="12000"/>
    <n v="168000"/>
    <n v="132000"/>
    <n v="36000"/>
  </r>
  <r>
    <n v="88065565501"/>
    <x v="146"/>
    <s v="Etsuko O Wilmot"/>
    <s v="Female"/>
    <x v="20"/>
    <x v="1"/>
    <x v="1"/>
    <x v="1"/>
    <x v="0"/>
    <x v="0"/>
    <n v="30"/>
    <n v="27"/>
    <n v="60"/>
    <n v="1800"/>
    <n v="1620"/>
    <n v="180"/>
  </r>
  <r>
    <n v="88065565502"/>
    <x v="147"/>
    <s v="William B Mcnerney"/>
    <s v="Male"/>
    <x v="21"/>
    <x v="2"/>
    <x v="1"/>
    <x v="1"/>
    <x v="1"/>
    <x v="1"/>
    <n v="16"/>
    <n v="13"/>
    <n v="89"/>
    <n v="1424"/>
    <n v="1157"/>
    <n v="267"/>
  </r>
  <r>
    <n v="88065565503"/>
    <x v="148"/>
    <s v="Logan D Berryman"/>
    <s v="Male"/>
    <x v="22"/>
    <x v="3"/>
    <x v="0"/>
    <x v="1"/>
    <x v="2"/>
    <x v="0"/>
    <n v="52"/>
    <n v="49"/>
    <n v="77"/>
    <n v="4004"/>
    <n v="3773"/>
    <n v="231"/>
  </r>
  <r>
    <n v="88065565504"/>
    <x v="149"/>
    <s v="Houston K Joe"/>
    <s v="Male"/>
    <x v="23"/>
    <x v="0"/>
    <x v="0"/>
    <x v="1"/>
    <x v="3"/>
    <x v="0"/>
    <n v="14"/>
    <n v="11"/>
    <n v="68"/>
    <n v="952"/>
    <n v="748"/>
    <n v="204"/>
  </r>
  <r>
    <n v="88065565505"/>
    <x v="150"/>
    <s v="Coy I Gentner"/>
    <s v="Male"/>
    <x v="24"/>
    <x v="1"/>
    <x v="1"/>
    <x v="1"/>
    <x v="0"/>
    <x v="0"/>
    <n v="6"/>
    <n v="3"/>
    <n v="15"/>
    <n v="90"/>
    <n v="45"/>
    <n v="45"/>
  </r>
  <r>
    <n v="88065565506"/>
    <x v="151"/>
    <s v="Jimmie F Vasquez"/>
    <s v="Male"/>
    <x v="13"/>
    <x v="2"/>
    <x v="1"/>
    <x v="1"/>
    <x v="1"/>
    <x v="1"/>
    <n v="13"/>
    <n v="10"/>
    <n v="47"/>
    <n v="611"/>
    <n v="470"/>
    <n v="141"/>
  </r>
  <r>
    <n v="88065565507"/>
    <x v="152"/>
    <s v="Tommie S Fargo"/>
    <s v="Male"/>
    <x v="14"/>
    <x v="3"/>
    <x v="0"/>
    <x v="1"/>
    <x v="2"/>
    <x v="1"/>
    <n v="15"/>
    <n v="12"/>
    <n v="6"/>
    <n v="90"/>
    <n v="72"/>
    <n v="18"/>
  </r>
  <r>
    <n v="88065565508"/>
    <x v="153"/>
    <s v="Daina U Ledet"/>
    <s v="Female"/>
    <x v="15"/>
    <x v="0"/>
    <x v="0"/>
    <x v="1"/>
    <x v="0"/>
    <x v="0"/>
    <n v="20"/>
    <n v="17"/>
    <n v="10"/>
    <n v="200"/>
    <n v="170"/>
    <n v="30"/>
  </r>
  <r>
    <n v="88065565509"/>
    <x v="154"/>
    <s v="Sophia F Knecht"/>
    <s v="Female"/>
    <x v="34"/>
    <x v="1"/>
    <x v="1"/>
    <x v="1"/>
    <x v="1"/>
    <x v="0"/>
    <n v="12"/>
    <n v="9"/>
    <n v="11"/>
    <n v="132"/>
    <n v="99"/>
    <n v="33"/>
  </r>
  <r>
    <n v="88065565510"/>
    <x v="155"/>
    <s v="Newton V Scalia"/>
    <s v="Male"/>
    <x v="0"/>
    <x v="2"/>
    <x v="1"/>
    <x v="1"/>
    <x v="2"/>
    <x v="1"/>
    <n v="16"/>
    <n v="13"/>
    <n v="60"/>
    <n v="960"/>
    <n v="780"/>
    <n v="180"/>
  </r>
  <r>
    <n v="88065565511"/>
    <x v="156"/>
    <s v="Reatha E Osby"/>
    <s v="Female"/>
    <x v="35"/>
    <x v="3"/>
    <x v="0"/>
    <x v="1"/>
    <x v="0"/>
    <x v="0"/>
    <n v="20"/>
    <n v="17"/>
    <n v="89"/>
    <n v="1780"/>
    <n v="1513"/>
    <n v="267"/>
  </r>
  <r>
    <n v="88065565512"/>
    <x v="157"/>
    <s v="Bell N Molinaro"/>
    <s v="Female"/>
    <x v="36"/>
    <x v="0"/>
    <x v="0"/>
    <x v="1"/>
    <x v="1"/>
    <x v="1"/>
    <n v="12"/>
    <n v="9"/>
    <n v="77"/>
    <n v="924"/>
    <n v="693"/>
    <n v="231"/>
  </r>
  <r>
    <n v="88065565513"/>
    <x v="158"/>
    <s v="Jason V Gravois"/>
    <s v="Male"/>
    <x v="37"/>
    <x v="1"/>
    <x v="1"/>
    <x v="1"/>
    <x v="2"/>
    <x v="0"/>
    <n v="10"/>
    <n v="7"/>
    <n v="68"/>
    <n v="680"/>
    <n v="476"/>
    <n v="204"/>
  </r>
  <r>
    <n v="88065565514"/>
    <x v="159"/>
    <s v="Elwood T More"/>
    <s v="Male"/>
    <x v="26"/>
    <x v="2"/>
    <x v="1"/>
    <x v="1"/>
    <x v="3"/>
    <x v="0"/>
    <n v="15"/>
    <n v="12"/>
    <n v="15"/>
    <n v="225"/>
    <n v="180"/>
    <n v="45"/>
  </r>
  <r>
    <n v="88065565515"/>
    <x v="160"/>
    <s v="Lewis M Racette"/>
    <s v="Male"/>
    <x v="27"/>
    <x v="3"/>
    <x v="0"/>
    <x v="1"/>
    <x v="0"/>
    <x v="0"/>
    <n v="15"/>
    <n v="12"/>
    <n v="100"/>
    <n v="1500"/>
    <n v="1200"/>
    <n v="300"/>
  </r>
  <r>
    <n v="88065565516"/>
    <x v="161"/>
    <s v="Leigh Y Haws"/>
    <s v="Male"/>
    <x v="11"/>
    <x v="0"/>
    <x v="0"/>
    <x v="1"/>
    <x v="1"/>
    <x v="1"/>
    <n v="20"/>
    <n v="17"/>
    <n v="3000"/>
    <n v="60000"/>
    <n v="51000"/>
    <n v="9000"/>
  </r>
  <r>
    <n v="88065565517"/>
    <x v="162"/>
    <s v="Thomas B Felipe"/>
    <s v="Male"/>
    <x v="28"/>
    <x v="1"/>
    <x v="1"/>
    <x v="1"/>
    <x v="2"/>
    <x v="1"/>
    <n v="12"/>
    <n v="9"/>
    <n v="5000"/>
    <n v="60000"/>
    <n v="45000"/>
    <n v="15000"/>
  </r>
  <r>
    <n v="88065565518"/>
    <x v="163"/>
    <s v="Israel T Hertzler"/>
    <s v="Male"/>
    <x v="11"/>
    <x v="2"/>
    <x v="1"/>
    <x v="1"/>
    <x v="0"/>
    <x v="0"/>
    <n v="13"/>
    <n v="10"/>
    <n v="300"/>
    <n v="3900"/>
    <n v="3000"/>
    <n v="900"/>
  </r>
  <r>
    <n v="88065565519"/>
    <x v="164"/>
    <s v="Ona K Koepp"/>
    <s v="Female"/>
    <x v="28"/>
    <x v="3"/>
    <x v="0"/>
    <x v="1"/>
    <x v="1"/>
    <x v="0"/>
    <n v="15"/>
    <n v="12"/>
    <n v="2000"/>
    <n v="30000"/>
    <n v="24000"/>
    <n v="6000"/>
  </r>
  <r>
    <n v="88065565520"/>
    <x v="165"/>
    <s v="Kristofer N Calahan"/>
    <s v="Male"/>
    <x v="29"/>
    <x v="0"/>
    <x v="0"/>
    <x v="1"/>
    <x v="2"/>
    <x v="1"/>
    <n v="14"/>
    <n v="11"/>
    <n v="600"/>
    <n v="8400"/>
    <n v="6600"/>
    <n v="1800"/>
  </r>
  <r>
    <n v="88065565521"/>
    <x v="166"/>
    <s v="Mark F Hamman"/>
    <s v="Male"/>
    <x v="30"/>
    <x v="1"/>
    <x v="1"/>
    <x v="1"/>
    <x v="0"/>
    <x v="0"/>
    <n v="30"/>
    <n v="27"/>
    <n v="1230"/>
    <n v="36900"/>
    <n v="33210"/>
    <n v="3690"/>
  </r>
  <r>
    <n v="88065565522"/>
    <x v="167"/>
    <s v="Bobbie Q Holbrook"/>
    <s v="Male"/>
    <x v="31"/>
    <x v="2"/>
    <x v="1"/>
    <x v="1"/>
    <x v="1"/>
    <x v="1"/>
    <n v="16"/>
    <n v="13"/>
    <n v="900"/>
    <n v="14400"/>
    <n v="11700"/>
    <n v="2700"/>
  </r>
  <r>
    <n v="88065565523"/>
    <x v="168"/>
    <s v="Abe X Paro"/>
    <s v="Male"/>
    <x v="32"/>
    <x v="3"/>
    <x v="0"/>
    <x v="1"/>
    <x v="2"/>
    <x v="0"/>
    <n v="9"/>
    <n v="6"/>
    <n v="2390"/>
    <n v="21510"/>
    <n v="14340"/>
    <n v="7170"/>
  </r>
  <r>
    <n v="88065565524"/>
    <x v="169"/>
    <s v="Mignon Q Dills"/>
    <s v="Female"/>
    <x v="1"/>
    <x v="0"/>
    <x v="0"/>
    <x v="1"/>
    <x v="3"/>
    <x v="0"/>
    <n v="5"/>
    <n v="2"/>
    <n v="10000"/>
    <n v="50000"/>
    <n v="20000"/>
    <n v="30000"/>
  </r>
  <r>
    <n v="88065565525"/>
    <x v="170"/>
    <s v="Casey D Krier"/>
    <s v="Male"/>
    <x v="2"/>
    <x v="1"/>
    <x v="1"/>
    <x v="1"/>
    <x v="0"/>
    <x v="0"/>
    <n v="18"/>
    <n v="15"/>
    <n v="2300"/>
    <n v="41400"/>
    <n v="34500"/>
    <n v="6900"/>
  </r>
  <r>
    <n v="88065565526"/>
    <x v="171"/>
    <s v="Scott K Ricco"/>
    <s v="Female"/>
    <x v="3"/>
    <x v="2"/>
    <x v="1"/>
    <x v="1"/>
    <x v="1"/>
    <x v="1"/>
    <n v="10"/>
    <n v="7"/>
    <n v="7800"/>
    <n v="78000"/>
    <n v="54600"/>
    <n v="23400"/>
  </r>
  <r>
    <n v="88065565527"/>
    <x v="172"/>
    <s v="Rosemarie K Fellows"/>
    <s v="Female"/>
    <x v="38"/>
    <x v="3"/>
    <x v="0"/>
    <x v="1"/>
    <x v="2"/>
    <x v="1"/>
    <n v="20"/>
    <n v="17"/>
    <n v="450"/>
    <n v="9000"/>
    <n v="7650"/>
    <n v="1350"/>
  </r>
  <r>
    <n v="88065565528"/>
    <x v="173"/>
    <s v="Lisette F Cowley"/>
    <s v="Female"/>
    <x v="39"/>
    <x v="0"/>
    <x v="0"/>
    <x v="1"/>
    <x v="0"/>
    <x v="0"/>
    <n v="70"/>
    <n v="67"/>
    <n v="2000"/>
    <n v="140000"/>
    <n v="134000"/>
    <n v="6000"/>
  </r>
  <r>
    <n v="88065565529"/>
    <x v="174"/>
    <s v="Molly U Rasch"/>
    <s v="Female"/>
    <x v="4"/>
    <x v="1"/>
    <x v="1"/>
    <x v="1"/>
    <x v="1"/>
    <x v="0"/>
    <n v="15"/>
    <n v="12"/>
    <n v="123"/>
    <n v="1845"/>
    <n v="1476"/>
    <n v="369"/>
  </r>
  <r>
    <n v="88065565530"/>
    <x v="175"/>
    <s v="Felisha Q Ettinger"/>
    <s v="Female"/>
    <x v="5"/>
    <x v="2"/>
    <x v="1"/>
    <x v="1"/>
    <x v="2"/>
    <x v="1"/>
    <n v="12"/>
    <n v="9"/>
    <n v="12903"/>
    <n v="154836"/>
    <n v="116127"/>
    <n v="38709"/>
  </r>
  <r>
    <n v="88065565531"/>
    <x v="176"/>
    <s v="Linwood H Carter"/>
    <s v="Male"/>
    <x v="6"/>
    <x v="3"/>
    <x v="0"/>
    <x v="1"/>
    <x v="0"/>
    <x v="0"/>
    <n v="18"/>
    <n v="15"/>
    <n v="100000"/>
    <n v="1800000"/>
    <n v="1500000"/>
    <n v="300000"/>
  </r>
  <r>
    <n v="88065565532"/>
    <x v="177"/>
    <s v="Madelyn W Boos"/>
    <s v="Female"/>
    <x v="7"/>
    <x v="0"/>
    <x v="0"/>
    <x v="1"/>
    <x v="1"/>
    <x v="1"/>
    <n v="23"/>
    <n v="20"/>
    <n v="12000"/>
    <n v="276000"/>
    <n v="240000"/>
    <n v="36000"/>
  </r>
  <r>
    <n v="88065565533"/>
    <x v="178"/>
    <s v="Angelo B Fitzmaurice"/>
    <s v="Male"/>
    <x v="8"/>
    <x v="1"/>
    <x v="1"/>
    <x v="1"/>
    <x v="2"/>
    <x v="0"/>
    <n v="9"/>
    <n v="6"/>
    <n v="60"/>
    <n v="540"/>
    <n v="360"/>
    <n v="180"/>
  </r>
  <r>
    <n v="88065565534"/>
    <x v="179"/>
    <s v="Gregory I Kidwell"/>
    <s v="Female"/>
    <x v="9"/>
    <x v="2"/>
    <x v="1"/>
    <x v="1"/>
    <x v="3"/>
    <x v="0"/>
    <n v="18"/>
    <n v="15"/>
    <n v="89"/>
    <n v="1602"/>
    <n v="1335"/>
    <n v="267"/>
  </r>
  <r>
    <n v="88065565535"/>
    <x v="180"/>
    <s v="Bart B Gilcrease"/>
    <s v="Male"/>
    <x v="33"/>
    <x v="3"/>
    <x v="0"/>
    <x v="1"/>
    <x v="0"/>
    <x v="0"/>
    <n v="52"/>
    <n v="49"/>
    <n v="77"/>
    <n v="4004"/>
    <n v="3773"/>
    <n v="231"/>
  </r>
  <r>
    <n v="88065565536"/>
    <x v="181"/>
    <s v="Warner I Manly"/>
    <s v="Male"/>
    <x v="34"/>
    <x v="0"/>
    <x v="0"/>
    <x v="1"/>
    <x v="1"/>
    <x v="1"/>
    <n v="9"/>
    <n v="6"/>
    <n v="68"/>
    <n v="612"/>
    <n v="408"/>
    <n v="204"/>
  </r>
  <r>
    <n v="88065565537"/>
    <x v="182"/>
    <s v="Lala R Denman"/>
    <s v="Female"/>
    <x v="0"/>
    <x v="1"/>
    <x v="1"/>
    <x v="1"/>
    <x v="2"/>
    <x v="1"/>
    <n v="5"/>
    <n v="2"/>
    <n v="15"/>
    <n v="75"/>
    <n v="30"/>
    <n v="45"/>
  </r>
  <r>
    <n v="88065565538"/>
    <x v="183"/>
    <s v="Elsie S Depaz"/>
    <s v="Female"/>
    <x v="35"/>
    <x v="2"/>
    <x v="1"/>
    <x v="1"/>
    <x v="0"/>
    <x v="0"/>
    <n v="14"/>
    <n v="11"/>
    <n v="47"/>
    <n v="658"/>
    <n v="517"/>
    <n v="141"/>
  </r>
  <r>
    <n v="88065565539"/>
    <x v="184"/>
    <s v="Verla H Contreras"/>
    <s v="Female"/>
    <x v="36"/>
    <x v="3"/>
    <x v="0"/>
    <x v="1"/>
    <x v="1"/>
    <x v="0"/>
    <n v="6"/>
    <n v="3"/>
    <n v="6"/>
    <n v="36"/>
    <n v="18"/>
    <n v="18"/>
  </r>
  <r>
    <n v="88065565540"/>
    <x v="185"/>
    <s v="America V Lobel"/>
    <s v="Female"/>
    <x v="37"/>
    <x v="0"/>
    <x v="0"/>
    <x v="1"/>
    <x v="2"/>
    <x v="1"/>
    <n v="10"/>
    <n v="7"/>
    <n v="10"/>
    <n v="100"/>
    <n v="70"/>
    <n v="30"/>
  </r>
  <r>
    <n v="88065565541"/>
    <x v="186"/>
    <s v="Walter R Seddon"/>
    <s v="Female"/>
    <x v="10"/>
    <x v="1"/>
    <x v="1"/>
    <x v="1"/>
    <x v="0"/>
    <x v="0"/>
    <n v="13"/>
    <n v="10"/>
    <n v="11"/>
    <n v="143"/>
    <n v="110"/>
    <n v="33"/>
  </r>
  <r>
    <n v="88065565542"/>
    <x v="187"/>
    <s v="Margarito M Oxendine"/>
    <s v="Male"/>
    <x v="11"/>
    <x v="2"/>
    <x v="1"/>
    <x v="1"/>
    <x v="1"/>
    <x v="1"/>
    <n v="20"/>
    <n v="17"/>
    <n v="60"/>
    <n v="1200"/>
    <n v="1020"/>
    <n v="180"/>
  </r>
  <r>
    <n v="88065565543"/>
    <x v="188"/>
    <s v="Arnoldo D Mckeen"/>
    <s v="Male"/>
    <x v="12"/>
    <x v="3"/>
    <x v="0"/>
    <x v="1"/>
    <x v="2"/>
    <x v="0"/>
    <n v="15"/>
    <n v="12"/>
    <n v="89"/>
    <n v="1335"/>
    <n v="1068"/>
    <n v="267"/>
  </r>
  <r>
    <n v="88065565544"/>
    <x v="189"/>
    <s v="Kieth D Castelli"/>
    <s v="Male"/>
    <x v="13"/>
    <x v="0"/>
    <x v="0"/>
    <x v="1"/>
    <x v="3"/>
    <x v="0"/>
    <n v="20"/>
    <n v="17"/>
    <n v="77"/>
    <n v="1540"/>
    <n v="1309"/>
    <n v="231"/>
  </r>
  <r>
    <n v="88065565545"/>
    <x v="190"/>
    <s v="Ngoc P Pogue"/>
    <s v="Female"/>
    <x v="14"/>
    <x v="1"/>
    <x v="1"/>
    <x v="1"/>
    <x v="0"/>
    <x v="0"/>
    <n v="12"/>
    <n v="9"/>
    <n v="68"/>
    <n v="816"/>
    <n v="612"/>
    <n v="204"/>
  </r>
  <r>
    <n v="88065565546"/>
    <x v="191"/>
    <s v="Delana I Selfridge"/>
    <s v="Female"/>
    <x v="15"/>
    <x v="2"/>
    <x v="1"/>
    <x v="1"/>
    <x v="1"/>
    <x v="1"/>
    <n v="16"/>
    <n v="13"/>
    <n v="15"/>
    <n v="240"/>
    <n v="195"/>
    <n v="45"/>
  </r>
  <r>
    <n v="88065565547"/>
    <x v="192"/>
    <s v="Liane U Grafton"/>
    <s v="Female"/>
    <x v="16"/>
    <x v="3"/>
    <x v="0"/>
    <x v="1"/>
    <x v="2"/>
    <x v="1"/>
    <n v="70"/>
    <n v="67"/>
    <n v="100"/>
    <n v="7000"/>
    <n v="6700"/>
    <n v="300"/>
  </r>
  <r>
    <n v="88065565548"/>
    <x v="193"/>
    <s v="Vikki N Lezama"/>
    <s v="Female"/>
    <x v="17"/>
    <x v="0"/>
    <x v="0"/>
    <x v="1"/>
    <x v="0"/>
    <x v="0"/>
    <n v="15"/>
    <n v="12"/>
    <n v="3000"/>
    <n v="45000"/>
    <n v="36000"/>
    <n v="9000"/>
  </r>
  <r>
    <n v="88065565549"/>
    <x v="194"/>
    <s v="Allyn O Farrior"/>
    <s v="Female"/>
    <x v="18"/>
    <x v="1"/>
    <x v="1"/>
    <x v="1"/>
    <x v="1"/>
    <x v="0"/>
    <n v="16"/>
    <n v="13"/>
    <n v="5000"/>
    <n v="80000"/>
    <n v="65000"/>
    <n v="15000"/>
  </r>
  <r>
    <n v="88065565550"/>
    <x v="195"/>
    <s v="Glady Q Kump"/>
    <s v="Female"/>
    <x v="19"/>
    <x v="2"/>
    <x v="1"/>
    <x v="1"/>
    <x v="2"/>
    <x v="1"/>
    <n v="20"/>
    <n v="17"/>
    <n v="300"/>
    <n v="6000"/>
    <n v="5100"/>
    <n v="900"/>
  </r>
  <r>
    <n v="88065565551"/>
    <x v="196"/>
    <s v="Oscar R Bovee"/>
    <s v="Male"/>
    <x v="20"/>
    <x v="3"/>
    <x v="0"/>
    <x v="1"/>
    <x v="0"/>
    <x v="0"/>
    <n v="12"/>
    <n v="9"/>
    <n v="2000"/>
    <n v="24000"/>
    <n v="18000"/>
    <n v="6000"/>
  </r>
  <r>
    <n v="88065565552"/>
    <x v="197"/>
    <s v="Valene Z Woodmansee"/>
    <s v="Female"/>
    <x v="21"/>
    <x v="0"/>
    <x v="0"/>
    <x v="1"/>
    <x v="1"/>
    <x v="1"/>
    <n v="12"/>
    <n v="9"/>
    <n v="600"/>
    <n v="7200"/>
    <n v="5400"/>
    <n v="1800"/>
  </r>
  <r>
    <n v="88065565553"/>
    <x v="198"/>
    <s v="Richard C Truman"/>
    <s v="Male"/>
    <x v="22"/>
    <x v="1"/>
    <x v="1"/>
    <x v="1"/>
    <x v="2"/>
    <x v="0"/>
    <n v="18"/>
    <n v="15"/>
    <n v="1230"/>
    <n v="22140"/>
    <n v="18450"/>
    <n v="3690"/>
  </r>
  <r>
    <n v="88065565554"/>
    <x v="199"/>
    <s v="Luigi G Lembo"/>
    <s v="Male"/>
    <x v="23"/>
    <x v="2"/>
    <x v="1"/>
    <x v="1"/>
    <x v="3"/>
    <x v="0"/>
    <n v="10"/>
    <n v="7"/>
    <n v="900"/>
    <n v="9000"/>
    <n v="6300"/>
    <n v="2700"/>
  </r>
  <r>
    <n v="88065565555"/>
    <x v="200"/>
    <s v="Isaiah G Parrish"/>
    <s v="Male"/>
    <x v="24"/>
    <x v="3"/>
    <x v="0"/>
    <x v="1"/>
    <x v="0"/>
    <x v="0"/>
    <n v="15"/>
    <n v="12"/>
    <n v="2390"/>
    <n v="35850"/>
    <n v="28680"/>
    <n v="7170"/>
  </r>
  <r>
    <n v="88065565556"/>
    <x v="201"/>
    <s v="Scott D Torrey"/>
    <s v="Male"/>
    <x v="25"/>
    <x v="0"/>
    <x v="0"/>
    <x v="1"/>
    <x v="1"/>
    <x v="1"/>
    <n v="15"/>
    <n v="12"/>
    <n v="10000"/>
    <n v="150000"/>
    <n v="120000"/>
    <n v="30000"/>
  </r>
  <r>
    <n v="88065565557"/>
    <x v="202"/>
    <s v="Shirl M Caraballo"/>
    <s v="Female"/>
    <x v="26"/>
    <x v="1"/>
    <x v="1"/>
    <x v="1"/>
    <x v="2"/>
    <x v="1"/>
    <n v="23"/>
    <n v="20"/>
    <n v="2300"/>
    <n v="52900"/>
    <n v="46000"/>
    <n v="6900"/>
  </r>
  <r>
    <n v="88065565558"/>
    <x v="203"/>
    <s v="Robin Z Stewart"/>
    <s v="Male"/>
    <x v="27"/>
    <x v="2"/>
    <x v="1"/>
    <x v="1"/>
    <x v="0"/>
    <x v="0"/>
    <n v="9"/>
    <n v="6"/>
    <n v="7800"/>
    <n v="70200"/>
    <n v="46800"/>
    <n v="23400"/>
  </r>
  <r>
    <n v="88065565559"/>
    <x v="204"/>
    <s v="Shasta P Depuy"/>
    <s v="Female"/>
    <x v="11"/>
    <x v="3"/>
    <x v="0"/>
    <x v="1"/>
    <x v="1"/>
    <x v="0"/>
    <n v="18"/>
    <n v="15"/>
    <n v="450"/>
    <n v="8100"/>
    <n v="6750"/>
    <n v="1350"/>
  </r>
  <r>
    <n v="88065565560"/>
    <x v="205"/>
    <s v="Jorge R Coghlan"/>
    <s v="Male"/>
    <x v="28"/>
    <x v="0"/>
    <x v="0"/>
    <x v="1"/>
    <x v="2"/>
    <x v="1"/>
    <n v="14"/>
    <n v="11"/>
    <n v="2000"/>
    <n v="28000"/>
    <n v="22000"/>
    <n v="6000"/>
  </r>
  <r>
    <n v="88065565561"/>
    <x v="206"/>
    <s v="Myles G Strum"/>
    <s v="Male"/>
    <x v="29"/>
    <x v="1"/>
    <x v="1"/>
    <x v="0"/>
    <x v="0"/>
    <x v="0"/>
    <n v="30"/>
    <n v="27"/>
    <n v="123"/>
    <n v="3690"/>
    <n v="3321"/>
    <n v="369"/>
  </r>
  <r>
    <n v="88065565562"/>
    <x v="207"/>
    <s v="Herlinda U Negron"/>
    <s v="Female"/>
    <x v="30"/>
    <x v="2"/>
    <x v="1"/>
    <x v="0"/>
    <x v="1"/>
    <x v="1"/>
    <n v="16"/>
    <n v="13"/>
    <n v="12903"/>
    <n v="206448"/>
    <n v="167739"/>
    <n v="38709"/>
  </r>
  <r>
    <n v="88065565563"/>
    <x v="208"/>
    <s v="Debbie C Lipsey"/>
    <s v="Female"/>
    <x v="31"/>
    <x v="3"/>
    <x v="0"/>
    <x v="0"/>
    <x v="2"/>
    <x v="0"/>
    <n v="52"/>
    <n v="49"/>
    <n v="100000"/>
    <n v="5200000"/>
    <n v="4900000"/>
    <n v="300000"/>
  </r>
  <r>
    <n v="88065565564"/>
    <x v="209"/>
    <s v="Jenell S Sauers"/>
    <s v="Female"/>
    <x v="32"/>
    <x v="0"/>
    <x v="0"/>
    <x v="0"/>
    <x v="3"/>
    <x v="0"/>
    <n v="14"/>
    <n v="11"/>
    <n v="12000"/>
    <n v="168000"/>
    <n v="132000"/>
    <n v="36000"/>
  </r>
  <r>
    <n v="88065565565"/>
    <x v="210"/>
    <s v="Leda Y Fabre"/>
    <s v="Female"/>
    <x v="1"/>
    <x v="1"/>
    <x v="1"/>
    <x v="0"/>
    <x v="0"/>
    <x v="0"/>
    <n v="6"/>
    <n v="3"/>
    <n v="60"/>
    <n v="360"/>
    <n v="180"/>
    <n v="180"/>
  </r>
  <r>
    <n v="88065565566"/>
    <x v="211"/>
    <s v="Edmundo R Rew"/>
    <s v="Male"/>
    <x v="2"/>
    <x v="2"/>
    <x v="1"/>
    <x v="0"/>
    <x v="1"/>
    <x v="1"/>
    <n v="13"/>
    <n v="10"/>
    <n v="89"/>
    <n v="1157"/>
    <n v="890"/>
    <n v="267"/>
  </r>
  <r>
    <n v="88065565567"/>
    <x v="212"/>
    <s v="Gerry D Woolery"/>
    <s v="Male"/>
    <x v="3"/>
    <x v="3"/>
    <x v="0"/>
    <x v="0"/>
    <x v="2"/>
    <x v="1"/>
    <n v="15"/>
    <n v="12"/>
    <n v="77"/>
    <n v="1155"/>
    <n v="924"/>
    <n v="231"/>
  </r>
  <r>
    <n v="88065565568"/>
    <x v="213"/>
    <s v="Berna Z Stoller"/>
    <s v="Female"/>
    <x v="5"/>
    <x v="0"/>
    <x v="0"/>
    <x v="0"/>
    <x v="0"/>
    <x v="0"/>
    <n v="20"/>
    <n v="17"/>
    <n v="68"/>
    <n v="1360"/>
    <n v="1156"/>
    <n v="204"/>
  </r>
  <r>
    <n v="88065565569"/>
    <x v="214"/>
    <s v="Adam B Katzer"/>
    <s v="Male"/>
    <x v="6"/>
    <x v="1"/>
    <x v="1"/>
    <x v="0"/>
    <x v="1"/>
    <x v="0"/>
    <n v="12"/>
    <n v="9"/>
    <n v="15"/>
    <n v="180"/>
    <n v="135"/>
    <n v="45"/>
  </r>
  <r>
    <n v="88065565570"/>
    <x v="215"/>
    <s v="Kellee L Gravelle"/>
    <s v="Female"/>
    <x v="11"/>
    <x v="2"/>
    <x v="1"/>
    <x v="0"/>
    <x v="2"/>
    <x v="1"/>
    <n v="16"/>
    <n v="13"/>
    <n v="47"/>
    <n v="752"/>
    <n v="611"/>
    <n v="141"/>
  </r>
  <r>
    <n v="88065565571"/>
    <x v="216"/>
    <s v="Shavon K Wescott"/>
    <s v="Female"/>
    <x v="28"/>
    <x v="3"/>
    <x v="0"/>
    <x v="0"/>
    <x v="0"/>
    <x v="0"/>
    <n v="20"/>
    <n v="17"/>
    <n v="6"/>
    <n v="120"/>
    <n v="102"/>
    <n v="18"/>
  </r>
  <r>
    <n v="88065565572"/>
    <x v="217"/>
    <s v="Rozanne N Mielke"/>
    <s v="Female"/>
    <x v="29"/>
    <x v="0"/>
    <x v="0"/>
    <x v="0"/>
    <x v="1"/>
    <x v="1"/>
    <n v="12"/>
    <n v="9"/>
    <n v="10"/>
    <n v="120"/>
    <n v="90"/>
    <n v="30"/>
  </r>
  <r>
    <n v="88065565573"/>
    <x v="218"/>
    <s v="Randee O Cassity"/>
    <s v="Female"/>
    <x v="6"/>
    <x v="1"/>
    <x v="1"/>
    <x v="0"/>
    <x v="2"/>
    <x v="0"/>
    <n v="10"/>
    <n v="7"/>
    <n v="11"/>
    <n v="110"/>
    <n v="77"/>
    <n v="33"/>
  </r>
  <r>
    <n v="88065565574"/>
    <x v="219"/>
    <s v="Shemika D Porterfield"/>
    <s v="Female"/>
    <x v="7"/>
    <x v="2"/>
    <x v="1"/>
    <x v="0"/>
    <x v="3"/>
    <x v="0"/>
    <n v="15"/>
    <n v="12"/>
    <n v="60"/>
    <n v="900"/>
    <n v="720"/>
    <n v="180"/>
  </r>
  <r>
    <n v="88065565575"/>
    <x v="220"/>
    <s v="Donte H Granger"/>
    <s v="Male"/>
    <x v="8"/>
    <x v="3"/>
    <x v="0"/>
    <x v="0"/>
    <x v="0"/>
    <x v="0"/>
    <n v="15"/>
    <n v="12"/>
    <n v="89"/>
    <n v="1335"/>
    <n v="1068"/>
    <n v="267"/>
  </r>
  <r>
    <n v="88065565576"/>
    <x v="221"/>
    <s v="Ahmed I Strope"/>
    <s v="Male"/>
    <x v="9"/>
    <x v="0"/>
    <x v="0"/>
    <x v="0"/>
    <x v="1"/>
    <x v="1"/>
    <n v="20"/>
    <n v="17"/>
    <n v="77"/>
    <n v="1540"/>
    <n v="1309"/>
    <n v="231"/>
  </r>
  <r>
    <n v="88065565577"/>
    <x v="222"/>
    <s v="Boris A Mccown"/>
    <s v="Male"/>
    <x v="33"/>
    <x v="1"/>
    <x v="1"/>
    <x v="0"/>
    <x v="2"/>
    <x v="1"/>
    <n v="12"/>
    <n v="9"/>
    <n v="68"/>
    <n v="816"/>
    <n v="612"/>
    <n v="204"/>
  </r>
  <r>
    <n v="88065565578"/>
    <x v="223"/>
    <s v="Omer H Moultrie"/>
    <s v="Male"/>
    <x v="34"/>
    <x v="2"/>
    <x v="1"/>
    <x v="0"/>
    <x v="0"/>
    <x v="0"/>
    <n v="13"/>
    <n v="10"/>
    <n v="15"/>
    <n v="195"/>
    <n v="150"/>
    <n v="45"/>
  </r>
  <r>
    <n v="88065565579"/>
    <x v="224"/>
    <s v="Hiram K Stokely"/>
    <s v="Male"/>
    <x v="0"/>
    <x v="3"/>
    <x v="0"/>
    <x v="0"/>
    <x v="1"/>
    <x v="0"/>
    <n v="15"/>
    <n v="12"/>
    <n v="100"/>
    <n v="1500"/>
    <n v="1200"/>
    <n v="300"/>
  </r>
  <r>
    <n v="88065565580"/>
    <x v="225"/>
    <s v="Deanna P Scoggin"/>
    <s v="Female"/>
    <x v="35"/>
    <x v="0"/>
    <x v="0"/>
    <x v="0"/>
    <x v="2"/>
    <x v="1"/>
    <n v="14"/>
    <n v="11"/>
    <n v="3000"/>
    <n v="42000"/>
    <n v="33000"/>
    <n v="9000"/>
  </r>
  <r>
    <n v="88065565581"/>
    <x v="226"/>
    <s v="Maris S Briggs"/>
    <s v="Female"/>
    <x v="36"/>
    <x v="1"/>
    <x v="1"/>
    <x v="0"/>
    <x v="0"/>
    <x v="0"/>
    <n v="30"/>
    <n v="27"/>
    <n v="5000"/>
    <n v="150000"/>
    <n v="135000"/>
    <n v="15000"/>
  </r>
  <r>
    <n v="88065565582"/>
    <x v="227"/>
    <s v="Lona T Collar"/>
    <s v="Female"/>
    <x v="37"/>
    <x v="2"/>
    <x v="1"/>
    <x v="0"/>
    <x v="1"/>
    <x v="1"/>
    <n v="16"/>
    <n v="13"/>
    <n v="300"/>
    <n v="4800"/>
    <n v="3900"/>
    <n v="900"/>
  </r>
  <r>
    <n v="88065565583"/>
    <x v="228"/>
    <s v="Eldridge M Benningfield"/>
    <s v="Male"/>
    <x v="10"/>
    <x v="3"/>
    <x v="0"/>
    <x v="0"/>
    <x v="2"/>
    <x v="0"/>
    <n v="9"/>
    <n v="6"/>
    <n v="2000"/>
    <n v="18000"/>
    <n v="12000"/>
    <n v="6000"/>
  </r>
  <r>
    <n v="88065565584"/>
    <x v="229"/>
    <s v="Jimmie A Rorie"/>
    <s v="Male"/>
    <x v="11"/>
    <x v="0"/>
    <x v="0"/>
    <x v="0"/>
    <x v="3"/>
    <x v="0"/>
    <n v="5"/>
    <n v="2"/>
    <n v="600"/>
    <n v="3000"/>
    <n v="1200"/>
    <n v="1800"/>
  </r>
  <r>
    <n v="88065565585"/>
    <x v="230"/>
    <s v="Rachelle M Burkhead"/>
    <s v="Female"/>
    <x v="20"/>
    <x v="1"/>
    <x v="1"/>
    <x v="0"/>
    <x v="0"/>
    <x v="0"/>
    <n v="18"/>
    <n v="15"/>
    <n v="1230"/>
    <n v="22140"/>
    <n v="18450"/>
    <n v="3690"/>
  </r>
  <r>
    <n v="88065565586"/>
    <x v="231"/>
    <s v="Miguel P Karp"/>
    <s v="Male"/>
    <x v="21"/>
    <x v="2"/>
    <x v="1"/>
    <x v="0"/>
    <x v="1"/>
    <x v="1"/>
    <n v="10"/>
    <n v="7"/>
    <n v="900"/>
    <n v="9000"/>
    <n v="6300"/>
    <n v="2700"/>
  </r>
  <r>
    <n v="88065565587"/>
    <x v="232"/>
    <s v="Raye T Willmon"/>
    <s v="Female"/>
    <x v="22"/>
    <x v="3"/>
    <x v="0"/>
    <x v="0"/>
    <x v="2"/>
    <x v="1"/>
    <n v="20"/>
    <n v="17"/>
    <n v="2390"/>
    <n v="47800"/>
    <n v="40630"/>
    <n v="7170"/>
  </r>
  <r>
    <n v="88065565588"/>
    <x v="233"/>
    <s v="Christi H Amaker"/>
    <s v="Female"/>
    <x v="23"/>
    <x v="0"/>
    <x v="0"/>
    <x v="0"/>
    <x v="0"/>
    <x v="0"/>
    <n v="70"/>
    <n v="67"/>
    <n v="10000"/>
    <n v="700000"/>
    <n v="670000"/>
    <n v="30000"/>
  </r>
  <r>
    <n v="88065565589"/>
    <x v="234"/>
    <s v="Liberty A Shroyer"/>
    <s v="Female"/>
    <x v="24"/>
    <x v="1"/>
    <x v="1"/>
    <x v="0"/>
    <x v="1"/>
    <x v="0"/>
    <n v="15"/>
    <n v="12"/>
    <n v="2300"/>
    <n v="34500"/>
    <n v="27600"/>
    <n v="6900"/>
  </r>
  <r>
    <n v="88065565590"/>
    <x v="235"/>
    <s v="Zack H Mumaw"/>
    <s v="Male"/>
    <x v="13"/>
    <x v="2"/>
    <x v="1"/>
    <x v="0"/>
    <x v="2"/>
    <x v="1"/>
    <n v="12"/>
    <n v="9"/>
    <n v="7800"/>
    <n v="93600"/>
    <n v="70200"/>
    <n v="23400"/>
  </r>
  <r>
    <n v="88065565591"/>
    <x v="236"/>
    <s v="Blanch Y Mysliwiec"/>
    <s v="Female"/>
    <x v="14"/>
    <x v="3"/>
    <x v="0"/>
    <x v="0"/>
    <x v="0"/>
    <x v="0"/>
    <n v="18"/>
    <n v="15"/>
    <n v="450"/>
    <n v="8100"/>
    <n v="6750"/>
    <n v="1350"/>
  </r>
  <r>
    <n v="88065565592"/>
    <x v="237"/>
    <s v="Tammy Z Lorentz"/>
    <s v="Female"/>
    <x v="15"/>
    <x v="0"/>
    <x v="0"/>
    <x v="0"/>
    <x v="1"/>
    <x v="1"/>
    <n v="23"/>
    <n v="20"/>
    <n v="2000"/>
    <n v="46000"/>
    <n v="40000"/>
    <n v="6000"/>
  </r>
  <r>
    <n v="88065565593"/>
    <x v="238"/>
    <s v="Maximina K Frates"/>
    <s v="Female"/>
    <x v="34"/>
    <x v="1"/>
    <x v="1"/>
    <x v="0"/>
    <x v="2"/>
    <x v="0"/>
    <n v="9"/>
    <n v="6"/>
    <n v="123"/>
    <n v="1107"/>
    <n v="738"/>
    <n v="369"/>
  </r>
  <r>
    <n v="88065565594"/>
    <x v="239"/>
    <s v="Kiara G Abrahamson"/>
    <s v="Female"/>
    <x v="0"/>
    <x v="2"/>
    <x v="1"/>
    <x v="0"/>
    <x v="3"/>
    <x v="0"/>
    <n v="18"/>
    <n v="15"/>
    <n v="12903"/>
    <n v="232254"/>
    <n v="193545"/>
    <n v="38709"/>
  </r>
  <r>
    <n v="88065565595"/>
    <x v="240"/>
    <s v="Retha G Nealy"/>
    <s v="Female"/>
    <x v="35"/>
    <x v="3"/>
    <x v="0"/>
    <x v="0"/>
    <x v="0"/>
    <x v="0"/>
    <n v="52"/>
    <n v="49"/>
    <n v="100000"/>
    <n v="5200000"/>
    <n v="4900000"/>
    <n v="300000"/>
  </r>
  <r>
    <n v="88065565596"/>
    <x v="241"/>
    <s v="Andre Q Maxon"/>
    <s v="Male"/>
    <x v="36"/>
    <x v="0"/>
    <x v="0"/>
    <x v="0"/>
    <x v="1"/>
    <x v="1"/>
    <n v="9"/>
    <n v="6"/>
    <n v="12000"/>
    <n v="108000"/>
    <n v="72000"/>
    <n v="36000"/>
  </r>
  <r>
    <n v="88065565597"/>
    <x v="242"/>
    <s v="Vern T Lomeli"/>
    <s v="Male"/>
    <x v="37"/>
    <x v="1"/>
    <x v="1"/>
    <x v="0"/>
    <x v="2"/>
    <x v="1"/>
    <n v="5"/>
    <n v="2"/>
    <n v="60"/>
    <n v="300"/>
    <n v="120"/>
    <n v="180"/>
  </r>
  <r>
    <n v="88065565598"/>
    <x v="243"/>
    <s v="Erin K Stclair"/>
    <s v="Male"/>
    <x v="26"/>
    <x v="2"/>
    <x v="1"/>
    <x v="0"/>
    <x v="0"/>
    <x v="0"/>
    <n v="14"/>
    <n v="11"/>
    <n v="89"/>
    <n v="1246"/>
    <n v="979"/>
    <n v="267"/>
  </r>
  <r>
    <n v="88065565599"/>
    <x v="244"/>
    <s v="Detra D Rymer"/>
    <s v="Female"/>
    <x v="27"/>
    <x v="3"/>
    <x v="0"/>
    <x v="0"/>
    <x v="1"/>
    <x v="0"/>
    <n v="6"/>
    <n v="3"/>
    <n v="77"/>
    <n v="462"/>
    <n v="231"/>
    <n v="231"/>
  </r>
  <r>
    <n v="88065565600"/>
    <x v="245"/>
    <s v="Doug B Southwick"/>
    <s v="Male"/>
    <x v="11"/>
    <x v="0"/>
    <x v="0"/>
    <x v="0"/>
    <x v="2"/>
    <x v="1"/>
    <n v="10"/>
    <n v="7"/>
    <n v="68"/>
    <n v="680"/>
    <n v="476"/>
    <n v="204"/>
  </r>
  <r>
    <n v="88065565601"/>
    <x v="246"/>
    <s v="Gia M Casas"/>
    <s v="Female"/>
    <x v="28"/>
    <x v="1"/>
    <x v="1"/>
    <x v="0"/>
    <x v="0"/>
    <x v="0"/>
    <n v="13"/>
    <n v="10"/>
    <n v="15"/>
    <n v="195"/>
    <n v="150"/>
    <n v="45"/>
  </r>
  <r>
    <n v="88065565602"/>
    <x v="247"/>
    <s v="Emeline I Richer"/>
    <s v="Female"/>
    <x v="11"/>
    <x v="2"/>
    <x v="1"/>
    <x v="0"/>
    <x v="1"/>
    <x v="1"/>
    <n v="20"/>
    <n v="17"/>
    <n v="47"/>
    <n v="940"/>
    <n v="799"/>
    <n v="141"/>
  </r>
  <r>
    <n v="88065565603"/>
    <x v="248"/>
    <s v="Richard J Fetter"/>
    <s v="Male"/>
    <x v="28"/>
    <x v="3"/>
    <x v="0"/>
    <x v="1"/>
    <x v="2"/>
    <x v="0"/>
    <n v="15"/>
    <n v="12"/>
    <n v="6"/>
    <n v="90"/>
    <n v="72"/>
    <n v="18"/>
  </r>
  <r>
    <n v="88065565604"/>
    <x v="249"/>
    <s v="Rick Y Haefner"/>
    <s v="Male"/>
    <x v="29"/>
    <x v="0"/>
    <x v="0"/>
    <x v="1"/>
    <x v="3"/>
    <x v="0"/>
    <n v="20"/>
    <n v="17"/>
    <n v="10"/>
    <n v="200"/>
    <n v="170"/>
    <n v="30"/>
  </r>
  <r>
    <n v="88065565605"/>
    <x v="250"/>
    <s v="Shannon J Force"/>
    <s v="Female"/>
    <x v="30"/>
    <x v="1"/>
    <x v="1"/>
    <x v="1"/>
    <x v="0"/>
    <x v="0"/>
    <n v="12"/>
    <n v="9"/>
    <n v="11"/>
    <n v="132"/>
    <n v="99"/>
    <n v="33"/>
  </r>
  <r>
    <n v="88065565606"/>
    <x v="251"/>
    <s v="Gabriel E Pearsall"/>
    <s v="Female"/>
    <x v="31"/>
    <x v="2"/>
    <x v="1"/>
    <x v="1"/>
    <x v="1"/>
    <x v="1"/>
    <n v="16"/>
    <n v="13"/>
    <n v="60"/>
    <n v="960"/>
    <n v="780"/>
    <n v="180"/>
  </r>
  <r>
    <n v="88065565607"/>
    <x v="252"/>
    <s v="Geri M Tuthill"/>
    <s v="Female"/>
    <x v="32"/>
    <x v="3"/>
    <x v="0"/>
    <x v="1"/>
    <x v="2"/>
    <x v="1"/>
    <n v="70"/>
    <n v="67"/>
    <n v="89"/>
    <n v="6230"/>
    <n v="5963"/>
    <n v="267"/>
  </r>
  <r>
    <n v="88065565608"/>
    <x v="253"/>
    <s v="Lauren R Hennessy"/>
    <s v="Male"/>
    <x v="1"/>
    <x v="0"/>
    <x v="0"/>
    <x v="1"/>
    <x v="0"/>
    <x v="0"/>
    <n v="15"/>
    <n v="12"/>
    <n v="77"/>
    <n v="1155"/>
    <n v="924"/>
    <n v="231"/>
  </r>
  <r>
    <n v="88065565609"/>
    <x v="254"/>
    <s v="Monty C Hughes"/>
    <s v="Male"/>
    <x v="2"/>
    <x v="1"/>
    <x v="1"/>
    <x v="1"/>
    <x v="1"/>
    <x v="0"/>
    <n v="16"/>
    <n v="13"/>
    <n v="68"/>
    <n v="1088"/>
    <n v="884"/>
    <n v="204"/>
  </r>
  <r>
    <n v="88065565610"/>
    <x v="255"/>
    <s v="Bryant L Kinsman"/>
    <s v="Male"/>
    <x v="3"/>
    <x v="2"/>
    <x v="1"/>
    <x v="1"/>
    <x v="2"/>
    <x v="1"/>
    <n v="20"/>
    <n v="17"/>
    <n v="15"/>
    <n v="300"/>
    <n v="255"/>
    <n v="45"/>
  </r>
  <r>
    <n v="88065565611"/>
    <x v="256"/>
    <s v="Giovanna M Clift"/>
    <s v="Female"/>
    <x v="38"/>
    <x v="3"/>
    <x v="0"/>
    <x v="1"/>
    <x v="0"/>
    <x v="0"/>
    <n v="12"/>
    <n v="9"/>
    <n v="100"/>
    <n v="1200"/>
    <n v="900"/>
    <n v="300"/>
  </r>
  <r>
    <n v="88065565612"/>
    <x v="257"/>
    <s v="Tracie J Winebarger"/>
    <s v="Female"/>
    <x v="39"/>
    <x v="0"/>
    <x v="0"/>
    <x v="1"/>
    <x v="1"/>
    <x v="1"/>
    <n v="12"/>
    <n v="9"/>
    <n v="3000"/>
    <n v="36000"/>
    <n v="27000"/>
    <n v="9000"/>
  </r>
  <r>
    <n v="88065565613"/>
    <x v="258"/>
    <s v="Narcisa C Rayburn"/>
    <s v="Female"/>
    <x v="4"/>
    <x v="1"/>
    <x v="1"/>
    <x v="1"/>
    <x v="2"/>
    <x v="0"/>
    <n v="18"/>
    <n v="15"/>
    <n v="5000"/>
    <n v="90000"/>
    <n v="75000"/>
    <n v="15000"/>
  </r>
  <r>
    <n v="88065565614"/>
    <x v="259"/>
    <s v="Almeda M Dunford"/>
    <s v="Female"/>
    <x v="5"/>
    <x v="2"/>
    <x v="1"/>
    <x v="1"/>
    <x v="3"/>
    <x v="0"/>
    <n v="10"/>
    <n v="7"/>
    <n v="300"/>
    <n v="3000"/>
    <n v="2100"/>
    <n v="900"/>
  </r>
  <r>
    <n v="88065565615"/>
    <x v="260"/>
    <s v="Melida R Corle"/>
    <s v="Female"/>
    <x v="6"/>
    <x v="3"/>
    <x v="0"/>
    <x v="1"/>
    <x v="0"/>
    <x v="0"/>
    <n v="15"/>
    <n v="12"/>
    <n v="2000"/>
    <n v="30000"/>
    <n v="24000"/>
    <n v="6000"/>
  </r>
  <r>
    <n v="88065565616"/>
    <x v="261"/>
    <s v="Armando H Seaborn"/>
    <s v="Male"/>
    <x v="7"/>
    <x v="0"/>
    <x v="0"/>
    <x v="1"/>
    <x v="1"/>
    <x v="1"/>
    <n v="15"/>
    <n v="12"/>
    <n v="600"/>
    <n v="9000"/>
    <n v="7200"/>
    <n v="1800"/>
  </r>
  <r>
    <n v="88065565617"/>
    <x v="262"/>
    <s v="Efrain L Wass"/>
    <s v="Male"/>
    <x v="8"/>
    <x v="1"/>
    <x v="1"/>
    <x v="1"/>
    <x v="2"/>
    <x v="1"/>
    <n v="23"/>
    <n v="20"/>
    <n v="1230"/>
    <n v="28290"/>
    <n v="24600"/>
    <n v="3690"/>
  </r>
  <r>
    <n v="88065565618"/>
    <x v="263"/>
    <s v="Edra M Guthrie"/>
    <s v="Female"/>
    <x v="9"/>
    <x v="2"/>
    <x v="1"/>
    <x v="1"/>
    <x v="0"/>
    <x v="0"/>
    <n v="9"/>
    <n v="6"/>
    <n v="900"/>
    <n v="8100"/>
    <n v="5400"/>
    <n v="2700"/>
  </r>
  <r>
    <n v="88065565619"/>
    <x v="264"/>
    <s v="Harland S Renshaw"/>
    <s v="Male"/>
    <x v="33"/>
    <x v="3"/>
    <x v="0"/>
    <x v="1"/>
    <x v="1"/>
    <x v="0"/>
    <n v="18"/>
    <n v="15"/>
    <n v="2390"/>
    <n v="43020"/>
    <n v="35850"/>
    <n v="7170"/>
  </r>
  <r>
    <n v="88065565620"/>
    <x v="265"/>
    <s v="Leroy H Styron"/>
    <s v="Male"/>
    <x v="34"/>
    <x v="0"/>
    <x v="0"/>
    <x v="1"/>
    <x v="2"/>
    <x v="1"/>
    <n v="14"/>
    <n v="11"/>
    <n v="10000"/>
    <n v="140000"/>
    <n v="110000"/>
    <n v="30000"/>
  </r>
  <r>
    <n v="88065565621"/>
    <x v="266"/>
    <s v="Maryln H Springfield"/>
    <s v="Female"/>
    <x v="0"/>
    <x v="1"/>
    <x v="1"/>
    <x v="1"/>
    <x v="0"/>
    <x v="0"/>
    <n v="30"/>
    <n v="27"/>
    <n v="2300"/>
    <n v="69000"/>
    <n v="62100"/>
    <n v="6900"/>
  </r>
  <r>
    <n v="88065565622"/>
    <x v="267"/>
    <s v="Elenora S Whitehill"/>
    <s v="Female"/>
    <x v="35"/>
    <x v="2"/>
    <x v="1"/>
    <x v="1"/>
    <x v="1"/>
    <x v="1"/>
    <n v="16"/>
    <n v="13"/>
    <n v="7800"/>
    <n v="124800"/>
    <n v="101400"/>
    <n v="23400"/>
  </r>
  <r>
    <n v="88065565623"/>
    <x v="268"/>
    <s v="Izola E Ye"/>
    <s v="Female"/>
    <x v="36"/>
    <x v="3"/>
    <x v="0"/>
    <x v="1"/>
    <x v="2"/>
    <x v="0"/>
    <n v="52"/>
    <n v="49"/>
    <n v="450"/>
    <n v="23400"/>
    <n v="22050"/>
    <n v="1350"/>
  </r>
  <r>
    <n v="88065565624"/>
    <x v="269"/>
    <s v="Dorethea U Engram"/>
    <s v="Female"/>
    <x v="37"/>
    <x v="0"/>
    <x v="0"/>
    <x v="1"/>
    <x v="3"/>
    <x v="0"/>
    <n v="14"/>
    <n v="11"/>
    <n v="2000"/>
    <n v="28000"/>
    <n v="22000"/>
    <n v="6000"/>
  </r>
  <r>
    <n v="88065565625"/>
    <x v="270"/>
    <s v="Anibal F Pieper"/>
    <s v="Male"/>
    <x v="10"/>
    <x v="1"/>
    <x v="1"/>
    <x v="1"/>
    <x v="0"/>
    <x v="0"/>
    <n v="6"/>
    <n v="3"/>
    <n v="123"/>
    <n v="738"/>
    <n v="369"/>
    <n v="369"/>
  </r>
  <r>
    <n v="88065565626"/>
    <x v="271"/>
    <s v="Ula W Hartl"/>
    <s v="Female"/>
    <x v="11"/>
    <x v="2"/>
    <x v="1"/>
    <x v="1"/>
    <x v="1"/>
    <x v="1"/>
    <n v="13"/>
    <n v="10"/>
    <n v="12903"/>
    <n v="167739"/>
    <n v="129030"/>
    <n v="38709"/>
  </r>
  <r>
    <n v="88065565627"/>
    <x v="272"/>
    <s v="Latanya C Law"/>
    <s v="Female"/>
    <x v="12"/>
    <x v="3"/>
    <x v="0"/>
    <x v="1"/>
    <x v="2"/>
    <x v="1"/>
    <n v="15"/>
    <n v="12"/>
    <n v="100000"/>
    <n v="1500000"/>
    <n v="1200000"/>
    <n v="300000"/>
  </r>
  <r>
    <n v="88065565628"/>
    <x v="273"/>
    <s v="Brent U Perlman"/>
    <s v="Male"/>
    <x v="13"/>
    <x v="0"/>
    <x v="0"/>
    <x v="1"/>
    <x v="0"/>
    <x v="0"/>
    <n v="20"/>
    <n v="17"/>
    <n v="12000"/>
    <n v="240000"/>
    <n v="204000"/>
    <n v="36000"/>
  </r>
  <r>
    <n v="88065565629"/>
    <x v="274"/>
    <s v="Eveline B Strecker"/>
    <s v="Female"/>
    <x v="14"/>
    <x v="1"/>
    <x v="1"/>
    <x v="1"/>
    <x v="1"/>
    <x v="0"/>
    <n v="12"/>
    <n v="9"/>
    <n v="60"/>
    <n v="720"/>
    <n v="540"/>
    <n v="180"/>
  </r>
  <r>
    <n v="88065565630"/>
    <x v="275"/>
    <s v="Keila A Lucas"/>
    <s v="Female"/>
    <x v="15"/>
    <x v="2"/>
    <x v="1"/>
    <x v="1"/>
    <x v="2"/>
    <x v="1"/>
    <n v="16"/>
    <n v="13"/>
    <n v="89"/>
    <n v="1424"/>
    <n v="1157"/>
    <n v="267"/>
  </r>
  <r>
    <n v="88065565631"/>
    <x v="276"/>
    <s v="Aliza X Sammons"/>
    <s v="Female"/>
    <x v="16"/>
    <x v="3"/>
    <x v="0"/>
    <x v="1"/>
    <x v="0"/>
    <x v="0"/>
    <n v="20"/>
    <n v="17"/>
    <n v="77"/>
    <n v="1540"/>
    <n v="1309"/>
    <n v="231"/>
  </r>
  <r>
    <n v="88065565632"/>
    <x v="277"/>
    <s v="Bennie E Manfredi"/>
    <s v="Male"/>
    <x v="17"/>
    <x v="0"/>
    <x v="0"/>
    <x v="1"/>
    <x v="1"/>
    <x v="1"/>
    <n v="12"/>
    <n v="9"/>
    <n v="68"/>
    <n v="816"/>
    <n v="612"/>
    <n v="204"/>
  </r>
  <r>
    <n v="88065565633"/>
    <x v="278"/>
    <s v="Lucinda Z Borton"/>
    <s v="Female"/>
    <x v="18"/>
    <x v="1"/>
    <x v="1"/>
    <x v="1"/>
    <x v="2"/>
    <x v="0"/>
    <n v="10"/>
    <n v="7"/>
    <n v="15"/>
    <n v="150"/>
    <n v="105"/>
    <n v="45"/>
  </r>
  <r>
    <n v="88065565634"/>
    <x v="279"/>
    <s v="Keila F Lofland"/>
    <s v="Female"/>
    <x v="19"/>
    <x v="2"/>
    <x v="1"/>
    <x v="1"/>
    <x v="3"/>
    <x v="0"/>
    <n v="15"/>
    <n v="12"/>
    <n v="47"/>
    <n v="705"/>
    <n v="564"/>
    <n v="141"/>
  </r>
  <r>
    <n v="88065565635"/>
    <x v="280"/>
    <s v="Royce K Goodwyn"/>
    <s v="Female"/>
    <x v="20"/>
    <x v="3"/>
    <x v="0"/>
    <x v="1"/>
    <x v="0"/>
    <x v="0"/>
    <n v="15"/>
    <n v="12"/>
    <n v="6"/>
    <n v="90"/>
    <n v="72"/>
    <n v="18"/>
  </r>
  <r>
    <n v="88065565636"/>
    <x v="281"/>
    <s v="Rickey I Delk"/>
    <s v="Male"/>
    <x v="21"/>
    <x v="0"/>
    <x v="0"/>
    <x v="1"/>
    <x v="1"/>
    <x v="1"/>
    <n v="20"/>
    <n v="17"/>
    <n v="10"/>
    <n v="200"/>
    <n v="170"/>
    <n v="30"/>
  </r>
  <r>
    <n v="88065565637"/>
    <x v="282"/>
    <s v="Delsie R Tennison"/>
    <s v="Female"/>
    <x v="22"/>
    <x v="1"/>
    <x v="1"/>
    <x v="1"/>
    <x v="2"/>
    <x v="1"/>
    <n v="12"/>
    <n v="9"/>
    <n v="11"/>
    <n v="132"/>
    <n v="99"/>
    <n v="33"/>
  </r>
  <r>
    <n v="88065565638"/>
    <x v="283"/>
    <s v="Jayme B Shimer"/>
    <s v="Female"/>
    <x v="23"/>
    <x v="2"/>
    <x v="1"/>
    <x v="1"/>
    <x v="0"/>
    <x v="0"/>
    <n v="13"/>
    <n v="10"/>
    <n v="60"/>
    <n v="780"/>
    <n v="600"/>
    <n v="180"/>
  </r>
  <r>
    <n v="88065565639"/>
    <x v="284"/>
    <s v="Gilbert M Wolfgram"/>
    <s v="Male"/>
    <x v="24"/>
    <x v="3"/>
    <x v="0"/>
    <x v="1"/>
    <x v="1"/>
    <x v="0"/>
    <n v="15"/>
    <n v="12"/>
    <n v="89"/>
    <n v="1335"/>
    <n v="1068"/>
    <n v="267"/>
  </r>
  <r>
    <n v="88065565640"/>
    <x v="285"/>
    <s v="Isabella X Russell"/>
    <s v="Female"/>
    <x v="25"/>
    <x v="0"/>
    <x v="0"/>
    <x v="1"/>
    <x v="2"/>
    <x v="1"/>
    <n v="14"/>
    <n v="11"/>
    <n v="77"/>
    <n v="1078"/>
    <n v="847"/>
    <n v="231"/>
  </r>
  <r>
    <n v="88065565641"/>
    <x v="286"/>
    <s v="Rueben X Pidgeon"/>
    <s v="Male"/>
    <x v="26"/>
    <x v="1"/>
    <x v="1"/>
    <x v="1"/>
    <x v="0"/>
    <x v="0"/>
    <n v="30"/>
    <n v="27"/>
    <n v="68"/>
    <n v="2040"/>
    <n v="1836"/>
    <n v="204"/>
  </r>
  <r>
    <n v="88065565642"/>
    <x v="287"/>
    <s v="Raymond U Flavin"/>
    <s v="Male"/>
    <x v="27"/>
    <x v="0"/>
    <x v="0"/>
    <x v="1"/>
    <x v="1"/>
    <x v="1"/>
    <n v="16"/>
    <n v="13"/>
    <n v="15"/>
    <n v="240"/>
    <n v="195"/>
    <n v="45"/>
  </r>
  <r>
    <n v="88065565643"/>
    <x v="288"/>
    <s v="Larry K Mash"/>
    <s v="Male"/>
    <x v="11"/>
    <x v="1"/>
    <x v="1"/>
    <x v="1"/>
    <x v="2"/>
    <x v="0"/>
    <n v="9"/>
    <n v="6"/>
    <n v="100"/>
    <n v="900"/>
    <n v="600"/>
    <n v="300"/>
  </r>
  <r>
    <n v="88065565644"/>
    <x v="289"/>
    <s v="Nicolle A Crothers"/>
    <s v="Female"/>
    <x v="28"/>
    <x v="0"/>
    <x v="0"/>
    <x v="1"/>
    <x v="3"/>
    <x v="0"/>
    <n v="5"/>
    <n v="2"/>
    <n v="3000"/>
    <n v="15000"/>
    <n v="6000"/>
    <n v="9000"/>
  </r>
  <r>
    <n v="88065565645"/>
    <x v="290"/>
    <s v="Gustavo F Rouse"/>
    <s v="Male"/>
    <x v="29"/>
    <x v="1"/>
    <x v="1"/>
    <x v="1"/>
    <x v="0"/>
    <x v="0"/>
    <n v="18"/>
    <n v="15"/>
    <n v="5000"/>
    <n v="90000"/>
    <n v="75000"/>
    <n v="15000"/>
  </r>
  <r>
    <n v="88065565646"/>
    <x v="291"/>
    <s v="Victoria H Musson"/>
    <s v="Female"/>
    <x v="30"/>
    <x v="0"/>
    <x v="0"/>
    <x v="1"/>
    <x v="1"/>
    <x v="1"/>
    <n v="10"/>
    <n v="7"/>
    <n v="300"/>
    <n v="3000"/>
    <n v="2100"/>
    <n v="900"/>
  </r>
  <r>
    <n v="88065565647"/>
    <x v="292"/>
    <s v="Dawne Y Gardner"/>
    <s v="Female"/>
    <x v="31"/>
    <x v="1"/>
    <x v="1"/>
    <x v="1"/>
    <x v="2"/>
    <x v="1"/>
    <n v="20"/>
    <n v="17"/>
    <n v="2000"/>
    <n v="40000"/>
    <n v="34000"/>
    <n v="6000"/>
  </r>
  <r>
    <n v="88065565648"/>
    <x v="293"/>
    <s v="Newton L Cromartie"/>
    <s v="Male"/>
    <x v="32"/>
    <x v="0"/>
    <x v="0"/>
    <x v="1"/>
    <x v="0"/>
    <x v="0"/>
    <n v="70"/>
    <n v="67"/>
    <n v="600"/>
    <n v="42000"/>
    <n v="40200"/>
    <n v="1800"/>
  </r>
  <r>
    <n v="88065565649"/>
    <x v="294"/>
    <s v="Doria Z Crouse"/>
    <s v="Female"/>
    <x v="1"/>
    <x v="1"/>
    <x v="1"/>
    <x v="1"/>
    <x v="1"/>
    <x v="0"/>
    <n v="15"/>
    <n v="12"/>
    <n v="1230"/>
    <n v="18450"/>
    <n v="14760"/>
    <n v="3690"/>
  </r>
  <r>
    <n v="88065565650"/>
    <x v="295"/>
    <s v="Gerry X Koh"/>
    <s v="Male"/>
    <x v="2"/>
    <x v="0"/>
    <x v="0"/>
    <x v="1"/>
    <x v="2"/>
    <x v="1"/>
    <n v="12"/>
    <n v="9"/>
    <n v="900"/>
    <n v="10800"/>
    <n v="8100"/>
    <n v="2700"/>
  </r>
  <r>
    <n v="88065565651"/>
    <x v="296"/>
    <s v="Audrea K Papineau"/>
    <s v="Female"/>
    <x v="3"/>
    <x v="1"/>
    <x v="1"/>
    <x v="1"/>
    <x v="0"/>
    <x v="0"/>
    <n v="18"/>
    <n v="15"/>
    <n v="2390"/>
    <n v="43020"/>
    <n v="35850"/>
    <n v="7170"/>
  </r>
  <r>
    <n v="88065565652"/>
    <x v="297"/>
    <s v="Rhett H Goode"/>
    <s v="Male"/>
    <x v="5"/>
    <x v="0"/>
    <x v="0"/>
    <x v="1"/>
    <x v="1"/>
    <x v="1"/>
    <n v="23"/>
    <n v="20"/>
    <n v="10000"/>
    <n v="230000"/>
    <n v="200000"/>
    <n v="30000"/>
  </r>
  <r>
    <n v="88065565653"/>
    <x v="298"/>
    <s v="Royal U Okeefe"/>
    <s v="Male"/>
    <x v="6"/>
    <x v="1"/>
    <x v="1"/>
    <x v="1"/>
    <x v="2"/>
    <x v="0"/>
    <n v="9"/>
    <n v="6"/>
    <n v="2300"/>
    <n v="20700"/>
    <n v="13800"/>
    <n v="6900"/>
  </r>
  <r>
    <n v="88065565654"/>
    <x v="299"/>
    <s v="Keith Q Ofarrell"/>
    <s v="Male"/>
    <x v="11"/>
    <x v="0"/>
    <x v="0"/>
    <x v="1"/>
    <x v="3"/>
    <x v="0"/>
    <n v="18"/>
    <n v="15"/>
    <n v="7800"/>
    <n v="140400"/>
    <n v="117000"/>
    <n v="23400"/>
  </r>
  <r>
    <n v="88065565655"/>
    <x v="300"/>
    <s v="Exie C Bradham"/>
    <s v="Female"/>
    <x v="28"/>
    <x v="1"/>
    <x v="1"/>
    <x v="1"/>
    <x v="0"/>
    <x v="0"/>
    <n v="52"/>
    <n v="49"/>
    <n v="450"/>
    <n v="23400"/>
    <n v="22050"/>
    <n v="1350"/>
  </r>
  <r>
    <n v="88065565656"/>
    <x v="301"/>
    <s v="George U Clouser"/>
    <s v="Male"/>
    <x v="29"/>
    <x v="0"/>
    <x v="0"/>
    <x v="1"/>
    <x v="1"/>
    <x v="1"/>
    <n v="9"/>
    <n v="6"/>
    <n v="2000"/>
    <n v="18000"/>
    <n v="12000"/>
    <n v="6000"/>
  </r>
  <r>
    <n v="88065565657"/>
    <x v="302"/>
    <s v="Benny S Brinker"/>
    <s v="Male"/>
    <x v="6"/>
    <x v="1"/>
    <x v="1"/>
    <x v="1"/>
    <x v="2"/>
    <x v="1"/>
    <n v="5"/>
    <n v="2"/>
    <n v="123"/>
    <n v="615"/>
    <n v="246"/>
    <n v="369"/>
  </r>
  <r>
    <n v="88065565658"/>
    <x v="303"/>
    <s v="Forrest Q Zell"/>
    <s v="Male"/>
    <x v="7"/>
    <x v="0"/>
    <x v="0"/>
    <x v="1"/>
    <x v="0"/>
    <x v="0"/>
    <n v="14"/>
    <n v="11"/>
    <n v="12903"/>
    <n v="180642"/>
    <n v="141933"/>
    <n v="38709"/>
  </r>
  <r>
    <n v="88065565659"/>
    <x v="304"/>
    <s v="Audrie X Mccammon"/>
    <s v="Female"/>
    <x v="8"/>
    <x v="1"/>
    <x v="1"/>
    <x v="1"/>
    <x v="1"/>
    <x v="0"/>
    <n v="6"/>
    <n v="3"/>
    <n v="100000"/>
    <n v="600000"/>
    <n v="300000"/>
    <n v="300000"/>
  </r>
  <r>
    <n v="88065565660"/>
    <x v="305"/>
    <s v="Marylyn K Ditto"/>
    <s v="Female"/>
    <x v="9"/>
    <x v="0"/>
    <x v="0"/>
    <x v="1"/>
    <x v="2"/>
    <x v="1"/>
    <n v="10"/>
    <n v="7"/>
    <n v="12000"/>
    <n v="120000"/>
    <n v="84000"/>
    <n v="36000"/>
  </r>
  <r>
    <n v="88065565661"/>
    <x v="306"/>
    <s v="Kori J Fairfax"/>
    <s v="Female"/>
    <x v="33"/>
    <x v="1"/>
    <x v="1"/>
    <x v="1"/>
    <x v="0"/>
    <x v="0"/>
    <n v="13"/>
    <n v="10"/>
    <n v="60"/>
    <n v="780"/>
    <n v="600"/>
    <n v="180"/>
  </r>
  <r>
    <n v="88065565662"/>
    <x v="307"/>
    <s v="Lamar W Estill"/>
    <s v="Male"/>
    <x v="34"/>
    <x v="2"/>
    <x v="1"/>
    <x v="1"/>
    <x v="1"/>
    <x v="1"/>
    <n v="20"/>
    <n v="17"/>
    <n v="89"/>
    <n v="1780"/>
    <n v="1513"/>
    <n v="267"/>
  </r>
  <r>
    <n v="88065565663"/>
    <x v="308"/>
    <s v="Giuseppe D Chouinard"/>
    <s v="Male"/>
    <x v="0"/>
    <x v="3"/>
    <x v="0"/>
    <x v="1"/>
    <x v="2"/>
    <x v="0"/>
    <n v="15"/>
    <n v="12"/>
    <n v="77"/>
    <n v="1155"/>
    <n v="924"/>
    <n v="231"/>
  </r>
  <r>
    <n v="88065565664"/>
    <x v="309"/>
    <s v="Khalilah A Campo"/>
    <s v="Female"/>
    <x v="35"/>
    <x v="3"/>
    <x v="0"/>
    <x v="0"/>
    <x v="3"/>
    <x v="0"/>
    <n v="20"/>
    <n v="17"/>
    <n v="68"/>
    <n v="1360"/>
    <n v="1156"/>
    <n v="204"/>
  </r>
  <r>
    <n v="88065565665"/>
    <x v="310"/>
    <s v="Darcel P Burford"/>
    <s v="Female"/>
    <x v="36"/>
    <x v="3"/>
    <x v="0"/>
    <x v="0"/>
    <x v="0"/>
    <x v="0"/>
    <n v="12"/>
    <n v="9"/>
    <n v="15"/>
    <n v="180"/>
    <n v="135"/>
    <n v="45"/>
  </r>
  <r>
    <n v="88065565666"/>
    <x v="311"/>
    <s v="August C Navarette"/>
    <s v="Male"/>
    <x v="37"/>
    <x v="3"/>
    <x v="0"/>
    <x v="0"/>
    <x v="1"/>
    <x v="1"/>
    <n v="16"/>
    <n v="13"/>
    <n v="47"/>
    <n v="752"/>
    <n v="611"/>
    <n v="141"/>
  </r>
  <r>
    <n v="88065565667"/>
    <x v="312"/>
    <s v="Lanelle W Berlanga"/>
    <s v="Female"/>
    <x v="10"/>
    <x v="3"/>
    <x v="0"/>
    <x v="0"/>
    <x v="2"/>
    <x v="1"/>
    <n v="70"/>
    <n v="67"/>
    <n v="6"/>
    <n v="420"/>
    <n v="402"/>
    <n v="18"/>
  </r>
  <r>
    <n v="88065565668"/>
    <x v="313"/>
    <s v="Allene T Lepe"/>
    <s v="Female"/>
    <x v="11"/>
    <x v="3"/>
    <x v="0"/>
    <x v="0"/>
    <x v="0"/>
    <x v="0"/>
    <n v="15"/>
    <n v="12"/>
    <n v="10"/>
    <n v="150"/>
    <n v="120"/>
    <n v="30"/>
  </r>
  <r>
    <n v="88065565669"/>
    <x v="314"/>
    <s v="Eladia A Braggs"/>
    <s v="Female"/>
    <x v="20"/>
    <x v="3"/>
    <x v="0"/>
    <x v="0"/>
    <x v="1"/>
    <x v="0"/>
    <n v="16"/>
    <n v="13"/>
    <n v="11"/>
    <n v="176"/>
    <n v="143"/>
    <n v="33"/>
  </r>
  <r>
    <n v="88065565670"/>
    <x v="315"/>
    <s v="Agnes D Doud"/>
    <s v="Female"/>
    <x v="21"/>
    <x v="3"/>
    <x v="0"/>
    <x v="0"/>
    <x v="2"/>
    <x v="1"/>
    <n v="20"/>
    <n v="17"/>
    <n v="60"/>
    <n v="1200"/>
    <n v="1020"/>
    <n v="180"/>
  </r>
  <r>
    <n v="88065565671"/>
    <x v="316"/>
    <s v="Carlo B Ali"/>
    <s v="Male"/>
    <x v="22"/>
    <x v="3"/>
    <x v="0"/>
    <x v="0"/>
    <x v="0"/>
    <x v="0"/>
    <n v="12"/>
    <n v="9"/>
    <n v="89"/>
    <n v="1068"/>
    <n v="801"/>
    <n v="267"/>
  </r>
  <r>
    <n v="88065565672"/>
    <x v="317"/>
    <s v="Emery P Sorrells"/>
    <s v="Male"/>
    <x v="23"/>
    <x v="3"/>
    <x v="0"/>
    <x v="0"/>
    <x v="1"/>
    <x v="1"/>
    <n v="12"/>
    <n v="9"/>
    <n v="77"/>
    <n v="924"/>
    <n v="693"/>
    <n v="231"/>
  </r>
  <r>
    <n v="88065565673"/>
    <x v="318"/>
    <s v="Violet L Ertel"/>
    <s v="Female"/>
    <x v="24"/>
    <x v="3"/>
    <x v="0"/>
    <x v="0"/>
    <x v="2"/>
    <x v="0"/>
    <n v="18"/>
    <n v="15"/>
    <n v="68"/>
    <n v="1224"/>
    <n v="1020"/>
    <n v="204"/>
  </r>
  <r>
    <n v="88065565674"/>
    <x v="319"/>
    <s v="Deeanna E Cluck"/>
    <s v="Female"/>
    <x v="13"/>
    <x v="3"/>
    <x v="0"/>
    <x v="0"/>
    <x v="3"/>
    <x v="0"/>
    <n v="10"/>
    <n v="7"/>
    <n v="15"/>
    <n v="150"/>
    <n v="105"/>
    <n v="45"/>
  </r>
  <r>
    <n v="88065565675"/>
    <x v="320"/>
    <s v="Morgan K Rathbun"/>
    <s v="Male"/>
    <x v="14"/>
    <x v="3"/>
    <x v="0"/>
    <x v="0"/>
    <x v="0"/>
    <x v="0"/>
    <n v="15"/>
    <n v="12"/>
    <n v="100"/>
    <n v="1500"/>
    <n v="1200"/>
    <n v="300"/>
  </r>
  <r>
    <n v="88065565676"/>
    <x v="321"/>
    <s v="Julius Q Stock"/>
    <s v="Male"/>
    <x v="15"/>
    <x v="3"/>
    <x v="0"/>
    <x v="0"/>
    <x v="1"/>
    <x v="1"/>
    <n v="15"/>
    <n v="12"/>
    <n v="3000"/>
    <n v="45000"/>
    <n v="36000"/>
    <n v="9000"/>
  </r>
  <r>
    <n v="88065565677"/>
    <x v="322"/>
    <s v="Palmer O Beamer"/>
    <s v="Male"/>
    <x v="34"/>
    <x v="3"/>
    <x v="0"/>
    <x v="0"/>
    <x v="2"/>
    <x v="1"/>
    <n v="23"/>
    <n v="20"/>
    <n v="5000"/>
    <n v="115000"/>
    <n v="100000"/>
    <n v="15000"/>
  </r>
  <r>
    <n v="88065565678"/>
    <x v="323"/>
    <s v="Vincent N Lennon"/>
    <s v="Male"/>
    <x v="0"/>
    <x v="3"/>
    <x v="0"/>
    <x v="0"/>
    <x v="0"/>
    <x v="0"/>
    <n v="9"/>
    <n v="6"/>
    <n v="300"/>
    <n v="2700"/>
    <n v="1800"/>
    <n v="900"/>
  </r>
  <r>
    <n v="88065565679"/>
    <x v="324"/>
    <s v="Alexis D Bonelli"/>
    <s v="Male"/>
    <x v="35"/>
    <x v="3"/>
    <x v="0"/>
    <x v="0"/>
    <x v="1"/>
    <x v="0"/>
    <n v="18"/>
    <n v="15"/>
    <n v="2000"/>
    <n v="36000"/>
    <n v="30000"/>
    <n v="6000"/>
  </r>
  <r>
    <n v="88065565680"/>
    <x v="325"/>
    <s v="Claretta D Wingert"/>
    <s v="Female"/>
    <x v="36"/>
    <x v="2"/>
    <x v="1"/>
    <x v="0"/>
    <x v="2"/>
    <x v="1"/>
    <n v="14"/>
    <n v="11"/>
    <n v="600"/>
    <n v="8400"/>
    <n v="6600"/>
    <n v="1800"/>
  </r>
  <r>
    <n v="88065565681"/>
    <x v="326"/>
    <s v="Cecily D Houser"/>
    <s v="Female"/>
    <x v="37"/>
    <x v="3"/>
    <x v="0"/>
    <x v="0"/>
    <x v="0"/>
    <x v="0"/>
    <n v="30"/>
    <n v="27"/>
    <n v="1230"/>
    <n v="36900"/>
    <n v="33210"/>
    <n v="3690"/>
  </r>
  <r>
    <n v="88065565682"/>
    <x v="327"/>
    <s v="Horacio S Salazar"/>
    <s v="Male"/>
    <x v="26"/>
    <x v="2"/>
    <x v="1"/>
    <x v="0"/>
    <x v="1"/>
    <x v="1"/>
    <n v="16"/>
    <n v="13"/>
    <n v="900"/>
    <n v="14400"/>
    <n v="11700"/>
    <n v="2700"/>
  </r>
  <r>
    <n v="88065565683"/>
    <x v="328"/>
    <s v="Adelle E Brunner"/>
    <s v="Female"/>
    <x v="27"/>
    <x v="3"/>
    <x v="0"/>
    <x v="0"/>
    <x v="2"/>
    <x v="0"/>
    <n v="52"/>
    <n v="49"/>
    <n v="2390"/>
    <n v="124280"/>
    <n v="117110"/>
    <n v="7170"/>
  </r>
  <r>
    <n v="88065565684"/>
    <x v="329"/>
    <s v="Janessa M Drennen"/>
    <s v="Female"/>
    <x v="11"/>
    <x v="2"/>
    <x v="1"/>
    <x v="0"/>
    <x v="3"/>
    <x v="0"/>
    <n v="14"/>
    <n v="11"/>
    <n v="10000"/>
    <n v="140000"/>
    <n v="110000"/>
    <n v="30000"/>
  </r>
  <r>
    <n v="88065565685"/>
    <x v="330"/>
    <s v="Ewa B Staples"/>
    <s v="Female"/>
    <x v="28"/>
    <x v="3"/>
    <x v="0"/>
    <x v="0"/>
    <x v="0"/>
    <x v="0"/>
    <n v="6"/>
    <n v="3"/>
    <n v="2300"/>
    <n v="13800"/>
    <n v="6900"/>
    <n v="6900"/>
  </r>
  <r>
    <n v="88065565686"/>
    <x v="331"/>
    <s v="Holley M Cathcart"/>
    <s v="Female"/>
    <x v="11"/>
    <x v="2"/>
    <x v="1"/>
    <x v="0"/>
    <x v="1"/>
    <x v="1"/>
    <n v="13"/>
    <n v="10"/>
    <n v="7800"/>
    <n v="101400"/>
    <n v="78000"/>
    <n v="23400"/>
  </r>
  <r>
    <n v="88065565687"/>
    <x v="332"/>
    <s v="Tim N Schueller"/>
    <s v="Male"/>
    <x v="28"/>
    <x v="3"/>
    <x v="0"/>
    <x v="0"/>
    <x v="2"/>
    <x v="1"/>
    <n v="15"/>
    <n v="12"/>
    <n v="450"/>
    <n v="6750"/>
    <n v="5400"/>
    <n v="1350"/>
  </r>
  <r>
    <n v="88065565688"/>
    <x v="333"/>
    <s v="Therese Q Belden"/>
    <s v="Female"/>
    <x v="29"/>
    <x v="2"/>
    <x v="1"/>
    <x v="0"/>
    <x v="0"/>
    <x v="0"/>
    <n v="20"/>
    <n v="17"/>
    <n v="2000"/>
    <n v="40000"/>
    <n v="34000"/>
    <n v="6000"/>
  </r>
  <r>
    <n v="88065565689"/>
    <x v="334"/>
    <s v="Susann A Faucett"/>
    <s v="Female"/>
    <x v="30"/>
    <x v="3"/>
    <x v="0"/>
    <x v="0"/>
    <x v="1"/>
    <x v="0"/>
    <n v="12"/>
    <n v="9"/>
    <n v="123"/>
    <n v="1476"/>
    <n v="1107"/>
    <n v="369"/>
  </r>
  <r>
    <n v="88065565690"/>
    <x v="335"/>
    <s v="Bryan J Stampley"/>
    <s v="Male"/>
    <x v="31"/>
    <x v="2"/>
    <x v="1"/>
    <x v="0"/>
    <x v="2"/>
    <x v="1"/>
    <n v="16"/>
    <n v="13"/>
    <n v="12903"/>
    <n v="206448"/>
    <n v="167739"/>
    <n v="38709"/>
  </r>
  <r>
    <n v="88065565691"/>
    <x v="336"/>
    <s v="Larisa X Strauss"/>
    <s v="Female"/>
    <x v="32"/>
    <x v="3"/>
    <x v="0"/>
    <x v="0"/>
    <x v="0"/>
    <x v="0"/>
    <n v="20"/>
    <n v="17"/>
    <n v="100000"/>
    <n v="2000000"/>
    <n v="1700000"/>
    <n v="300000"/>
  </r>
  <r>
    <n v="88065565692"/>
    <x v="337"/>
    <s v="Adriana O Medved"/>
    <s v="Female"/>
    <x v="1"/>
    <x v="2"/>
    <x v="1"/>
    <x v="0"/>
    <x v="1"/>
    <x v="1"/>
    <n v="12"/>
    <n v="9"/>
    <n v="12000"/>
    <n v="144000"/>
    <n v="108000"/>
    <n v="36000"/>
  </r>
  <r>
    <n v="88065565693"/>
    <x v="338"/>
    <s v="Rick E Armenta"/>
    <s v="Male"/>
    <x v="2"/>
    <x v="3"/>
    <x v="0"/>
    <x v="0"/>
    <x v="2"/>
    <x v="0"/>
    <n v="10"/>
    <n v="7"/>
    <n v="60"/>
    <n v="600"/>
    <n v="420"/>
    <n v="180"/>
  </r>
  <r>
    <n v="88065565694"/>
    <x v="339"/>
    <s v="Garland J Verville"/>
    <s v="Male"/>
    <x v="3"/>
    <x v="2"/>
    <x v="1"/>
    <x v="0"/>
    <x v="3"/>
    <x v="0"/>
    <n v="15"/>
    <n v="12"/>
    <n v="89"/>
    <n v="1335"/>
    <n v="1068"/>
    <n v="267"/>
  </r>
  <r>
    <n v="88065565695"/>
    <x v="340"/>
    <s v="Ettie S Stilwell"/>
    <s v="Female"/>
    <x v="38"/>
    <x v="3"/>
    <x v="0"/>
    <x v="0"/>
    <x v="0"/>
    <x v="0"/>
    <n v="15"/>
    <n v="12"/>
    <n v="77"/>
    <n v="1155"/>
    <n v="924"/>
    <n v="231"/>
  </r>
  <r>
    <n v="88065565696"/>
    <x v="341"/>
    <s v="Ronnie G Gumbs"/>
    <s v="Male"/>
    <x v="39"/>
    <x v="2"/>
    <x v="1"/>
    <x v="0"/>
    <x v="1"/>
    <x v="1"/>
    <n v="20"/>
    <n v="17"/>
    <n v="68"/>
    <n v="1360"/>
    <n v="1156"/>
    <n v="204"/>
  </r>
  <r>
    <n v="88065565697"/>
    <x v="235"/>
    <s v="Shirley H Mettler"/>
    <s v="Male"/>
    <x v="4"/>
    <x v="3"/>
    <x v="0"/>
    <x v="0"/>
    <x v="2"/>
    <x v="1"/>
    <n v="12"/>
    <n v="9"/>
    <n v="15"/>
    <n v="180"/>
    <n v="135"/>
    <n v="45"/>
  </r>
  <r>
    <n v="88065565698"/>
    <x v="236"/>
    <s v="Ahmed V Lease"/>
    <s v="Male"/>
    <x v="5"/>
    <x v="2"/>
    <x v="1"/>
    <x v="0"/>
    <x v="0"/>
    <x v="0"/>
    <n v="13"/>
    <n v="10"/>
    <n v="47"/>
    <n v="611"/>
    <n v="470"/>
    <n v="141"/>
  </r>
  <r>
    <n v="88065565699"/>
    <x v="237"/>
    <s v="Albert Z Dunford"/>
    <s v="Male"/>
    <x v="6"/>
    <x v="3"/>
    <x v="0"/>
    <x v="0"/>
    <x v="1"/>
    <x v="0"/>
    <n v="15"/>
    <n v="12"/>
    <n v="6"/>
    <n v="90"/>
    <n v="72"/>
    <n v="18"/>
  </r>
  <r>
    <n v="88065565700"/>
    <x v="241"/>
    <s v="Erin L Jasmin"/>
    <s v="Female"/>
    <x v="7"/>
    <x v="2"/>
    <x v="1"/>
    <x v="0"/>
    <x v="2"/>
    <x v="1"/>
    <n v="14"/>
    <n v="11"/>
    <n v="10"/>
    <n v="140"/>
    <n v="110"/>
    <n v="30"/>
  </r>
  <r>
    <n v="88065565701"/>
    <x v="240"/>
    <s v="Raphael W Kellner"/>
    <s v="Male"/>
    <x v="8"/>
    <x v="3"/>
    <x v="0"/>
    <x v="0"/>
    <x v="0"/>
    <x v="0"/>
    <n v="30"/>
    <n v="27"/>
    <n v="11"/>
    <n v="330"/>
    <n v="297"/>
    <n v="33"/>
  </r>
  <r>
    <n v="88065565702"/>
    <x v="240"/>
    <s v="Man W Bean"/>
    <s v="Female"/>
    <x v="9"/>
    <x v="2"/>
    <x v="1"/>
    <x v="0"/>
    <x v="1"/>
    <x v="1"/>
    <n v="16"/>
    <n v="13"/>
    <n v="60"/>
    <n v="960"/>
    <n v="780"/>
    <n v="180"/>
  </r>
  <r>
    <n v="88065565703"/>
    <x v="241"/>
    <s v="Nikia Z Thrasher"/>
    <s v="Female"/>
    <x v="33"/>
    <x v="3"/>
    <x v="0"/>
    <x v="0"/>
    <x v="2"/>
    <x v="0"/>
    <n v="9"/>
    <n v="6"/>
    <n v="89"/>
    <n v="801"/>
    <n v="534"/>
    <n v="267"/>
  </r>
  <r>
    <n v="88065565704"/>
    <x v="242"/>
    <s v="Cedrick M Cordle"/>
    <s v="Male"/>
    <x v="34"/>
    <x v="2"/>
    <x v="1"/>
    <x v="0"/>
    <x v="3"/>
    <x v="0"/>
    <n v="5"/>
    <n v="2"/>
    <n v="77"/>
    <n v="385"/>
    <n v="154"/>
    <n v="231"/>
  </r>
  <r>
    <n v="88065565705"/>
    <x v="243"/>
    <s v="Chi S Clopton"/>
    <s v="Male"/>
    <x v="0"/>
    <x v="3"/>
    <x v="0"/>
    <x v="1"/>
    <x v="0"/>
    <x v="0"/>
    <n v="18"/>
    <n v="15"/>
    <n v="68"/>
    <n v="1224"/>
    <n v="1020"/>
    <n v="204"/>
  </r>
  <r>
    <n v="88065565706"/>
    <x v="213"/>
    <s v="Carl M Paddock"/>
    <s v="Male"/>
    <x v="35"/>
    <x v="2"/>
    <x v="1"/>
    <x v="1"/>
    <x v="1"/>
    <x v="1"/>
    <n v="10"/>
    <n v="7"/>
    <n v="15"/>
    <n v="150"/>
    <n v="105"/>
    <n v="45"/>
  </r>
  <r>
    <n v="88065565707"/>
    <x v="214"/>
    <s v="Nestor T Ventura"/>
    <s v="Male"/>
    <x v="36"/>
    <x v="3"/>
    <x v="0"/>
    <x v="1"/>
    <x v="2"/>
    <x v="1"/>
    <n v="20"/>
    <n v="17"/>
    <n v="100"/>
    <n v="2000"/>
    <n v="1700"/>
    <n v="300"/>
  </r>
  <r>
    <n v="88065565708"/>
    <x v="215"/>
    <s v="Salvatore J Lindell"/>
    <s v="Male"/>
    <x v="37"/>
    <x v="2"/>
    <x v="1"/>
    <x v="1"/>
    <x v="0"/>
    <x v="0"/>
    <n v="70"/>
    <n v="67"/>
    <n v="3000"/>
    <n v="210000"/>
    <n v="201000"/>
    <n v="9000"/>
  </r>
  <r>
    <n v="88065565709"/>
    <x v="216"/>
    <s v="Phil T Urena"/>
    <s v="Male"/>
    <x v="10"/>
    <x v="3"/>
    <x v="0"/>
    <x v="1"/>
    <x v="1"/>
    <x v="0"/>
    <n v="15"/>
    <n v="12"/>
    <n v="5000"/>
    <n v="75000"/>
    <n v="60000"/>
    <n v="15000"/>
  </r>
  <r>
    <n v="88065565710"/>
    <x v="217"/>
    <s v="Buford Q Giancola"/>
    <s v="Male"/>
    <x v="11"/>
    <x v="2"/>
    <x v="1"/>
    <x v="1"/>
    <x v="2"/>
    <x v="1"/>
    <n v="12"/>
    <n v="9"/>
    <n v="300"/>
    <n v="3600"/>
    <n v="2700"/>
    <n v="900"/>
  </r>
  <r>
    <n v="88065565711"/>
    <x v="221"/>
    <s v="Garland Z Leavell"/>
    <s v="Male"/>
    <x v="12"/>
    <x v="3"/>
    <x v="0"/>
    <x v="1"/>
    <x v="0"/>
    <x v="0"/>
    <n v="18"/>
    <n v="15"/>
    <n v="2000"/>
    <n v="36000"/>
    <n v="30000"/>
    <n v="6000"/>
  </r>
  <r>
    <n v="88065565712"/>
    <x v="220"/>
    <s v="Fe A Schrock"/>
    <s v="Female"/>
    <x v="13"/>
    <x v="2"/>
    <x v="1"/>
    <x v="1"/>
    <x v="1"/>
    <x v="1"/>
    <n v="23"/>
    <n v="20"/>
    <n v="600"/>
    <n v="13800"/>
    <n v="12000"/>
    <n v="1800"/>
  </r>
  <r>
    <n v="88065565713"/>
    <x v="220"/>
    <s v="Dustin Y Espey"/>
    <s v="Male"/>
    <x v="14"/>
    <x v="3"/>
    <x v="0"/>
    <x v="1"/>
    <x v="2"/>
    <x v="0"/>
    <n v="9"/>
    <n v="6"/>
    <n v="1230"/>
    <n v="11070"/>
    <n v="7380"/>
    <n v="3690"/>
  </r>
  <r>
    <n v="88065565714"/>
    <x v="221"/>
    <s v="Tinisha V Vince"/>
    <s v="Female"/>
    <x v="15"/>
    <x v="2"/>
    <x v="1"/>
    <x v="1"/>
    <x v="3"/>
    <x v="0"/>
    <n v="18"/>
    <n v="15"/>
    <n v="900"/>
    <n v="16200"/>
    <n v="13500"/>
    <n v="2700"/>
  </r>
  <r>
    <n v="88065565715"/>
    <x v="222"/>
    <s v="Isis F Hash"/>
    <s v="Female"/>
    <x v="16"/>
    <x v="3"/>
    <x v="0"/>
    <x v="1"/>
    <x v="0"/>
    <x v="0"/>
    <n v="5"/>
    <n v="2"/>
    <n v="2390"/>
    <n v="11950"/>
    <n v="4780"/>
    <n v="7170"/>
  </r>
  <r>
    <n v="88065565716"/>
    <x v="223"/>
    <s v="Hai Y Arden"/>
    <s v="Male"/>
    <x v="17"/>
    <x v="2"/>
    <x v="1"/>
    <x v="1"/>
    <x v="1"/>
    <x v="1"/>
    <n v="14"/>
    <n v="11"/>
    <n v="10000"/>
    <n v="140000"/>
    <n v="110000"/>
    <n v="30000"/>
  </r>
  <r>
    <n v="88065565717"/>
    <x v="224"/>
    <s v="Gerardo Q Bergen"/>
    <s v="Male"/>
    <x v="18"/>
    <x v="3"/>
    <x v="0"/>
    <x v="1"/>
    <x v="2"/>
    <x v="1"/>
    <n v="6"/>
    <n v="3"/>
    <n v="2300"/>
    <n v="13800"/>
    <n v="6900"/>
    <n v="6900"/>
  </r>
  <r>
    <n v="88065565718"/>
    <x v="225"/>
    <s v="Jewel R Willhite"/>
    <s v="Male"/>
    <x v="19"/>
    <x v="2"/>
    <x v="1"/>
    <x v="1"/>
    <x v="0"/>
    <x v="0"/>
    <n v="10"/>
    <n v="7"/>
    <n v="7800"/>
    <n v="78000"/>
    <n v="54600"/>
    <n v="23400"/>
  </r>
  <r>
    <n v="88065565719"/>
    <x v="226"/>
    <s v="Jesus E Mclelland"/>
    <s v="Male"/>
    <x v="20"/>
    <x v="3"/>
    <x v="0"/>
    <x v="1"/>
    <x v="1"/>
    <x v="0"/>
    <n v="13"/>
    <n v="10"/>
    <n v="450"/>
    <n v="5850"/>
    <n v="4500"/>
    <n v="1350"/>
  </r>
  <r>
    <n v="88065565720"/>
    <x v="227"/>
    <s v="Dortha Z Harty"/>
    <s v="Female"/>
    <x v="21"/>
    <x v="2"/>
    <x v="1"/>
    <x v="1"/>
    <x v="2"/>
    <x v="1"/>
    <n v="20"/>
    <n v="17"/>
    <n v="2000"/>
    <n v="40000"/>
    <n v="34000"/>
    <n v="6000"/>
  </r>
  <r>
    <n v="88065565721"/>
    <x v="231"/>
    <s v="Pete B Donnelly"/>
    <s v="Male"/>
    <x v="22"/>
    <x v="0"/>
    <x v="0"/>
    <x v="1"/>
    <x v="0"/>
    <x v="0"/>
    <n v="15"/>
    <n v="12"/>
    <n v="123"/>
    <n v="1845"/>
    <n v="1476"/>
    <n v="369"/>
  </r>
  <r>
    <n v="88065565722"/>
    <x v="230"/>
    <s v="Kristen A Beauchemin"/>
    <s v="Female"/>
    <x v="23"/>
    <x v="0"/>
    <x v="0"/>
    <x v="1"/>
    <x v="1"/>
    <x v="1"/>
    <n v="20"/>
    <n v="17"/>
    <n v="12903"/>
    <n v="258060"/>
    <n v="219351"/>
    <n v="38709"/>
  </r>
  <r>
    <n v="88065565723"/>
    <x v="230"/>
    <s v="Celesta L Reeser"/>
    <s v="Female"/>
    <x v="24"/>
    <x v="0"/>
    <x v="0"/>
    <x v="1"/>
    <x v="2"/>
    <x v="0"/>
    <n v="12"/>
    <n v="9"/>
    <n v="100000"/>
    <n v="1200000"/>
    <n v="900000"/>
    <n v="300000"/>
  </r>
  <r>
    <n v="88065565724"/>
    <x v="231"/>
    <s v="Desiree L Sobel"/>
    <s v="Female"/>
    <x v="25"/>
    <x v="0"/>
    <x v="0"/>
    <x v="1"/>
    <x v="3"/>
    <x v="0"/>
    <n v="16"/>
    <n v="13"/>
    <n v="12000"/>
    <n v="192000"/>
    <n v="156000"/>
    <n v="36000"/>
  </r>
  <r>
    <n v="88065565725"/>
    <x v="232"/>
    <s v="Izetta B Alford"/>
    <s v="Female"/>
    <x v="26"/>
    <x v="0"/>
    <x v="0"/>
    <x v="1"/>
    <x v="0"/>
    <x v="0"/>
    <n v="70"/>
    <n v="67"/>
    <n v="60"/>
    <n v="4200"/>
    <n v="4020"/>
    <n v="180"/>
  </r>
  <r>
    <n v="88065565726"/>
    <x v="233"/>
    <s v="Hermila X Crosslin"/>
    <s v="Female"/>
    <x v="27"/>
    <x v="0"/>
    <x v="0"/>
    <x v="1"/>
    <x v="1"/>
    <x v="1"/>
    <n v="15"/>
    <n v="12"/>
    <n v="89"/>
    <n v="1335"/>
    <n v="1068"/>
    <n v="267"/>
  </r>
  <r>
    <n v="88065565727"/>
    <x v="234"/>
    <s v="Tommy I Meadows"/>
    <s v="Male"/>
    <x v="11"/>
    <x v="0"/>
    <x v="0"/>
    <x v="1"/>
    <x v="2"/>
    <x v="1"/>
    <n v="16"/>
    <n v="13"/>
    <n v="77"/>
    <n v="1232"/>
    <n v="1001"/>
    <n v="231"/>
  </r>
  <r>
    <n v="88065565728"/>
    <x v="235"/>
    <s v="Cordell M Tweedy"/>
    <s v="Male"/>
    <x v="28"/>
    <x v="0"/>
    <x v="0"/>
    <x v="1"/>
    <x v="0"/>
    <x v="0"/>
    <n v="20"/>
    <n v="17"/>
    <n v="68"/>
    <n v="1360"/>
    <n v="1156"/>
    <n v="204"/>
  </r>
  <r>
    <n v="88065565729"/>
    <x v="236"/>
    <s v="Bernarda E Gervais"/>
    <s v="Female"/>
    <x v="29"/>
    <x v="0"/>
    <x v="0"/>
    <x v="1"/>
    <x v="1"/>
    <x v="0"/>
    <n v="12"/>
    <n v="9"/>
    <n v="15"/>
    <n v="180"/>
    <n v="135"/>
    <n v="45"/>
  </r>
  <r>
    <n v="88065565730"/>
    <x v="237"/>
    <s v="Raymon I Chavarria"/>
    <s v="Male"/>
    <x v="30"/>
    <x v="0"/>
    <x v="0"/>
    <x v="1"/>
    <x v="2"/>
    <x v="1"/>
    <n v="12"/>
    <n v="9"/>
    <n v="47"/>
    <n v="564"/>
    <n v="423"/>
    <n v="141"/>
  </r>
  <r>
    <n v="88065565731"/>
    <x v="241"/>
    <s v="Audrea B Prather"/>
    <s v="Female"/>
    <x v="31"/>
    <x v="0"/>
    <x v="0"/>
    <x v="1"/>
    <x v="0"/>
    <x v="0"/>
    <n v="18"/>
    <n v="15"/>
    <n v="6"/>
    <n v="108"/>
    <n v="90"/>
    <n v="18"/>
  </r>
  <r>
    <n v="88065565732"/>
    <x v="240"/>
    <s v="Isis N Rufus"/>
    <s v="Female"/>
    <x v="32"/>
    <x v="0"/>
    <x v="0"/>
    <x v="1"/>
    <x v="1"/>
    <x v="1"/>
    <n v="10"/>
    <n v="7"/>
    <n v="10"/>
    <n v="100"/>
    <n v="70"/>
    <n v="30"/>
  </r>
  <r>
    <n v="88065565733"/>
    <x v="240"/>
    <s v="Lucienne U Clyne"/>
    <s v="Female"/>
    <x v="1"/>
    <x v="0"/>
    <x v="0"/>
    <x v="1"/>
    <x v="2"/>
    <x v="0"/>
    <n v="15"/>
    <n v="12"/>
    <n v="11"/>
    <n v="165"/>
    <n v="132"/>
    <n v="33"/>
  </r>
  <r>
    <n v="88065565734"/>
    <x v="241"/>
    <s v="Jasper P Barnaby"/>
    <s v="Male"/>
    <x v="2"/>
    <x v="0"/>
    <x v="0"/>
    <x v="1"/>
    <x v="3"/>
    <x v="0"/>
    <n v="23"/>
    <n v="20"/>
    <n v="60"/>
    <n v="1380"/>
    <n v="1200"/>
    <n v="180"/>
  </r>
  <r>
    <n v="88065565735"/>
    <x v="242"/>
    <s v="Walter B Mcmorrow"/>
    <s v="Male"/>
    <x v="3"/>
    <x v="0"/>
    <x v="0"/>
    <x v="1"/>
    <x v="0"/>
    <x v="0"/>
    <n v="9"/>
    <n v="6"/>
    <n v="89"/>
    <n v="801"/>
    <n v="534"/>
    <n v="267"/>
  </r>
  <r>
    <n v="88065565736"/>
    <x v="243"/>
    <s v="Shasta F Bay"/>
    <s v="Female"/>
    <x v="5"/>
    <x v="0"/>
    <x v="0"/>
    <x v="1"/>
    <x v="1"/>
    <x v="1"/>
    <n v="18"/>
    <n v="15"/>
    <n v="77"/>
    <n v="1386"/>
    <n v="1155"/>
    <n v="231"/>
  </r>
  <r>
    <n v="88065565737"/>
    <x v="244"/>
    <s v="Darren U Shoulders"/>
    <s v="Male"/>
    <x v="6"/>
    <x v="1"/>
    <x v="1"/>
    <x v="1"/>
    <x v="2"/>
    <x v="1"/>
    <n v="14"/>
    <n v="11"/>
    <n v="68"/>
    <n v="952"/>
    <n v="748"/>
    <n v="204"/>
  </r>
  <r>
    <n v="88065565738"/>
    <x v="245"/>
    <s v="Nicola S Bellis"/>
    <s v="Female"/>
    <x v="11"/>
    <x v="2"/>
    <x v="1"/>
    <x v="1"/>
    <x v="0"/>
    <x v="0"/>
    <n v="30"/>
    <n v="27"/>
    <n v="15"/>
    <n v="450"/>
    <n v="405"/>
    <n v="45"/>
  </r>
  <r>
    <n v="88065565739"/>
    <x v="246"/>
    <s v="Thurman T Caceres"/>
    <s v="Male"/>
    <x v="28"/>
    <x v="3"/>
    <x v="0"/>
    <x v="1"/>
    <x v="1"/>
    <x v="0"/>
    <n v="16"/>
    <n v="13"/>
    <n v="100"/>
    <n v="1600"/>
    <n v="1300"/>
    <n v="300"/>
  </r>
  <r>
    <n v="88065565740"/>
    <x v="247"/>
    <s v="Allen L Vachon"/>
    <s v="Female"/>
    <x v="29"/>
    <x v="0"/>
    <x v="0"/>
    <x v="1"/>
    <x v="2"/>
    <x v="1"/>
    <n v="52"/>
    <n v="49"/>
    <n v="3000"/>
    <n v="156000"/>
    <n v="147000"/>
    <n v="9000"/>
  </r>
  <r>
    <n v="88065565741"/>
    <x v="248"/>
    <s v="Yung G Booher"/>
    <s v="Female"/>
    <x v="6"/>
    <x v="0"/>
    <x v="0"/>
    <x v="1"/>
    <x v="0"/>
    <x v="0"/>
    <n v="14"/>
    <n v="11"/>
    <n v="5000"/>
    <n v="70000"/>
    <n v="55000"/>
    <n v="15000"/>
  </r>
  <r>
    <n v="88065565742"/>
    <x v="252"/>
    <s v="Emiko Z Lolley"/>
    <s v="Female"/>
    <x v="7"/>
    <x v="1"/>
    <x v="1"/>
    <x v="1"/>
    <x v="1"/>
    <x v="1"/>
    <n v="6"/>
    <n v="3"/>
    <n v="300"/>
    <n v="1800"/>
    <n v="900"/>
    <n v="900"/>
  </r>
  <r>
    <n v="88065565743"/>
    <x v="251"/>
    <s v="Dian I Peachey"/>
    <s v="Female"/>
    <x v="8"/>
    <x v="2"/>
    <x v="1"/>
    <x v="1"/>
    <x v="2"/>
    <x v="0"/>
    <n v="13"/>
    <n v="10"/>
    <n v="2000"/>
    <n v="26000"/>
    <n v="20000"/>
    <n v="6000"/>
  </r>
  <r>
    <n v="88065565744"/>
    <x v="251"/>
    <s v="Carmen U Benbow"/>
    <s v="Female"/>
    <x v="9"/>
    <x v="3"/>
    <x v="0"/>
    <x v="1"/>
    <x v="3"/>
    <x v="0"/>
    <n v="15"/>
    <n v="12"/>
    <n v="600"/>
    <n v="9000"/>
    <n v="7200"/>
    <n v="1800"/>
  </r>
  <r>
    <n v="88065565745"/>
    <x v="252"/>
    <s v="Kimberly K Carr"/>
    <s v="Female"/>
    <x v="33"/>
    <x v="0"/>
    <x v="0"/>
    <x v="1"/>
    <x v="0"/>
    <x v="0"/>
    <n v="20"/>
    <n v="17"/>
    <n v="1230"/>
    <n v="24600"/>
    <n v="20910"/>
    <n v="3690"/>
  </r>
  <r>
    <n v="88065565746"/>
    <x v="253"/>
    <s v="Damian F Mcgaughey"/>
    <s v="Male"/>
    <x v="34"/>
    <x v="0"/>
    <x v="0"/>
    <x v="1"/>
    <x v="1"/>
    <x v="1"/>
    <n v="12"/>
    <n v="9"/>
    <n v="900"/>
    <n v="10800"/>
    <n v="8100"/>
    <n v="2700"/>
  </r>
  <r>
    <n v="88065565747"/>
    <x v="254"/>
    <s v="Jeff W Zacarias"/>
    <s v="Male"/>
    <x v="0"/>
    <x v="1"/>
    <x v="1"/>
    <x v="1"/>
    <x v="2"/>
    <x v="1"/>
    <n v="16"/>
    <n v="13"/>
    <n v="2390"/>
    <n v="38240"/>
    <n v="31070"/>
    <n v="7170"/>
  </r>
  <r>
    <n v="88065565748"/>
    <x v="255"/>
    <s v="Vernell X Amado"/>
    <s v="Female"/>
    <x v="35"/>
    <x v="2"/>
    <x v="1"/>
    <x v="1"/>
    <x v="0"/>
    <x v="0"/>
    <n v="20"/>
    <n v="17"/>
    <n v="10000"/>
    <n v="200000"/>
    <n v="170000"/>
    <n v="30000"/>
  </r>
  <r>
    <n v="88065565749"/>
    <x v="256"/>
    <s v="Nadia B Rosner"/>
    <s v="Female"/>
    <x v="36"/>
    <x v="3"/>
    <x v="0"/>
    <x v="1"/>
    <x v="1"/>
    <x v="0"/>
    <n v="12"/>
    <n v="9"/>
    <n v="2300"/>
    <n v="27600"/>
    <n v="20700"/>
    <n v="6900"/>
  </r>
  <r>
    <n v="88065565750"/>
    <x v="257"/>
    <s v="Elijah P Elkin"/>
    <s v="Male"/>
    <x v="37"/>
    <x v="0"/>
    <x v="0"/>
    <x v="1"/>
    <x v="2"/>
    <x v="1"/>
    <n v="10"/>
    <n v="7"/>
    <n v="7800"/>
    <n v="78000"/>
    <n v="54600"/>
    <n v="23400"/>
  </r>
  <r>
    <n v="88065565751"/>
    <x v="258"/>
    <s v="Kirby W Estrella"/>
    <s v="Male"/>
    <x v="10"/>
    <x v="0"/>
    <x v="0"/>
    <x v="1"/>
    <x v="0"/>
    <x v="0"/>
    <n v="15"/>
    <n v="12"/>
    <n v="450"/>
    <n v="6750"/>
    <n v="5400"/>
    <n v="1350"/>
  </r>
  <r>
    <n v="88065565752"/>
    <x v="262"/>
    <s v="Bernie M Kish"/>
    <s v="Male"/>
    <x v="11"/>
    <x v="1"/>
    <x v="1"/>
    <x v="1"/>
    <x v="1"/>
    <x v="1"/>
    <n v="15"/>
    <n v="12"/>
    <n v="2000"/>
    <n v="30000"/>
    <n v="24000"/>
    <n v="6000"/>
  </r>
  <r>
    <n v="88065565753"/>
    <x v="261"/>
    <s v="Judson Y Hodson"/>
    <s v="Male"/>
    <x v="20"/>
    <x v="2"/>
    <x v="1"/>
    <x v="1"/>
    <x v="2"/>
    <x v="0"/>
    <n v="20"/>
    <n v="17"/>
    <n v="123"/>
    <n v="2460"/>
    <n v="2091"/>
    <n v="369"/>
  </r>
  <r>
    <n v="88065565754"/>
    <x v="261"/>
    <s v="Carey N Mccready"/>
    <s v="Female"/>
    <x v="21"/>
    <x v="3"/>
    <x v="0"/>
    <x v="1"/>
    <x v="3"/>
    <x v="0"/>
    <n v="12"/>
    <n v="9"/>
    <n v="12903"/>
    <n v="154836"/>
    <n v="116127"/>
    <n v="38709"/>
  </r>
  <r>
    <n v="88065565755"/>
    <x v="262"/>
    <s v="Shayne T Claytor"/>
    <s v="Male"/>
    <x v="22"/>
    <x v="0"/>
    <x v="0"/>
    <x v="1"/>
    <x v="0"/>
    <x v="0"/>
    <n v="13"/>
    <n v="10"/>
    <n v="100000"/>
    <n v="1300000"/>
    <n v="1000000"/>
    <n v="300000"/>
  </r>
  <r>
    <n v="88065565756"/>
    <x v="263"/>
    <s v="Ashlie G Cadena"/>
    <s v="Female"/>
    <x v="23"/>
    <x v="0"/>
    <x v="0"/>
    <x v="1"/>
    <x v="1"/>
    <x v="1"/>
    <n v="15"/>
    <n v="12"/>
    <n v="12000"/>
    <n v="180000"/>
    <n v="144000"/>
    <n v="36000"/>
  </r>
  <r>
    <n v="88065565757"/>
    <x v="264"/>
    <s v="Noah O Love"/>
    <s v="Male"/>
    <x v="24"/>
    <x v="1"/>
    <x v="1"/>
    <x v="1"/>
    <x v="2"/>
    <x v="1"/>
    <n v="14"/>
    <n v="11"/>
    <n v="60"/>
    <n v="840"/>
    <n v="660"/>
    <n v="180"/>
  </r>
  <r>
    <n v="88065565758"/>
    <x v="265"/>
    <s v="Lashaunda Y Munden"/>
    <s v="Female"/>
    <x v="13"/>
    <x v="2"/>
    <x v="1"/>
    <x v="1"/>
    <x v="0"/>
    <x v="0"/>
    <n v="30"/>
    <n v="27"/>
    <n v="89"/>
    <n v="2670"/>
    <n v="2403"/>
    <n v="267"/>
  </r>
  <r>
    <n v="88065565759"/>
    <x v="266"/>
    <s v="Colin V Likens"/>
    <s v="Male"/>
    <x v="14"/>
    <x v="3"/>
    <x v="0"/>
    <x v="1"/>
    <x v="1"/>
    <x v="0"/>
    <n v="16"/>
    <n v="13"/>
    <n v="77"/>
    <n v="1232"/>
    <n v="1001"/>
    <n v="231"/>
  </r>
  <r>
    <n v="88065565760"/>
    <x v="267"/>
    <s v="Kylie K Freda"/>
    <s v="Female"/>
    <x v="15"/>
    <x v="0"/>
    <x v="0"/>
    <x v="1"/>
    <x v="2"/>
    <x v="1"/>
    <n v="9"/>
    <n v="6"/>
    <n v="68"/>
    <n v="612"/>
    <n v="408"/>
    <n v="204"/>
  </r>
  <r>
    <n v="88065565761"/>
    <x v="268"/>
    <s v="Krishna G Raby"/>
    <s v="Female"/>
    <x v="34"/>
    <x v="0"/>
    <x v="0"/>
    <x v="1"/>
    <x v="0"/>
    <x v="0"/>
    <n v="5"/>
    <n v="2"/>
    <n v="15"/>
    <n v="75"/>
    <n v="30"/>
    <n v="45"/>
  </r>
  <r>
    <n v="88065565762"/>
    <x v="272"/>
    <s v="Launa N Kohl"/>
    <s v="Female"/>
    <x v="0"/>
    <x v="1"/>
    <x v="1"/>
    <x v="1"/>
    <x v="1"/>
    <x v="1"/>
    <n v="18"/>
    <n v="15"/>
    <n v="47"/>
    <n v="846"/>
    <n v="705"/>
    <n v="141"/>
  </r>
  <r>
    <n v="88065565763"/>
    <x v="271"/>
    <s v="Trent J Lockman"/>
    <s v="Male"/>
    <x v="35"/>
    <x v="2"/>
    <x v="1"/>
    <x v="1"/>
    <x v="2"/>
    <x v="0"/>
    <n v="10"/>
    <n v="7"/>
    <n v="6"/>
    <n v="60"/>
    <n v="42"/>
    <n v="18"/>
  </r>
  <r>
    <n v="88065565764"/>
    <x v="271"/>
    <s v="Alisha D Coppock"/>
    <s v="Female"/>
    <x v="36"/>
    <x v="3"/>
    <x v="0"/>
    <x v="1"/>
    <x v="3"/>
    <x v="0"/>
    <n v="20"/>
    <n v="17"/>
    <n v="10"/>
    <n v="200"/>
    <n v="170"/>
    <n v="30"/>
  </r>
  <r>
    <n v="88065565765"/>
    <x v="272"/>
    <s v="Richie I Weisz"/>
    <s v="Male"/>
    <x v="37"/>
    <x v="0"/>
    <x v="0"/>
    <x v="1"/>
    <x v="0"/>
    <x v="0"/>
    <n v="70"/>
    <n v="67"/>
    <n v="11"/>
    <n v="770"/>
    <n v="737"/>
    <n v="33"/>
  </r>
  <r>
    <n v="88065565766"/>
    <x v="273"/>
    <s v="Leticia V Lewandowski"/>
    <s v="Female"/>
    <x v="26"/>
    <x v="0"/>
    <x v="0"/>
    <x v="0"/>
    <x v="1"/>
    <x v="1"/>
    <n v="15"/>
    <n v="12"/>
    <n v="60"/>
    <n v="900"/>
    <n v="720"/>
    <n v="180"/>
  </r>
  <r>
    <n v="88065565767"/>
    <x v="263"/>
    <s v="Elaine B Randazzo"/>
    <s v="Female"/>
    <x v="27"/>
    <x v="1"/>
    <x v="1"/>
    <x v="0"/>
    <x v="2"/>
    <x v="1"/>
    <n v="12"/>
    <n v="9"/>
    <n v="89"/>
    <n v="1068"/>
    <n v="801"/>
    <n v="267"/>
  </r>
  <r>
    <n v="88065565768"/>
    <x v="0"/>
    <s v="Jack J Warfel"/>
    <s v="Male"/>
    <x v="11"/>
    <x v="2"/>
    <x v="1"/>
    <x v="0"/>
    <x v="0"/>
    <x v="0"/>
    <n v="18"/>
    <n v="15"/>
    <n v="77"/>
    <n v="1386"/>
    <n v="1155"/>
    <n v="231"/>
  </r>
  <r>
    <n v="88065565769"/>
    <x v="0"/>
    <s v="Kitty S Sickles"/>
    <s v="Female"/>
    <x v="28"/>
    <x v="3"/>
    <x v="0"/>
    <x v="0"/>
    <x v="1"/>
    <x v="0"/>
    <n v="23"/>
    <n v="20"/>
    <n v="68"/>
    <n v="1564"/>
    <n v="1360"/>
    <n v="204"/>
  </r>
  <r>
    <n v="88065565770"/>
    <x v="0"/>
    <s v="Bruna R Welke"/>
    <s v="Female"/>
    <x v="11"/>
    <x v="0"/>
    <x v="0"/>
    <x v="0"/>
    <x v="2"/>
    <x v="1"/>
    <n v="9"/>
    <n v="6"/>
    <n v="15"/>
    <n v="135"/>
    <n v="90"/>
    <n v="45"/>
  </r>
  <r>
    <n v="88065565771"/>
    <x v="0"/>
    <s v="Felix S Croker"/>
    <s v="Male"/>
    <x v="28"/>
    <x v="0"/>
    <x v="0"/>
    <x v="0"/>
    <x v="0"/>
    <x v="0"/>
    <n v="18"/>
    <n v="15"/>
    <n v="100"/>
    <n v="1800"/>
    <n v="1500"/>
    <n v="300"/>
  </r>
  <r>
    <n v="88065565772"/>
    <x v="0"/>
    <s v="Eartha Z Oceguera"/>
    <s v="Female"/>
    <x v="29"/>
    <x v="1"/>
    <x v="1"/>
    <x v="0"/>
    <x v="1"/>
    <x v="1"/>
    <n v="5"/>
    <n v="2"/>
    <n v="3000"/>
    <n v="15000"/>
    <n v="6000"/>
    <n v="9000"/>
  </r>
  <r>
    <n v="88065565773"/>
    <x v="0"/>
    <s v="Laurena P Caston"/>
    <s v="Female"/>
    <x v="30"/>
    <x v="2"/>
    <x v="1"/>
    <x v="0"/>
    <x v="2"/>
    <x v="0"/>
    <n v="14"/>
    <n v="11"/>
    <n v="5000"/>
    <n v="70000"/>
    <n v="55000"/>
    <n v="15000"/>
  </r>
  <r>
    <n v="88065565774"/>
    <x v="0"/>
    <s v="Beatrice A Knopf"/>
    <s v="Female"/>
    <x v="31"/>
    <x v="3"/>
    <x v="0"/>
    <x v="0"/>
    <x v="3"/>
    <x v="0"/>
    <n v="6"/>
    <n v="3"/>
    <n v="300"/>
    <n v="1800"/>
    <n v="900"/>
    <n v="900"/>
  </r>
  <r>
    <n v="88065565775"/>
    <x v="0"/>
    <s v="Zoila X Nair"/>
    <s v="Female"/>
    <x v="32"/>
    <x v="0"/>
    <x v="0"/>
    <x v="0"/>
    <x v="0"/>
    <x v="0"/>
    <n v="10"/>
    <n v="7"/>
    <n v="2000"/>
    <n v="20000"/>
    <n v="14000"/>
    <n v="6000"/>
  </r>
  <r>
    <n v="88065565776"/>
    <x v="0"/>
    <s v="Jae B Isabell"/>
    <s v="Male"/>
    <x v="1"/>
    <x v="0"/>
    <x v="0"/>
    <x v="0"/>
    <x v="1"/>
    <x v="1"/>
    <n v="13"/>
    <n v="10"/>
    <n v="600"/>
    <n v="7800"/>
    <n v="6000"/>
    <n v="1800"/>
  </r>
  <r>
    <n v="88065565777"/>
    <x v="0"/>
    <s v="Donald P Phaneuf"/>
    <s v="Male"/>
    <x v="2"/>
    <x v="1"/>
    <x v="1"/>
    <x v="0"/>
    <x v="2"/>
    <x v="1"/>
    <n v="20"/>
    <n v="17"/>
    <n v="1230"/>
    <n v="24600"/>
    <n v="20910"/>
    <n v="3690"/>
  </r>
  <r>
    <n v="88065565778"/>
    <x v="0"/>
    <s v="Tyrell R Bramlett"/>
    <s v="Male"/>
    <x v="3"/>
    <x v="2"/>
    <x v="1"/>
    <x v="0"/>
    <x v="0"/>
    <x v="0"/>
    <n v="15"/>
    <n v="12"/>
    <n v="900"/>
    <n v="13500"/>
    <n v="10800"/>
    <n v="2700"/>
  </r>
  <r>
    <n v="88065565779"/>
    <x v="0"/>
    <s v="Ela K Hames"/>
    <s v="Female"/>
    <x v="38"/>
    <x v="3"/>
    <x v="0"/>
    <x v="0"/>
    <x v="1"/>
    <x v="0"/>
    <n v="20"/>
    <n v="17"/>
    <n v="2390"/>
    <n v="47800"/>
    <n v="40630"/>
    <n v="7170"/>
  </r>
  <r>
    <n v="88065565780"/>
    <x v="0"/>
    <s v="Marlon M Caddell"/>
    <s v="Male"/>
    <x v="39"/>
    <x v="0"/>
    <x v="0"/>
    <x v="0"/>
    <x v="2"/>
    <x v="1"/>
    <n v="12"/>
    <n v="9"/>
    <n v="10000"/>
    <n v="120000"/>
    <n v="90000"/>
    <n v="30000"/>
  </r>
  <r>
    <n v="88065565781"/>
    <x v="0"/>
    <s v="Nolan V Velazco"/>
    <s v="Male"/>
    <x v="4"/>
    <x v="0"/>
    <x v="0"/>
    <x v="0"/>
    <x v="0"/>
    <x v="0"/>
    <n v="16"/>
    <n v="13"/>
    <n v="2300"/>
    <n v="36800"/>
    <n v="29900"/>
    <n v="6900"/>
  </r>
  <r>
    <n v="88065565782"/>
    <x v="0"/>
    <s v="Ashanti R Swim"/>
    <s v="Female"/>
    <x v="5"/>
    <x v="1"/>
    <x v="1"/>
    <x v="0"/>
    <x v="1"/>
    <x v="1"/>
    <n v="70"/>
    <n v="67"/>
    <n v="7800"/>
    <n v="546000"/>
    <n v="522600"/>
    <n v="23400"/>
  </r>
  <r>
    <n v="88065565783"/>
    <x v="0"/>
    <s v="Tamica J Holoman"/>
    <s v="Female"/>
    <x v="6"/>
    <x v="2"/>
    <x v="1"/>
    <x v="0"/>
    <x v="2"/>
    <x v="0"/>
    <n v="15"/>
    <n v="12"/>
    <n v="450"/>
    <n v="6750"/>
    <n v="5400"/>
    <n v="1350"/>
  </r>
  <r>
    <n v="88065565784"/>
    <x v="0"/>
    <s v="Marcell T Farias"/>
    <s v="Female"/>
    <x v="7"/>
    <x v="3"/>
    <x v="0"/>
    <x v="0"/>
    <x v="3"/>
    <x v="0"/>
    <n v="16"/>
    <n v="13"/>
    <n v="2000"/>
    <n v="32000"/>
    <n v="26000"/>
    <n v="6000"/>
  </r>
  <r>
    <n v="88065565785"/>
    <x v="0"/>
    <s v="Abram Q Keffer"/>
    <s v="Male"/>
    <x v="8"/>
    <x v="0"/>
    <x v="0"/>
    <x v="0"/>
    <x v="0"/>
    <x v="0"/>
    <n v="20"/>
    <n v="17"/>
    <n v="123"/>
    <n v="2460"/>
    <n v="2091"/>
    <n v="369"/>
  </r>
  <r>
    <n v="88065565786"/>
    <x v="0"/>
    <s v="Silas S Pyatt"/>
    <s v="Male"/>
    <x v="9"/>
    <x v="0"/>
    <x v="0"/>
    <x v="0"/>
    <x v="1"/>
    <x v="1"/>
    <n v="12"/>
    <n v="9"/>
    <n v="12903"/>
    <n v="154836"/>
    <n v="116127"/>
    <n v="38709"/>
  </r>
  <r>
    <n v="88065565787"/>
    <x v="0"/>
    <s v="Patria D Riedel"/>
    <s v="Female"/>
    <x v="33"/>
    <x v="1"/>
    <x v="1"/>
    <x v="0"/>
    <x v="2"/>
    <x v="1"/>
    <n v="12"/>
    <n v="9"/>
    <n v="100000"/>
    <n v="1200000"/>
    <n v="900000"/>
    <n v="300000"/>
  </r>
  <r>
    <n v="88065565788"/>
    <x v="0"/>
    <s v="Nicholas B Salcedo"/>
    <s v="Male"/>
    <x v="34"/>
    <x v="2"/>
    <x v="1"/>
    <x v="0"/>
    <x v="0"/>
    <x v="0"/>
    <n v="18"/>
    <n v="15"/>
    <n v="12000"/>
    <n v="216000"/>
    <n v="180000"/>
    <n v="36000"/>
  </r>
  <r>
    <n v="88065565789"/>
    <x v="0"/>
    <s v="Brendon E Mone"/>
    <s v="Male"/>
    <x v="0"/>
    <x v="3"/>
    <x v="0"/>
    <x v="0"/>
    <x v="1"/>
    <x v="0"/>
    <n v="10"/>
    <n v="7"/>
    <n v="60"/>
    <n v="600"/>
    <n v="420"/>
    <n v="180"/>
  </r>
  <r>
    <n v="88065565790"/>
    <x v="0"/>
    <s v="Velda V Larue"/>
    <s v="Female"/>
    <x v="35"/>
    <x v="0"/>
    <x v="0"/>
    <x v="0"/>
    <x v="2"/>
    <x v="1"/>
    <n v="15"/>
    <n v="12"/>
    <n v="89"/>
    <n v="1335"/>
    <n v="1068"/>
    <n v="267"/>
  </r>
  <r>
    <n v="88065565791"/>
    <x v="0"/>
    <s v="Sharita Y Lombardi"/>
    <s v="Female"/>
    <x v="36"/>
    <x v="0"/>
    <x v="0"/>
    <x v="0"/>
    <x v="0"/>
    <x v="0"/>
    <n v="23"/>
    <n v="20"/>
    <n v="77"/>
    <n v="1771"/>
    <n v="1540"/>
    <n v="231"/>
  </r>
  <r>
    <n v="88065565792"/>
    <x v="0"/>
    <s v="Virgil R Yuen"/>
    <s v="Male"/>
    <x v="37"/>
    <x v="1"/>
    <x v="1"/>
    <x v="0"/>
    <x v="1"/>
    <x v="1"/>
    <n v="9"/>
    <n v="6"/>
    <n v="68"/>
    <n v="612"/>
    <n v="408"/>
    <n v="204"/>
  </r>
  <r>
    <n v="88065565793"/>
    <x v="0"/>
    <s v="Delfina O Day"/>
    <s v="Female"/>
    <x v="10"/>
    <x v="2"/>
    <x v="1"/>
    <x v="0"/>
    <x v="2"/>
    <x v="0"/>
    <n v="18"/>
    <n v="15"/>
    <n v="15"/>
    <n v="270"/>
    <n v="225"/>
    <n v="45"/>
  </r>
  <r>
    <n v="88065565794"/>
    <x v="0"/>
    <s v="Haley G Bova"/>
    <s v="Female"/>
    <x v="11"/>
    <x v="3"/>
    <x v="0"/>
    <x v="0"/>
    <x v="3"/>
    <x v="0"/>
    <n v="14"/>
    <n v="11"/>
    <n v="47"/>
    <n v="658"/>
    <n v="517"/>
    <n v="141"/>
  </r>
  <r>
    <n v="88065565795"/>
    <x v="0"/>
    <s v="Margarite E Blalock"/>
    <s v="Female"/>
    <x v="12"/>
    <x v="0"/>
    <x v="0"/>
    <x v="0"/>
    <x v="0"/>
    <x v="0"/>
    <n v="30"/>
    <n v="27"/>
    <n v="6"/>
    <n v="180"/>
    <n v="162"/>
    <n v="18"/>
  </r>
  <r>
    <n v="88065565796"/>
    <x v="0"/>
    <s v="Rina L Chacon"/>
    <s v="Female"/>
    <x v="13"/>
    <x v="0"/>
    <x v="0"/>
    <x v="0"/>
    <x v="1"/>
    <x v="1"/>
    <n v="16"/>
    <n v="13"/>
    <n v="10"/>
    <n v="160"/>
    <n v="130"/>
    <n v="30"/>
  </r>
  <r>
    <n v="88065565797"/>
    <x v="0"/>
    <s v="Ramonita Z Fincher"/>
    <s v="Female"/>
    <x v="14"/>
    <x v="1"/>
    <x v="1"/>
    <x v="0"/>
    <x v="2"/>
    <x v="1"/>
    <n v="52"/>
    <n v="49"/>
    <n v="11"/>
    <n v="572"/>
    <n v="539"/>
    <n v="33"/>
  </r>
  <r>
    <n v="88065565798"/>
    <x v="0"/>
    <s v="Lindsey W Whittle"/>
    <s v="Male"/>
    <x v="15"/>
    <x v="2"/>
    <x v="1"/>
    <x v="0"/>
    <x v="0"/>
    <x v="0"/>
    <n v="14"/>
    <n v="11"/>
    <n v="60"/>
    <n v="840"/>
    <n v="660"/>
    <n v="180"/>
  </r>
  <r>
    <n v="88065565799"/>
    <x v="0"/>
    <s v="Mauricio U Talty"/>
    <s v="Male"/>
    <x v="16"/>
    <x v="3"/>
    <x v="0"/>
    <x v="0"/>
    <x v="1"/>
    <x v="0"/>
    <n v="6"/>
    <n v="3"/>
    <n v="89"/>
    <n v="534"/>
    <n v="267"/>
    <n v="267"/>
  </r>
  <r>
    <n v="88065565800"/>
    <x v="0"/>
    <s v="Chau R Barron"/>
    <s v="Female"/>
    <x v="17"/>
    <x v="0"/>
    <x v="0"/>
    <x v="0"/>
    <x v="2"/>
    <x v="1"/>
    <n v="13"/>
    <n v="10"/>
    <n v="77"/>
    <n v="1001"/>
    <n v="770"/>
    <n v="231"/>
  </r>
  <r>
    <n v="88065565801"/>
    <x v="0"/>
    <s v="Lino M Lizarraga"/>
    <s v="Male"/>
    <x v="18"/>
    <x v="0"/>
    <x v="0"/>
    <x v="0"/>
    <x v="0"/>
    <x v="0"/>
    <n v="15"/>
    <n v="12"/>
    <n v="68"/>
    <n v="1020"/>
    <n v="816"/>
    <n v="204"/>
  </r>
  <r>
    <n v="88065565802"/>
    <x v="0"/>
    <s v="Fredericka J Varney"/>
    <s v="Female"/>
    <x v="19"/>
    <x v="1"/>
    <x v="1"/>
    <x v="0"/>
    <x v="1"/>
    <x v="1"/>
    <n v="20"/>
    <n v="17"/>
    <n v="15"/>
    <n v="300"/>
    <n v="255"/>
    <n v="45"/>
  </r>
  <r>
    <n v="88065565803"/>
    <x v="0"/>
    <s v="Aundrea W Lundberg"/>
    <s v="Female"/>
    <x v="20"/>
    <x v="2"/>
    <x v="1"/>
    <x v="0"/>
    <x v="2"/>
    <x v="0"/>
    <n v="12"/>
    <n v="9"/>
    <n v="100"/>
    <n v="1200"/>
    <n v="900"/>
    <n v="300"/>
  </r>
  <r>
    <n v="88065565804"/>
    <x v="0"/>
    <s v="Son D Ricketts"/>
    <s v="Male"/>
    <x v="21"/>
    <x v="3"/>
    <x v="0"/>
    <x v="0"/>
    <x v="3"/>
    <x v="0"/>
    <n v="16"/>
    <n v="13"/>
    <n v="3000"/>
    <n v="48000"/>
    <n v="39000"/>
    <n v="9000"/>
  </r>
  <r>
    <n v="88065565805"/>
    <x v="0"/>
    <s v="Dorothea J Canterbury"/>
    <s v="Female"/>
    <x v="22"/>
    <x v="0"/>
    <x v="0"/>
    <x v="0"/>
    <x v="0"/>
    <x v="0"/>
    <n v="20"/>
    <n v="17"/>
    <n v="5000"/>
    <n v="100000"/>
    <n v="85000"/>
    <n v="15000"/>
  </r>
  <r>
    <n v="88065565806"/>
    <x v="0"/>
    <s v="Zenia D Owings"/>
    <s v="Female"/>
    <x v="23"/>
    <x v="0"/>
    <x v="0"/>
    <x v="0"/>
    <x v="1"/>
    <x v="1"/>
    <n v="12"/>
    <n v="9"/>
    <n v="300"/>
    <n v="3600"/>
    <n v="2700"/>
    <n v="900"/>
  </r>
  <r>
    <n v="88065565807"/>
    <x v="0"/>
    <s v="Seth N Lipsky"/>
    <s v="Male"/>
    <x v="24"/>
    <x v="1"/>
    <x v="1"/>
    <x v="0"/>
    <x v="2"/>
    <x v="1"/>
    <n v="10"/>
    <n v="7"/>
    <n v="2000"/>
    <n v="20000"/>
    <n v="14000"/>
    <n v="6000"/>
  </r>
  <r>
    <n v="88065565808"/>
    <x v="0"/>
    <s v="Miles N Light"/>
    <s v="Male"/>
    <x v="25"/>
    <x v="2"/>
    <x v="1"/>
    <x v="1"/>
    <x v="0"/>
    <x v="0"/>
    <n v="15"/>
    <n v="12"/>
    <n v="600"/>
    <n v="9000"/>
    <n v="7200"/>
    <n v="1800"/>
  </r>
  <r>
    <n v="88065565809"/>
    <x v="0"/>
    <s v="Tyler N Larkins"/>
    <s v="Male"/>
    <x v="26"/>
    <x v="3"/>
    <x v="0"/>
    <x v="1"/>
    <x v="1"/>
    <x v="0"/>
    <n v="15"/>
    <n v="12"/>
    <n v="1230"/>
    <n v="18450"/>
    <n v="14760"/>
    <n v="3690"/>
  </r>
  <r>
    <n v="88065565810"/>
    <x v="0"/>
    <s v="Asa E Kunze"/>
    <s v="Male"/>
    <x v="27"/>
    <x v="0"/>
    <x v="0"/>
    <x v="1"/>
    <x v="2"/>
    <x v="1"/>
    <n v="20"/>
    <n v="17"/>
    <n v="900"/>
    <n v="18000"/>
    <n v="15300"/>
    <n v="2700"/>
  </r>
  <r>
    <n v="88065565811"/>
    <x v="0"/>
    <s v="Sal C Heiden"/>
    <s v="Male"/>
    <x v="11"/>
    <x v="0"/>
    <x v="0"/>
    <x v="1"/>
    <x v="0"/>
    <x v="0"/>
    <n v="12"/>
    <n v="9"/>
    <n v="2390"/>
    <n v="28680"/>
    <n v="21510"/>
    <n v="7170"/>
  </r>
  <r>
    <n v="88065565812"/>
    <x v="0"/>
    <s v="Tomas V Krout"/>
    <s v="Male"/>
    <x v="28"/>
    <x v="1"/>
    <x v="1"/>
    <x v="1"/>
    <x v="1"/>
    <x v="1"/>
    <n v="13"/>
    <n v="10"/>
    <n v="10000"/>
    <n v="130000"/>
    <n v="100000"/>
    <n v="30000"/>
  </r>
  <r>
    <n v="88065565813"/>
    <x v="0"/>
    <s v="Ben N Lamson"/>
    <s v="Male"/>
    <x v="29"/>
    <x v="2"/>
    <x v="1"/>
    <x v="1"/>
    <x v="2"/>
    <x v="0"/>
    <n v="15"/>
    <n v="12"/>
    <n v="2300"/>
    <n v="34500"/>
    <n v="27600"/>
    <n v="6900"/>
  </r>
  <r>
    <n v="88065565814"/>
    <x v="0"/>
    <s v="Myra H Parra"/>
    <s v="Female"/>
    <x v="30"/>
    <x v="3"/>
    <x v="0"/>
    <x v="1"/>
    <x v="3"/>
    <x v="0"/>
    <n v="14"/>
    <n v="11"/>
    <n v="7800"/>
    <n v="109200"/>
    <n v="85800"/>
    <n v="23400"/>
  </r>
  <r>
    <n v="88065565815"/>
    <x v="0"/>
    <s v="Adele M Burnam"/>
    <s v="Female"/>
    <x v="31"/>
    <x v="0"/>
    <x v="0"/>
    <x v="1"/>
    <x v="0"/>
    <x v="0"/>
    <n v="30"/>
    <n v="27"/>
    <n v="450"/>
    <n v="13500"/>
    <n v="12150"/>
    <n v="1350"/>
  </r>
  <r>
    <n v="88065565816"/>
    <x v="0"/>
    <s v="Adria M Melendrez"/>
    <s v="Female"/>
    <x v="32"/>
    <x v="0"/>
    <x v="0"/>
    <x v="1"/>
    <x v="1"/>
    <x v="1"/>
    <n v="16"/>
    <n v="13"/>
    <n v="2000"/>
    <n v="32000"/>
    <n v="26000"/>
    <n v="6000"/>
  </r>
  <r>
    <n v="88065565817"/>
    <x v="0"/>
    <s v="Clemmie F Montague"/>
    <s v="Female"/>
    <x v="1"/>
    <x v="1"/>
    <x v="1"/>
    <x v="1"/>
    <x v="2"/>
    <x v="1"/>
    <n v="9"/>
    <n v="6"/>
    <n v="123"/>
    <n v="1107"/>
    <n v="738"/>
    <n v="369"/>
  </r>
  <r>
    <n v="88065565818"/>
    <x v="0"/>
    <s v="Valarie O Gorecki"/>
    <s v="Female"/>
    <x v="2"/>
    <x v="2"/>
    <x v="1"/>
    <x v="1"/>
    <x v="0"/>
    <x v="0"/>
    <n v="5"/>
    <n v="2"/>
    <n v="12903"/>
    <n v="64515"/>
    <n v="25806"/>
    <n v="38709"/>
  </r>
  <r>
    <n v="88065565819"/>
    <x v="0"/>
    <s v="Adell W Trower"/>
    <s v="Female"/>
    <x v="3"/>
    <x v="3"/>
    <x v="0"/>
    <x v="1"/>
    <x v="1"/>
    <x v="0"/>
    <n v="18"/>
    <n v="15"/>
    <n v="100000"/>
    <n v="1800000"/>
    <n v="1500000"/>
    <n v="300000"/>
  </r>
  <r>
    <n v="88065565820"/>
    <x v="0"/>
    <s v="Eric C Irvine"/>
    <s v="Male"/>
    <x v="5"/>
    <x v="0"/>
    <x v="0"/>
    <x v="1"/>
    <x v="2"/>
    <x v="1"/>
    <n v="10"/>
    <n v="7"/>
    <n v="12000"/>
    <n v="120000"/>
    <n v="84000"/>
    <n v="36000"/>
  </r>
  <r>
    <n v="88065565821"/>
    <x v="0"/>
    <s v="Letha L Apel"/>
    <s v="Female"/>
    <x v="6"/>
    <x v="0"/>
    <x v="0"/>
    <x v="1"/>
    <x v="0"/>
    <x v="0"/>
    <n v="20"/>
    <n v="17"/>
    <n v="60"/>
    <n v="1200"/>
    <n v="1020"/>
    <n v="180"/>
  </r>
  <r>
    <n v="88065565822"/>
    <x v="0"/>
    <s v="Nannie Z Seeman"/>
    <s v="Female"/>
    <x v="11"/>
    <x v="1"/>
    <x v="1"/>
    <x v="1"/>
    <x v="1"/>
    <x v="1"/>
    <n v="70"/>
    <n v="67"/>
    <n v="89"/>
    <n v="6230"/>
    <n v="5963"/>
    <n v="267"/>
  </r>
  <r>
    <n v="88065565823"/>
    <x v="0"/>
    <s v="Reynalda M Millwood"/>
    <s v="Female"/>
    <x v="28"/>
    <x v="2"/>
    <x v="1"/>
    <x v="1"/>
    <x v="2"/>
    <x v="0"/>
    <n v="15"/>
    <n v="12"/>
    <n v="77"/>
    <n v="1155"/>
    <n v="924"/>
    <n v="231"/>
  </r>
  <r>
    <n v="88065565824"/>
    <x v="0"/>
    <s v="Tanner Y Hollenbeck"/>
    <s v="Male"/>
    <x v="29"/>
    <x v="3"/>
    <x v="0"/>
    <x v="1"/>
    <x v="3"/>
    <x v="0"/>
    <n v="12"/>
    <n v="9"/>
    <n v="68"/>
    <n v="816"/>
    <n v="612"/>
    <n v="204"/>
  </r>
  <r>
    <n v="88065565825"/>
    <x v="0"/>
    <s v="Amado C Bonet"/>
    <s v="Male"/>
    <x v="6"/>
    <x v="0"/>
    <x v="0"/>
    <x v="1"/>
    <x v="0"/>
    <x v="0"/>
    <n v="18"/>
    <n v="15"/>
    <n v="15"/>
    <n v="270"/>
    <n v="225"/>
    <n v="45"/>
  </r>
  <r>
    <n v="88065565826"/>
    <x v="0"/>
    <s v="Jeanetta N Norden"/>
    <s v="Female"/>
    <x v="7"/>
    <x v="0"/>
    <x v="0"/>
    <x v="1"/>
    <x v="1"/>
    <x v="1"/>
    <n v="23"/>
    <n v="20"/>
    <n v="47"/>
    <n v="1081"/>
    <n v="940"/>
    <n v="141"/>
  </r>
  <r>
    <n v="88065565827"/>
    <x v="0"/>
    <s v="Paris U Leite"/>
    <s v="Male"/>
    <x v="8"/>
    <x v="1"/>
    <x v="1"/>
    <x v="1"/>
    <x v="2"/>
    <x v="1"/>
    <n v="9"/>
    <n v="6"/>
    <n v="6"/>
    <n v="54"/>
    <n v="36"/>
    <n v="18"/>
  </r>
  <r>
    <n v="88065565828"/>
    <x v="0"/>
    <s v="Alexis Q Grose"/>
    <s v="Male"/>
    <x v="9"/>
    <x v="2"/>
    <x v="1"/>
    <x v="1"/>
    <x v="0"/>
    <x v="0"/>
    <n v="18"/>
    <n v="15"/>
    <n v="10"/>
    <n v="180"/>
    <n v="150"/>
    <n v="30"/>
  </r>
  <r>
    <n v="88065565829"/>
    <x v="0"/>
    <s v="Chadwick I Hargreaves"/>
    <s v="Male"/>
    <x v="33"/>
    <x v="3"/>
    <x v="0"/>
    <x v="1"/>
    <x v="1"/>
    <x v="0"/>
    <n v="5"/>
    <n v="2"/>
    <n v="11"/>
    <n v="55"/>
    <n v="22"/>
    <n v="33"/>
  </r>
  <r>
    <n v="88065565830"/>
    <x v="0"/>
    <s v="Perry E Huddleston"/>
    <s v="Male"/>
    <x v="34"/>
    <x v="0"/>
    <x v="0"/>
    <x v="1"/>
    <x v="2"/>
    <x v="1"/>
    <n v="14"/>
    <n v="11"/>
    <n v="60"/>
    <n v="840"/>
    <n v="660"/>
    <n v="180"/>
  </r>
  <r>
    <n v="88065565831"/>
    <x v="0"/>
    <s v="Hollis Z Carr"/>
    <s v="Male"/>
    <x v="0"/>
    <x v="0"/>
    <x v="0"/>
    <x v="1"/>
    <x v="0"/>
    <x v="0"/>
    <n v="6"/>
    <n v="3"/>
    <n v="89"/>
    <n v="534"/>
    <n v="267"/>
    <n v="267"/>
  </r>
  <r>
    <n v="88065565832"/>
    <x v="0"/>
    <s v="Kiara T Martinez"/>
    <s v="Female"/>
    <x v="35"/>
    <x v="1"/>
    <x v="1"/>
    <x v="1"/>
    <x v="1"/>
    <x v="1"/>
    <n v="10"/>
    <n v="7"/>
    <n v="77"/>
    <n v="770"/>
    <n v="539"/>
    <n v="231"/>
  </r>
  <r>
    <n v="88065565833"/>
    <x v="0"/>
    <s v="Brigitte D Fendley"/>
    <s v="Female"/>
    <x v="36"/>
    <x v="2"/>
    <x v="1"/>
    <x v="1"/>
    <x v="2"/>
    <x v="0"/>
    <n v="13"/>
    <n v="10"/>
    <n v="68"/>
    <n v="884"/>
    <n v="680"/>
    <n v="204"/>
  </r>
  <r>
    <n v="88065565834"/>
    <x v="0"/>
    <s v="Bobbie P Chumley"/>
    <s v="Male"/>
    <x v="37"/>
    <x v="3"/>
    <x v="0"/>
    <x v="1"/>
    <x v="3"/>
    <x v="0"/>
    <n v="20"/>
    <n v="17"/>
    <n v="15"/>
    <n v="300"/>
    <n v="255"/>
    <n v="45"/>
  </r>
  <r>
    <n v="88065565835"/>
    <x v="0"/>
    <s v="Hong M Townson"/>
    <s v="Male"/>
    <x v="10"/>
    <x v="0"/>
    <x v="0"/>
    <x v="1"/>
    <x v="0"/>
    <x v="0"/>
    <n v="15"/>
    <n v="12"/>
    <n v="100"/>
    <n v="1500"/>
    <n v="1200"/>
    <n v="300"/>
  </r>
  <r>
    <n v="88065565836"/>
    <x v="0"/>
    <s v="Keith B Macha"/>
    <s v="Female"/>
    <x v="11"/>
    <x v="0"/>
    <x v="0"/>
    <x v="1"/>
    <x v="1"/>
    <x v="1"/>
    <n v="20"/>
    <n v="17"/>
    <n v="3000"/>
    <n v="60000"/>
    <n v="51000"/>
    <n v="9000"/>
  </r>
  <r>
    <n v="88065565837"/>
    <x v="0"/>
    <s v="Harriett A Mccurry"/>
    <s v="Female"/>
    <x v="20"/>
    <x v="1"/>
    <x v="1"/>
    <x v="1"/>
    <x v="2"/>
    <x v="1"/>
    <n v="12"/>
    <n v="9"/>
    <n v="5000"/>
    <n v="60000"/>
    <n v="45000"/>
    <n v="15000"/>
  </r>
  <r>
    <n v="88065565838"/>
    <x v="0"/>
    <s v="Andres S Garner"/>
    <s v="Male"/>
    <x v="21"/>
    <x v="2"/>
    <x v="1"/>
    <x v="1"/>
    <x v="0"/>
    <x v="0"/>
    <n v="16"/>
    <n v="13"/>
    <n v="300"/>
    <n v="4800"/>
    <n v="3900"/>
    <n v="900"/>
  </r>
  <r>
    <n v="88065565839"/>
    <x v="0"/>
    <s v="Ken X Weisberg"/>
    <s v="Male"/>
    <x v="22"/>
    <x v="3"/>
    <x v="0"/>
    <x v="1"/>
    <x v="1"/>
    <x v="0"/>
    <n v="70"/>
    <n v="67"/>
    <n v="2000"/>
    <n v="140000"/>
    <n v="134000"/>
    <n v="6000"/>
  </r>
  <r>
    <n v="88065565840"/>
    <x v="0"/>
    <s v="Moises U Hughs"/>
    <s v="Male"/>
    <x v="23"/>
    <x v="0"/>
    <x v="0"/>
    <x v="1"/>
    <x v="2"/>
    <x v="1"/>
    <n v="15"/>
    <n v="12"/>
    <n v="600"/>
    <n v="9000"/>
    <n v="7200"/>
    <n v="1800"/>
  </r>
  <r>
    <n v="88065565841"/>
    <x v="0"/>
    <s v="Sunshine F Earle"/>
    <s v="Female"/>
    <x v="24"/>
    <x v="0"/>
    <x v="0"/>
    <x v="1"/>
    <x v="0"/>
    <x v="0"/>
    <n v="16"/>
    <n v="13"/>
    <n v="1230"/>
    <n v="19680"/>
    <n v="15990"/>
    <n v="3690"/>
  </r>
  <r>
    <n v="88065565842"/>
    <x v="0"/>
    <s v="Lavette P Cheney"/>
    <s v="Female"/>
    <x v="13"/>
    <x v="1"/>
    <x v="1"/>
    <x v="1"/>
    <x v="1"/>
    <x v="1"/>
    <n v="20"/>
    <n v="17"/>
    <n v="900"/>
    <n v="18000"/>
    <n v="15300"/>
    <n v="2700"/>
  </r>
  <r>
    <n v="88065565843"/>
    <x v="0"/>
    <s v="Carmen F Barret"/>
    <s v="Female"/>
    <x v="14"/>
    <x v="2"/>
    <x v="1"/>
    <x v="1"/>
    <x v="2"/>
    <x v="0"/>
    <n v="12"/>
    <n v="9"/>
    <n v="2390"/>
    <n v="28680"/>
    <n v="21510"/>
    <n v="7170"/>
  </r>
  <r>
    <n v="88065565844"/>
    <x v="0"/>
    <s v="Lizzie D Ratcliff"/>
    <s v="Female"/>
    <x v="15"/>
    <x v="3"/>
    <x v="0"/>
    <x v="1"/>
    <x v="3"/>
    <x v="0"/>
    <n v="12"/>
    <n v="9"/>
    <n v="10000"/>
    <n v="120000"/>
    <n v="90000"/>
    <n v="30000"/>
  </r>
  <r>
    <n v="88065565845"/>
    <x v="0"/>
    <s v="Nick Q Packard"/>
    <s v="Male"/>
    <x v="34"/>
    <x v="0"/>
    <x v="0"/>
    <x v="1"/>
    <x v="0"/>
    <x v="0"/>
    <n v="18"/>
    <n v="15"/>
    <n v="2300"/>
    <n v="41400"/>
    <n v="34500"/>
    <n v="6900"/>
  </r>
  <r>
    <n v="88065565846"/>
    <x v="0"/>
    <s v="Alonzo W Stanford"/>
    <s v="Male"/>
    <x v="0"/>
    <x v="0"/>
    <x v="0"/>
    <x v="1"/>
    <x v="1"/>
    <x v="1"/>
    <n v="10"/>
    <n v="7"/>
    <n v="7800"/>
    <n v="78000"/>
    <n v="54600"/>
    <n v="23400"/>
  </r>
  <r>
    <n v="88065565847"/>
    <x v="0"/>
    <s v="Brett Z Vadnais"/>
    <s v="Male"/>
    <x v="35"/>
    <x v="1"/>
    <x v="1"/>
    <x v="1"/>
    <x v="2"/>
    <x v="1"/>
    <n v="18"/>
    <n v="15"/>
    <n v="450"/>
    <n v="8100"/>
    <n v="6750"/>
    <n v="1350"/>
  </r>
  <r>
    <n v="88065565848"/>
    <x v="0"/>
    <s v="Madalene J Martine"/>
    <s v="Female"/>
    <x v="36"/>
    <x v="2"/>
    <x v="1"/>
    <x v="1"/>
    <x v="0"/>
    <x v="0"/>
    <n v="10"/>
    <n v="7"/>
    <n v="2000"/>
    <n v="20000"/>
    <n v="14000"/>
    <n v="6000"/>
  </r>
  <r>
    <n v="88065565849"/>
    <x v="0"/>
    <s v="Charles S Nicholes"/>
    <s v="Male"/>
    <x v="37"/>
    <x v="3"/>
    <x v="0"/>
    <x v="1"/>
    <x v="1"/>
    <x v="0"/>
    <n v="15"/>
    <n v="12"/>
    <n v="123"/>
    <n v="1845"/>
    <n v="1476"/>
    <n v="369"/>
  </r>
  <r>
    <n v="88065565850"/>
    <x v="0"/>
    <s v="Kristofer Y Fizer"/>
    <s v="Male"/>
    <x v="26"/>
    <x v="0"/>
    <x v="0"/>
    <x v="1"/>
    <x v="2"/>
    <x v="1"/>
    <n v="23"/>
    <n v="20"/>
    <n v="12903"/>
    <n v="296769"/>
    <n v="258060"/>
    <n v="38709"/>
  </r>
  <r>
    <n v="88065565851"/>
    <x v="0"/>
    <s v="Elmo G Pagano"/>
    <s v="Male"/>
    <x v="27"/>
    <x v="0"/>
    <x v="0"/>
    <x v="1"/>
    <x v="0"/>
    <x v="0"/>
    <n v="9"/>
    <n v="6"/>
    <n v="100000"/>
    <n v="900000"/>
    <n v="600000"/>
    <n v="300000"/>
  </r>
  <r>
    <n v="88065565852"/>
    <x v="0"/>
    <s v="Lindy M Reel"/>
    <s v="Female"/>
    <x v="11"/>
    <x v="1"/>
    <x v="1"/>
    <x v="1"/>
    <x v="1"/>
    <x v="1"/>
    <n v="18"/>
    <n v="15"/>
    <n v="12000"/>
    <n v="216000"/>
    <n v="180000"/>
    <n v="36000"/>
  </r>
  <r>
    <n v="88065565853"/>
    <x v="0"/>
    <s v="Dewayne X Groom"/>
    <s v="Male"/>
    <x v="28"/>
    <x v="2"/>
    <x v="1"/>
    <x v="1"/>
    <x v="2"/>
    <x v="0"/>
    <n v="18"/>
    <n v="15"/>
    <n v="60"/>
    <n v="1080"/>
    <n v="900"/>
    <n v="180"/>
  </r>
  <r>
    <n v="88065565854"/>
    <x v="0"/>
    <s v="Elenora V Halley"/>
    <s v="Female"/>
    <x v="11"/>
    <x v="3"/>
    <x v="0"/>
    <x v="1"/>
    <x v="3"/>
    <x v="0"/>
    <n v="10"/>
    <n v="7"/>
    <n v="89"/>
    <n v="890"/>
    <n v="623"/>
    <n v="267"/>
  </r>
  <r>
    <n v="88065565855"/>
    <x v="0"/>
    <s v="Rosette F Cascio"/>
    <s v="Female"/>
    <x v="28"/>
    <x v="0"/>
    <x v="0"/>
    <x v="1"/>
    <x v="0"/>
    <x v="0"/>
    <n v="15"/>
    <n v="12"/>
    <n v="77"/>
    <n v="1155"/>
    <n v="924"/>
    <n v="231"/>
  </r>
  <r>
    <n v="88065565856"/>
    <x v="0"/>
    <s v="Analisa X Birdsell"/>
    <s v="Female"/>
    <x v="29"/>
    <x v="0"/>
    <x v="0"/>
    <x v="1"/>
    <x v="1"/>
    <x v="1"/>
    <n v="23"/>
    <n v="20"/>
    <n v="68"/>
    <n v="1564"/>
    <n v="1360"/>
    <n v="204"/>
  </r>
  <r>
    <n v="88065565857"/>
    <x v="0"/>
    <s v="Jacinta Y Cheney"/>
    <s v="Female"/>
    <x v="30"/>
    <x v="1"/>
    <x v="1"/>
    <x v="1"/>
    <x v="2"/>
    <x v="1"/>
    <n v="9"/>
    <n v="6"/>
    <n v="15"/>
    <n v="135"/>
    <n v="90"/>
    <n v="45"/>
  </r>
  <r>
    <n v="88065565858"/>
    <x v="0"/>
    <s v="Matt D Bramblett"/>
    <s v="Male"/>
    <x v="31"/>
    <x v="2"/>
    <x v="1"/>
    <x v="1"/>
    <x v="0"/>
    <x v="0"/>
    <n v="18"/>
    <n v="15"/>
    <n v="47"/>
    <n v="846"/>
    <n v="705"/>
    <n v="141"/>
  </r>
  <r>
    <n v="88065565859"/>
    <x v="0"/>
    <s v="Queenie M Alder"/>
    <s v="Female"/>
    <x v="32"/>
    <x v="3"/>
    <x v="0"/>
    <x v="1"/>
    <x v="1"/>
    <x v="0"/>
    <n v="18"/>
    <n v="15"/>
    <n v="6"/>
    <n v="108"/>
    <n v="90"/>
    <n v="18"/>
  </r>
  <r>
    <n v="88065565860"/>
    <x v="0"/>
    <s v="Darwin W Lemoine"/>
    <s v="Male"/>
    <x v="1"/>
    <x v="0"/>
    <x v="0"/>
    <x v="1"/>
    <x v="2"/>
    <x v="1"/>
    <n v="10"/>
    <n v="7"/>
    <n v="10"/>
    <n v="100"/>
    <n v="70"/>
    <n v="30"/>
  </r>
  <r>
    <n v="88065565861"/>
    <x v="0"/>
    <s v="Erik W Steffen"/>
    <s v="Male"/>
    <x v="2"/>
    <x v="0"/>
    <x v="0"/>
    <x v="1"/>
    <x v="0"/>
    <x v="0"/>
    <n v="15"/>
    <n v="12"/>
    <n v="11"/>
    <n v="165"/>
    <n v="132"/>
    <n v="33"/>
  </r>
  <r>
    <n v="88065565862"/>
    <x v="0"/>
    <s v="Ching D Applegate"/>
    <s v="Female"/>
    <x v="3"/>
    <x v="1"/>
    <x v="1"/>
    <x v="1"/>
    <x v="1"/>
    <x v="1"/>
    <n v="23"/>
    <n v="20"/>
    <n v="60"/>
    <n v="1380"/>
    <n v="1200"/>
    <n v="180"/>
  </r>
  <r>
    <n v="88065565863"/>
    <x v="0"/>
    <s v="Warren L Manion"/>
    <s v="Male"/>
    <x v="38"/>
    <x v="2"/>
    <x v="1"/>
    <x v="1"/>
    <x v="2"/>
    <x v="0"/>
    <n v="9"/>
    <n v="6"/>
    <n v="89"/>
    <n v="801"/>
    <n v="534"/>
    <n v="267"/>
  </r>
  <r>
    <n v="88065565864"/>
    <x v="0"/>
    <s v="Celestine H Alderson"/>
    <s v="Female"/>
    <x v="39"/>
    <x v="3"/>
    <x v="0"/>
    <x v="1"/>
    <x v="3"/>
    <x v="0"/>
    <n v="18"/>
    <n v="15"/>
    <n v="77"/>
    <n v="1386"/>
    <n v="1155"/>
    <n v="231"/>
  </r>
  <r>
    <n v="88065565865"/>
    <x v="0"/>
    <s v="Tammi S Garret"/>
    <s v="Female"/>
    <x v="4"/>
    <x v="0"/>
    <x v="0"/>
    <x v="1"/>
    <x v="0"/>
    <x v="0"/>
    <n v="15"/>
    <n v="12"/>
    <n v="68"/>
    <n v="1020"/>
    <n v="816"/>
    <n v="204"/>
  </r>
  <r>
    <n v="88065565866"/>
    <x v="0"/>
    <s v="Tamesha I Knepper"/>
    <s v="Female"/>
    <x v="5"/>
    <x v="0"/>
    <x v="0"/>
    <x v="1"/>
    <x v="1"/>
    <x v="1"/>
    <n v="15"/>
    <n v="12"/>
    <n v="15"/>
    <n v="225"/>
    <n v="180"/>
    <n v="45"/>
  </r>
  <r>
    <n v="88065565867"/>
    <x v="0"/>
    <s v="Bernardina X Roesch"/>
    <s v="Female"/>
    <x v="6"/>
    <x v="1"/>
    <x v="1"/>
    <x v="1"/>
    <x v="2"/>
    <x v="1"/>
    <n v="20"/>
    <n v="17"/>
    <n v="100"/>
    <n v="2000"/>
    <n v="1700"/>
    <n v="300"/>
  </r>
  <r>
    <n v="88065565868"/>
    <x v="0"/>
    <s v="Mariano Y Kyles"/>
    <s v="Male"/>
    <x v="7"/>
    <x v="1"/>
    <x v="1"/>
    <x v="1"/>
    <x v="0"/>
    <x v="0"/>
    <n v="12"/>
    <n v="9"/>
    <n v="3000"/>
    <n v="36000"/>
    <n v="27000"/>
    <n v="9000"/>
  </r>
  <r>
    <n v="88065565869"/>
    <x v="0"/>
    <s v="Kristie E Jain"/>
    <s v="Female"/>
    <x v="8"/>
    <x v="1"/>
    <x v="1"/>
    <x v="1"/>
    <x v="1"/>
    <x v="0"/>
    <n v="13"/>
    <n v="10"/>
    <n v="5000"/>
    <n v="65000"/>
    <n v="50000"/>
    <n v="15000"/>
  </r>
  <r>
    <n v="88065565870"/>
    <x v="0"/>
    <s v="Jeff E Lucero"/>
    <s v="Male"/>
    <x v="9"/>
    <x v="1"/>
    <x v="1"/>
    <x v="1"/>
    <x v="2"/>
    <x v="1"/>
    <n v="15"/>
    <n v="12"/>
    <n v="300"/>
    <n v="4500"/>
    <n v="3600"/>
    <n v="900"/>
  </r>
  <r>
    <n v="88065565871"/>
    <x v="0"/>
    <s v="Leanna X Tibbetts"/>
    <s v="Female"/>
    <x v="33"/>
    <x v="1"/>
    <x v="1"/>
    <x v="1"/>
    <x v="0"/>
    <x v="0"/>
    <n v="14"/>
    <n v="11"/>
    <n v="2000"/>
    <n v="28000"/>
    <n v="22000"/>
    <n v="6000"/>
  </r>
  <r>
    <n v="88065565872"/>
    <x v="0"/>
    <s v="Robbie N Heckman"/>
    <s v="Female"/>
    <x v="34"/>
    <x v="0"/>
    <x v="0"/>
    <x v="1"/>
    <x v="1"/>
    <x v="1"/>
    <n v="30"/>
    <n v="27"/>
    <n v="600"/>
    <n v="18000"/>
    <n v="16200"/>
    <n v="1800"/>
  </r>
  <r>
    <n v="88065565873"/>
    <x v="0"/>
    <s v="Bernard N Weatherly"/>
    <s v="Male"/>
    <x v="0"/>
    <x v="1"/>
    <x v="1"/>
    <x v="0"/>
    <x v="2"/>
    <x v="0"/>
    <n v="16"/>
    <n v="13"/>
    <n v="1230"/>
    <n v="19680"/>
    <n v="15990"/>
    <n v="3690"/>
  </r>
  <r>
    <n v="88065565874"/>
    <x v="0"/>
    <s v="Cordia M Knopp"/>
    <s v="Female"/>
    <x v="1"/>
    <x v="2"/>
    <x v="1"/>
    <x v="0"/>
    <x v="3"/>
    <x v="0"/>
    <n v="9"/>
    <n v="6"/>
    <n v="900"/>
    <n v="8100"/>
    <n v="5400"/>
    <n v="2700"/>
  </r>
  <r>
    <n v="88065565875"/>
    <x v="0"/>
    <s v="Burton C Jin"/>
    <s v="Male"/>
    <x v="2"/>
    <x v="3"/>
    <x v="0"/>
    <x v="0"/>
    <x v="0"/>
    <x v="0"/>
    <n v="5"/>
    <n v="2"/>
    <n v="2390"/>
    <n v="11950"/>
    <n v="4780"/>
    <n v="7170"/>
  </r>
  <r>
    <n v="88065565876"/>
    <x v="0"/>
    <s v="Lauren O Guzzi"/>
    <s v="Male"/>
    <x v="37"/>
    <x v="0"/>
    <x v="0"/>
    <x v="0"/>
    <x v="1"/>
    <x v="1"/>
    <n v="18"/>
    <n v="15"/>
    <n v="10000"/>
    <n v="180000"/>
    <n v="150000"/>
    <n v="30000"/>
  </r>
  <r>
    <n v="88065565877"/>
    <x v="0"/>
    <s v="Carter C Hunt"/>
    <s v="Male"/>
    <x v="10"/>
    <x v="1"/>
    <x v="1"/>
    <x v="0"/>
    <x v="2"/>
    <x v="1"/>
    <n v="10"/>
    <n v="7"/>
    <n v="2300"/>
    <n v="23000"/>
    <n v="16100"/>
    <n v="6900"/>
  </r>
  <r>
    <n v="88065565878"/>
    <x v="0"/>
    <s v="Isaiah Y Magwood"/>
    <s v="Male"/>
    <x v="11"/>
    <x v="2"/>
    <x v="1"/>
    <x v="0"/>
    <x v="0"/>
    <x v="0"/>
    <n v="20"/>
    <n v="17"/>
    <n v="7800"/>
    <n v="156000"/>
    <n v="132600"/>
    <n v="23400"/>
  </r>
  <r>
    <n v="88065565879"/>
    <x v="0"/>
    <s v="Hugh N Chavira"/>
    <s v="Male"/>
    <x v="4"/>
    <x v="3"/>
    <x v="0"/>
    <x v="0"/>
    <x v="1"/>
    <x v="0"/>
    <n v="70"/>
    <n v="67"/>
    <n v="450"/>
    <n v="31500"/>
    <n v="30150"/>
    <n v="1350"/>
  </r>
  <r>
    <n v="88065565880"/>
    <x v="0"/>
    <s v="Lucius C Moorhead"/>
    <s v="Male"/>
    <x v="5"/>
    <x v="0"/>
    <x v="0"/>
    <x v="0"/>
    <x v="2"/>
    <x v="1"/>
    <n v="15"/>
    <n v="12"/>
    <n v="2000"/>
    <n v="30000"/>
    <n v="24000"/>
    <n v="6000"/>
  </r>
  <r>
    <n v="88065565881"/>
    <x v="0"/>
    <s v="Deane I Keown"/>
    <s v="Female"/>
    <x v="6"/>
    <x v="1"/>
    <x v="1"/>
    <x v="0"/>
    <x v="0"/>
    <x v="0"/>
    <n v="15"/>
    <n v="12"/>
    <n v="123"/>
    <n v="1845"/>
    <n v="1476"/>
    <n v="369"/>
  </r>
  <r>
    <n v="88065565882"/>
    <x v="0"/>
    <s v="Joannie E Wolters"/>
    <s v="Female"/>
    <x v="7"/>
    <x v="2"/>
    <x v="1"/>
    <x v="0"/>
    <x v="1"/>
    <x v="1"/>
    <n v="15"/>
    <n v="12"/>
    <n v="12903"/>
    <n v="193545"/>
    <n v="154836"/>
    <n v="38709"/>
  </r>
  <r>
    <n v="88065565883"/>
    <x v="0"/>
    <s v="Christene L Mccaleb"/>
    <s v="Female"/>
    <x v="8"/>
    <x v="3"/>
    <x v="0"/>
    <x v="0"/>
    <x v="2"/>
    <x v="0"/>
    <n v="20"/>
    <n v="17"/>
    <n v="100000"/>
    <n v="2000000"/>
    <n v="1700000"/>
    <n v="300000"/>
  </r>
  <r>
    <n v="88065565884"/>
    <x v="0"/>
    <s v="Alline V Kushner"/>
    <s v="Female"/>
    <x v="9"/>
    <x v="0"/>
    <x v="0"/>
    <x v="0"/>
    <x v="3"/>
    <x v="0"/>
    <n v="12"/>
    <n v="9"/>
    <n v="12000"/>
    <n v="144000"/>
    <n v="108000"/>
    <n v="36000"/>
  </r>
  <r>
    <n v="88065565885"/>
    <x v="0"/>
    <s v="Vicki Y Hargrave"/>
    <s v="Female"/>
    <x v="33"/>
    <x v="0"/>
    <x v="0"/>
    <x v="0"/>
    <x v="0"/>
    <x v="0"/>
    <n v="13"/>
    <n v="10"/>
    <n v="60"/>
    <n v="780"/>
    <n v="600"/>
    <n v="180"/>
  </r>
  <r>
    <n v="88065565886"/>
    <x v="0"/>
    <s v="Bernard N Weatherly"/>
    <s v="Male"/>
    <x v="0"/>
    <x v="2"/>
    <x v="1"/>
    <x v="1"/>
    <x v="1"/>
    <x v="1"/>
    <n v="15"/>
    <n v="12"/>
    <n v="89"/>
    <n v="1335"/>
    <n v="1068"/>
    <n v="267"/>
  </r>
  <r>
    <n v="88065565887"/>
    <x v="0"/>
    <s v="Cordia M Knopp"/>
    <s v="Female"/>
    <x v="1"/>
    <x v="3"/>
    <x v="0"/>
    <x v="1"/>
    <x v="2"/>
    <x v="1"/>
    <n v="14"/>
    <n v="11"/>
    <n v="77"/>
    <n v="1078"/>
    <n v="847"/>
    <n v="231"/>
  </r>
  <r>
    <n v="88065565888"/>
    <x v="0"/>
    <s v="Burton C Jin"/>
    <s v="Male"/>
    <x v="2"/>
    <x v="0"/>
    <x v="0"/>
    <x v="1"/>
    <x v="0"/>
    <x v="0"/>
    <n v="30"/>
    <n v="27"/>
    <n v="68"/>
    <n v="2040"/>
    <n v="1836"/>
    <n v="204"/>
  </r>
  <r>
    <n v="88065565889"/>
    <x v="0"/>
    <s v="Lauren O Guzzi"/>
    <s v="Male"/>
    <x v="37"/>
    <x v="1"/>
    <x v="1"/>
    <x v="1"/>
    <x v="1"/>
    <x v="0"/>
    <n v="16"/>
    <n v="13"/>
    <n v="15"/>
    <n v="240"/>
    <n v="195"/>
    <n v="45"/>
  </r>
  <r>
    <n v="88065565890"/>
    <x v="0"/>
    <s v="Carter C Hunt"/>
    <s v="Male"/>
    <x v="10"/>
    <x v="2"/>
    <x v="1"/>
    <x v="1"/>
    <x v="2"/>
    <x v="1"/>
    <n v="9"/>
    <n v="6"/>
    <n v="47"/>
    <n v="423"/>
    <n v="282"/>
    <n v="141"/>
  </r>
  <r>
    <n v="88065565891"/>
    <x v="0"/>
    <s v="Isaiah Y Magwood"/>
    <s v="Male"/>
    <x v="11"/>
    <x v="3"/>
    <x v="0"/>
    <x v="1"/>
    <x v="0"/>
    <x v="0"/>
    <n v="5"/>
    <n v="2"/>
    <n v="6"/>
    <n v="30"/>
    <n v="12"/>
    <n v="18"/>
  </r>
  <r>
    <n v="88065565892"/>
    <x v="0"/>
    <s v="Hugh N Chavira"/>
    <s v="Male"/>
    <x v="4"/>
    <x v="0"/>
    <x v="0"/>
    <x v="1"/>
    <x v="1"/>
    <x v="1"/>
    <n v="18"/>
    <n v="15"/>
    <n v="10"/>
    <n v="180"/>
    <n v="150"/>
    <n v="30"/>
  </r>
  <r>
    <n v="88065565893"/>
    <x v="0"/>
    <s v="Lucius C Moorhead"/>
    <s v="Male"/>
    <x v="5"/>
    <x v="3"/>
    <x v="0"/>
    <x v="0"/>
    <x v="2"/>
    <x v="0"/>
    <n v="10"/>
    <n v="7"/>
    <n v="11"/>
    <n v="110"/>
    <n v="77"/>
    <n v="33"/>
  </r>
  <r>
    <n v="88065565894"/>
    <x v="0"/>
    <s v="Deane I Keown"/>
    <s v="Female"/>
    <x v="6"/>
    <x v="2"/>
    <x v="1"/>
    <x v="0"/>
    <x v="3"/>
    <x v="0"/>
    <n v="20"/>
    <n v="17"/>
    <n v="60"/>
    <n v="1200"/>
    <n v="1020"/>
    <n v="180"/>
  </r>
  <r>
    <n v="88065565895"/>
    <x v="0"/>
    <s v="Joannie E Wolters"/>
    <s v="Female"/>
    <x v="7"/>
    <x v="3"/>
    <x v="0"/>
    <x v="0"/>
    <x v="0"/>
    <x v="0"/>
    <n v="70"/>
    <n v="67"/>
    <n v="89"/>
    <n v="6230"/>
    <n v="5963"/>
    <n v="267"/>
  </r>
  <r>
    <n v="88065565896"/>
    <x v="0"/>
    <s v="Christene L Mccaleb"/>
    <s v="Female"/>
    <x v="8"/>
    <x v="2"/>
    <x v="1"/>
    <x v="0"/>
    <x v="1"/>
    <x v="1"/>
    <n v="15"/>
    <n v="12"/>
    <n v="77"/>
    <n v="1155"/>
    <n v="924"/>
    <n v="231"/>
  </r>
  <r>
    <n v="88065565897"/>
    <x v="0"/>
    <s v="Alline V Kushner"/>
    <s v="Female"/>
    <x v="9"/>
    <x v="3"/>
    <x v="0"/>
    <x v="0"/>
    <x v="2"/>
    <x v="1"/>
    <n v="15"/>
    <n v="12"/>
    <n v="68"/>
    <n v="1020"/>
    <n v="816"/>
    <n v="204"/>
  </r>
  <r>
    <n v="88065565898"/>
    <x v="0"/>
    <s v="Vicki Y Hargrave"/>
    <s v="Female"/>
    <x v="33"/>
    <x v="2"/>
    <x v="1"/>
    <x v="0"/>
    <x v="0"/>
    <x v="0"/>
    <n v="15"/>
    <n v="12"/>
    <n v="15"/>
    <n v="225"/>
    <n v="180"/>
    <n v="45"/>
  </r>
  <r>
    <n v="88065565899"/>
    <x v="0"/>
    <s v="Bernard N Weatherly"/>
    <s v="Male"/>
    <x v="0"/>
    <x v="3"/>
    <x v="0"/>
    <x v="0"/>
    <x v="1"/>
    <x v="0"/>
    <n v="20"/>
    <n v="17"/>
    <n v="100"/>
    <n v="2000"/>
    <n v="1700"/>
    <n v="300"/>
  </r>
  <r>
    <n v="88065565900"/>
    <x v="0"/>
    <s v="Cordia M Knopp"/>
    <s v="Female"/>
    <x v="1"/>
    <x v="2"/>
    <x v="1"/>
    <x v="0"/>
    <x v="2"/>
    <x v="1"/>
    <n v="12"/>
    <n v="9"/>
    <n v="3000"/>
    <n v="36000"/>
    <n v="27000"/>
    <n v="9000"/>
  </r>
  <r>
    <n v="88065565901"/>
    <x v="0"/>
    <s v="Burton C Jin"/>
    <s v="Male"/>
    <x v="2"/>
    <x v="3"/>
    <x v="0"/>
    <x v="0"/>
    <x v="0"/>
    <x v="0"/>
    <n v="13"/>
    <n v="10"/>
    <n v="5000"/>
    <n v="65000"/>
    <n v="50000"/>
    <n v="15000"/>
  </r>
  <r>
    <n v="88065565902"/>
    <x v="0"/>
    <s v="Lauren O Guzzi"/>
    <s v="Male"/>
    <x v="37"/>
    <x v="2"/>
    <x v="1"/>
    <x v="0"/>
    <x v="1"/>
    <x v="1"/>
    <n v="15"/>
    <n v="12"/>
    <n v="300"/>
    <n v="4500"/>
    <n v="3600"/>
    <n v="900"/>
  </r>
  <r>
    <n v="88065565903"/>
    <x v="0"/>
    <s v="Carter C Hunt"/>
    <s v="Male"/>
    <x v="10"/>
    <x v="3"/>
    <x v="0"/>
    <x v="0"/>
    <x v="2"/>
    <x v="0"/>
    <n v="14"/>
    <n v="11"/>
    <n v="2000"/>
    <n v="28000"/>
    <n v="22000"/>
    <n v="6000"/>
  </r>
  <r>
    <n v="88065565904"/>
    <x v="0"/>
    <s v="Isaiah Y Magwood"/>
    <s v="Male"/>
    <x v="11"/>
    <x v="2"/>
    <x v="1"/>
    <x v="0"/>
    <x v="3"/>
    <x v="0"/>
    <n v="30"/>
    <n v="27"/>
    <n v="600"/>
    <n v="18000"/>
    <n v="16200"/>
    <n v="1800"/>
  </r>
  <r>
    <n v="88065565905"/>
    <x v="0"/>
    <s v="Hugh N Chavira"/>
    <s v="Male"/>
    <x v="4"/>
    <x v="3"/>
    <x v="0"/>
    <x v="0"/>
    <x v="0"/>
    <x v="0"/>
    <n v="16"/>
    <n v="13"/>
    <n v="1230"/>
    <n v="19680"/>
    <n v="15990"/>
    <n v="3690"/>
  </r>
  <r>
    <n v="88065565906"/>
    <x v="0"/>
    <s v="Lucius C Moorhead"/>
    <s v="Male"/>
    <x v="5"/>
    <x v="2"/>
    <x v="1"/>
    <x v="1"/>
    <x v="1"/>
    <x v="1"/>
    <n v="9"/>
    <n v="6"/>
    <n v="900"/>
    <n v="8100"/>
    <n v="5400"/>
    <n v="2700"/>
  </r>
  <r>
    <n v="88065565907"/>
    <x v="0"/>
    <s v="Deane I Keown"/>
    <s v="Female"/>
    <x v="6"/>
    <x v="3"/>
    <x v="0"/>
    <x v="1"/>
    <x v="2"/>
    <x v="1"/>
    <n v="5"/>
    <n v="2"/>
    <n v="2390"/>
    <n v="11950"/>
    <n v="4780"/>
    <n v="7170"/>
  </r>
  <r>
    <n v="88065565908"/>
    <x v="0"/>
    <s v="Joannie E Wolters"/>
    <s v="Female"/>
    <x v="7"/>
    <x v="2"/>
    <x v="1"/>
    <x v="1"/>
    <x v="0"/>
    <x v="0"/>
    <n v="18"/>
    <n v="15"/>
    <n v="10000"/>
    <n v="180000"/>
    <n v="150000"/>
    <n v="30000"/>
  </r>
  <r>
    <n v="88065565909"/>
    <x v="0"/>
    <s v="Christene L Mccaleb"/>
    <s v="Female"/>
    <x v="8"/>
    <x v="3"/>
    <x v="0"/>
    <x v="1"/>
    <x v="1"/>
    <x v="0"/>
    <n v="10"/>
    <n v="7"/>
    <n v="2300"/>
    <n v="23000"/>
    <n v="16100"/>
    <n v="6900"/>
  </r>
  <r>
    <n v="88065565910"/>
    <x v="0"/>
    <s v="Alline V Kushner"/>
    <s v="Female"/>
    <x v="9"/>
    <x v="2"/>
    <x v="1"/>
    <x v="1"/>
    <x v="2"/>
    <x v="1"/>
    <n v="20"/>
    <n v="17"/>
    <n v="7800"/>
    <n v="156000"/>
    <n v="132600"/>
    <n v="23400"/>
  </r>
  <r>
    <n v="88065565911"/>
    <x v="0"/>
    <s v="Vicki Y Hargrave"/>
    <s v="Female"/>
    <x v="33"/>
    <x v="3"/>
    <x v="0"/>
    <x v="1"/>
    <x v="0"/>
    <x v="0"/>
    <n v="70"/>
    <n v="67"/>
    <n v="450"/>
    <n v="31500"/>
    <n v="30150"/>
    <n v="1350"/>
  </r>
  <r>
    <n v="88065565912"/>
    <x v="0"/>
    <s v="Mary Y Tate"/>
    <s v="Male"/>
    <x v="11"/>
    <x v="2"/>
    <x v="1"/>
    <x v="1"/>
    <x v="1"/>
    <x v="1"/>
    <n v="15"/>
    <n v="12"/>
    <n v="2000"/>
    <n v="30000"/>
    <n v="24000"/>
    <n v="6000"/>
  </r>
  <r>
    <n v="88065565913"/>
    <x v="0"/>
    <s v="Abe J Macleod"/>
    <s v="Male"/>
    <x v="23"/>
    <x v="3"/>
    <x v="0"/>
    <x v="1"/>
    <x v="2"/>
    <x v="0"/>
    <n v="20"/>
    <n v="17"/>
    <n v="123"/>
    <n v="2460"/>
    <n v="2091"/>
    <n v="369"/>
  </r>
  <r>
    <n v="88065565914"/>
    <x v="0"/>
    <s v="Evon Q Lawson"/>
    <s v="Female"/>
    <x v="34"/>
    <x v="2"/>
    <x v="1"/>
    <x v="1"/>
    <x v="3"/>
    <x v="0"/>
    <n v="12"/>
    <n v="9"/>
    <n v="12903"/>
    <n v="154836"/>
    <n v="116127"/>
    <n v="38709"/>
  </r>
  <r>
    <n v="88065565915"/>
    <x v="0"/>
    <s v="Jerlene P Dunnigan"/>
    <s v="Female"/>
    <x v="25"/>
    <x v="3"/>
    <x v="0"/>
    <x v="1"/>
    <x v="0"/>
    <x v="0"/>
    <n v="10"/>
    <n v="7"/>
    <n v="100000"/>
    <n v="1000000"/>
    <n v="700000"/>
    <n v="300000"/>
  </r>
  <r>
    <n v="88065565916"/>
    <x v="0"/>
    <s v="Bobbie X Schoenrock"/>
    <s v="Male"/>
    <x v="26"/>
    <x v="3"/>
    <x v="0"/>
    <x v="1"/>
    <x v="1"/>
    <x v="1"/>
    <n v="15"/>
    <n v="12"/>
    <n v="12000"/>
    <n v="180000"/>
    <n v="144000"/>
    <n v="36000"/>
  </r>
  <r>
    <n v="88065565917"/>
    <x v="0"/>
    <s v="Mike A Waddington"/>
    <s v="Male"/>
    <x v="27"/>
    <x v="2"/>
    <x v="1"/>
    <x v="1"/>
    <x v="2"/>
    <x v="1"/>
    <n v="15"/>
    <n v="12"/>
    <n v="60"/>
    <n v="900"/>
    <n v="720"/>
    <n v="180"/>
  </r>
  <r>
    <n v="88065565918"/>
    <x v="0"/>
    <s v="Nigel K Wadsworth"/>
    <s v="Male"/>
    <x v="11"/>
    <x v="3"/>
    <x v="0"/>
    <x v="1"/>
    <x v="0"/>
    <x v="0"/>
    <n v="20"/>
    <n v="17"/>
    <n v="89"/>
    <n v="1780"/>
    <n v="1513"/>
    <n v="267"/>
  </r>
  <r>
    <n v="88065565919"/>
    <x v="0"/>
    <s v="Hayden E Novack"/>
    <s v="Male"/>
    <x v="28"/>
    <x v="3"/>
    <x v="0"/>
    <x v="1"/>
    <x v="1"/>
    <x v="0"/>
    <n v="12"/>
    <n v="9"/>
    <n v="77"/>
    <n v="924"/>
    <n v="693"/>
    <n v="231"/>
  </r>
  <r>
    <n v="88065565920"/>
    <x v="0"/>
    <s v="Voncile P Trojanowski"/>
    <s v="Female"/>
    <x v="11"/>
    <x v="3"/>
    <x v="0"/>
    <x v="1"/>
    <x v="2"/>
    <x v="1"/>
    <n v="13"/>
    <n v="10"/>
    <n v="68"/>
    <n v="884"/>
    <n v="680"/>
    <n v="204"/>
  </r>
  <r>
    <n v="88065565921"/>
    <x v="0"/>
    <s v="Roberto U Derry"/>
    <s v="Female"/>
    <x v="11"/>
    <x v="0"/>
    <x v="0"/>
    <x v="0"/>
    <x v="0"/>
    <x v="0"/>
    <n v="15"/>
    <n v="12"/>
    <n v="15"/>
    <n v="225"/>
    <n v="180"/>
    <n v="45"/>
  </r>
  <r>
    <n v="88065565922"/>
    <x v="0"/>
    <s v="Tona S Huseby"/>
    <s v="Female"/>
    <x v="31"/>
    <x v="0"/>
    <x v="0"/>
    <x v="0"/>
    <x v="1"/>
    <x v="1"/>
    <n v="14"/>
    <n v="11"/>
    <n v="47"/>
    <n v="658"/>
    <n v="517"/>
    <n v="141"/>
  </r>
  <r>
    <n v="88065565923"/>
    <x v="0"/>
    <s v="Londa T Maya"/>
    <s v="Female"/>
    <x v="3"/>
    <x v="1"/>
    <x v="1"/>
    <x v="0"/>
    <x v="2"/>
    <x v="0"/>
    <n v="30"/>
    <n v="27"/>
    <n v="6"/>
    <n v="180"/>
    <n v="162"/>
    <n v="18"/>
  </r>
  <r>
    <n v="88065565924"/>
    <x v="0"/>
    <s v="Jocelyn Q Scotti"/>
    <s v="Female"/>
    <x v="11"/>
    <x v="2"/>
    <x v="1"/>
    <x v="0"/>
    <x v="3"/>
    <x v="0"/>
    <n v="16"/>
    <n v="13"/>
    <n v="10"/>
    <n v="160"/>
    <n v="130"/>
    <n v="30"/>
  </r>
  <r>
    <n v="88065565925"/>
    <x v="0"/>
    <s v="Mary Y Tate"/>
    <s v="Male"/>
    <x v="11"/>
    <x v="3"/>
    <x v="0"/>
    <x v="0"/>
    <x v="0"/>
    <x v="0"/>
    <n v="9"/>
    <n v="6"/>
    <n v="11"/>
    <n v="99"/>
    <n v="66"/>
    <n v="33"/>
  </r>
  <r>
    <n v="88065565926"/>
    <x v="0"/>
    <s v="Abe J Macleod"/>
    <s v="Male"/>
    <x v="23"/>
    <x v="0"/>
    <x v="0"/>
    <x v="0"/>
    <x v="1"/>
    <x v="1"/>
    <n v="5"/>
    <n v="2"/>
    <n v="60"/>
    <n v="300"/>
    <n v="120"/>
    <n v="180"/>
  </r>
  <r>
    <n v="88065565927"/>
    <x v="0"/>
    <s v="Evon Q Lawson"/>
    <s v="Female"/>
    <x v="34"/>
    <x v="0"/>
    <x v="0"/>
    <x v="0"/>
    <x v="2"/>
    <x v="1"/>
    <n v="18"/>
    <n v="15"/>
    <n v="89"/>
    <n v="1602"/>
    <n v="1335"/>
    <n v="267"/>
  </r>
  <r>
    <n v="88065565928"/>
    <x v="0"/>
    <s v="Jerlene P Dunnigan"/>
    <s v="Female"/>
    <x v="25"/>
    <x v="1"/>
    <x v="1"/>
    <x v="0"/>
    <x v="0"/>
    <x v="0"/>
    <n v="10"/>
    <n v="7"/>
    <n v="77"/>
    <n v="770"/>
    <n v="539"/>
    <n v="231"/>
  </r>
  <r>
    <n v="88065565929"/>
    <x v="0"/>
    <s v="Bobbie X Schoenrock"/>
    <s v="Male"/>
    <x v="26"/>
    <x v="2"/>
    <x v="1"/>
    <x v="0"/>
    <x v="1"/>
    <x v="0"/>
    <n v="20"/>
    <n v="17"/>
    <n v="68"/>
    <n v="1360"/>
    <n v="1156"/>
    <n v="204"/>
  </r>
  <r>
    <n v="88065565930"/>
    <x v="0"/>
    <s v="Mike A Waddington"/>
    <s v="Male"/>
    <x v="27"/>
    <x v="3"/>
    <x v="0"/>
    <x v="0"/>
    <x v="2"/>
    <x v="1"/>
    <n v="70"/>
    <n v="67"/>
    <n v="15"/>
    <n v="1050"/>
    <n v="1005"/>
    <n v="45"/>
  </r>
  <r>
    <n v="88065565931"/>
    <x v="0"/>
    <s v="Nigel K Wadsworth"/>
    <s v="Male"/>
    <x v="11"/>
    <x v="0"/>
    <x v="0"/>
    <x v="0"/>
    <x v="0"/>
    <x v="0"/>
    <n v="15"/>
    <n v="12"/>
    <n v="100"/>
    <n v="1500"/>
    <n v="1200"/>
    <n v="300"/>
  </r>
  <r>
    <n v="88065565932"/>
    <x v="0"/>
    <s v="Hayden E Novack"/>
    <s v="Male"/>
    <x v="28"/>
    <x v="0"/>
    <x v="0"/>
    <x v="0"/>
    <x v="1"/>
    <x v="1"/>
    <n v="12"/>
    <n v="9"/>
    <n v="3000"/>
    <n v="36000"/>
    <n v="27000"/>
    <n v="9000"/>
  </r>
  <r>
    <n v="88065565933"/>
    <x v="0"/>
    <s v="Voncile P Trojanowski"/>
    <s v="Female"/>
    <x v="11"/>
    <x v="1"/>
    <x v="1"/>
    <x v="0"/>
    <x v="2"/>
    <x v="0"/>
    <n v="18"/>
    <n v="15"/>
    <n v="5000"/>
    <n v="90000"/>
    <n v="75000"/>
    <n v="15000"/>
  </r>
  <r>
    <n v="88065565934"/>
    <x v="0"/>
    <s v="Roberto U Derry"/>
    <s v="Female"/>
    <x v="11"/>
    <x v="2"/>
    <x v="1"/>
    <x v="0"/>
    <x v="3"/>
    <x v="0"/>
    <n v="23"/>
    <n v="20"/>
    <n v="300"/>
    <n v="6900"/>
    <n v="6000"/>
    <n v="900"/>
  </r>
  <r>
    <n v="88065565935"/>
    <x v="0"/>
    <s v="Tona S Huseby"/>
    <s v="Female"/>
    <x v="31"/>
    <x v="3"/>
    <x v="0"/>
    <x v="0"/>
    <x v="0"/>
    <x v="0"/>
    <n v="9"/>
    <n v="6"/>
    <n v="2000"/>
    <n v="18000"/>
    <n v="12000"/>
    <n v="6000"/>
  </r>
  <r>
    <n v="88065565936"/>
    <x v="0"/>
    <s v="Londa T Maya"/>
    <s v="Female"/>
    <x v="3"/>
    <x v="0"/>
    <x v="0"/>
    <x v="0"/>
    <x v="1"/>
    <x v="1"/>
    <n v="18"/>
    <n v="15"/>
    <n v="600"/>
    <n v="10800"/>
    <n v="9000"/>
    <n v="1800"/>
  </r>
  <r>
    <n v="88065565937"/>
    <x v="0"/>
    <s v="Jocelyn Q Scotti"/>
    <s v="Female"/>
    <x v="11"/>
    <x v="0"/>
    <x v="0"/>
    <x v="0"/>
    <x v="2"/>
    <x v="1"/>
    <n v="52"/>
    <n v="49"/>
    <n v="1230"/>
    <n v="63960"/>
    <n v="60270"/>
    <n v="3690"/>
  </r>
  <r>
    <n v="88065565938"/>
    <x v="0"/>
    <s v="Mary Y Tate"/>
    <s v="Male"/>
    <x v="11"/>
    <x v="1"/>
    <x v="1"/>
    <x v="0"/>
    <x v="0"/>
    <x v="0"/>
    <n v="9"/>
    <n v="6"/>
    <n v="900"/>
    <n v="8100"/>
    <n v="5400"/>
    <n v="2700"/>
  </r>
  <r>
    <n v="88065565939"/>
    <x v="0"/>
    <s v="Abe J Macleod"/>
    <s v="Male"/>
    <x v="23"/>
    <x v="2"/>
    <x v="1"/>
    <x v="0"/>
    <x v="1"/>
    <x v="0"/>
    <n v="5"/>
    <n v="2"/>
    <n v="2390"/>
    <n v="11950"/>
    <n v="4780"/>
    <n v="7170"/>
  </r>
  <r>
    <n v="88065565940"/>
    <x v="0"/>
    <s v="Evon Q Lawson"/>
    <s v="Female"/>
    <x v="34"/>
    <x v="3"/>
    <x v="0"/>
    <x v="0"/>
    <x v="2"/>
    <x v="1"/>
    <n v="14"/>
    <n v="11"/>
    <n v="10000"/>
    <n v="140000"/>
    <n v="110000"/>
    <n v="30000"/>
  </r>
  <r>
    <n v="88065565941"/>
    <x v="0"/>
    <s v="Jerlene P Dunnigan"/>
    <s v="Female"/>
    <x v="25"/>
    <x v="0"/>
    <x v="0"/>
    <x v="0"/>
    <x v="0"/>
    <x v="0"/>
    <n v="6"/>
    <n v="3"/>
    <n v="2300"/>
    <n v="13800"/>
    <n v="6900"/>
    <n v="6900"/>
  </r>
  <r>
    <n v="88065565942"/>
    <x v="0"/>
    <s v="Bobbie X Schoenrock"/>
    <s v="Male"/>
    <x v="26"/>
    <x v="0"/>
    <x v="0"/>
    <x v="0"/>
    <x v="1"/>
    <x v="1"/>
    <n v="10"/>
    <n v="7"/>
    <n v="7800"/>
    <n v="78000"/>
    <n v="54600"/>
    <n v="23400"/>
  </r>
  <r>
    <n v="88065565943"/>
    <x v="0"/>
    <s v="Mike A Waddington"/>
    <s v="Male"/>
    <x v="27"/>
    <x v="1"/>
    <x v="1"/>
    <x v="0"/>
    <x v="2"/>
    <x v="0"/>
    <n v="13"/>
    <n v="10"/>
    <n v="450"/>
    <n v="5850"/>
    <n v="4500"/>
    <n v="1350"/>
  </r>
  <r>
    <n v="88065565944"/>
    <x v="0"/>
    <s v="Nigel K Wadsworth"/>
    <s v="Male"/>
    <x v="11"/>
    <x v="0"/>
    <x v="0"/>
    <x v="0"/>
    <x v="3"/>
    <x v="0"/>
    <n v="20"/>
    <n v="17"/>
    <n v="2000"/>
    <n v="40000"/>
    <n v="34000"/>
    <n v="6000"/>
  </r>
  <r>
    <n v="88065565945"/>
    <x v="0"/>
    <s v="Hayden E Novack"/>
    <s v="Male"/>
    <x v="28"/>
    <x v="1"/>
    <x v="1"/>
    <x v="0"/>
    <x v="0"/>
    <x v="0"/>
    <n v="15"/>
    <n v="12"/>
    <n v="123"/>
    <n v="1845"/>
    <n v="1476"/>
    <n v="369"/>
  </r>
  <r>
    <n v="88065565946"/>
    <x v="0"/>
    <s v="Voncile P Trojanowski"/>
    <s v="Female"/>
    <x v="11"/>
    <x v="2"/>
    <x v="1"/>
    <x v="0"/>
    <x v="1"/>
    <x v="1"/>
    <n v="20"/>
    <n v="17"/>
    <n v="12903"/>
    <n v="258060"/>
    <n v="219351"/>
    <n v="38709"/>
  </r>
  <r>
    <n v="88065565947"/>
    <x v="0"/>
    <s v="Roberto U Derry"/>
    <s v="Female"/>
    <x v="11"/>
    <x v="3"/>
    <x v="0"/>
    <x v="0"/>
    <x v="2"/>
    <x v="1"/>
    <n v="12"/>
    <n v="9"/>
    <n v="100000"/>
    <n v="1200000"/>
    <n v="900000"/>
    <n v="300000"/>
  </r>
  <r>
    <n v="88065565948"/>
    <x v="0"/>
    <s v="Tona S Huseby"/>
    <s v="Female"/>
    <x v="31"/>
    <x v="0"/>
    <x v="0"/>
    <x v="0"/>
    <x v="0"/>
    <x v="0"/>
    <n v="16"/>
    <n v="13"/>
    <n v="12000"/>
    <n v="192000"/>
    <n v="156000"/>
    <n v="36000"/>
  </r>
  <r>
    <n v="88065565949"/>
    <x v="0"/>
    <s v="Londa T Maya"/>
    <s v="Female"/>
    <x v="3"/>
    <x v="1"/>
    <x v="1"/>
    <x v="0"/>
    <x v="1"/>
    <x v="0"/>
    <n v="70"/>
    <n v="67"/>
    <n v="60"/>
    <n v="4200"/>
    <n v="4020"/>
    <n v="180"/>
  </r>
  <r>
    <n v="88065565950"/>
    <x v="0"/>
    <s v="Jocelyn Q Scotti"/>
    <s v="Female"/>
    <x v="11"/>
    <x v="2"/>
    <x v="1"/>
    <x v="0"/>
    <x v="2"/>
    <x v="1"/>
    <n v="15"/>
    <n v="12"/>
    <n v="89"/>
    <n v="1335"/>
    <n v="1068"/>
    <n v="267"/>
  </r>
  <r>
    <n v="88065565951"/>
    <x v="0"/>
    <s v="Mary Y Tate"/>
    <s v="Male"/>
    <x v="11"/>
    <x v="3"/>
    <x v="0"/>
    <x v="0"/>
    <x v="0"/>
    <x v="0"/>
    <n v="16"/>
    <n v="13"/>
    <n v="77"/>
    <n v="1232"/>
    <n v="1001"/>
    <n v="231"/>
  </r>
  <r>
    <n v="88065565952"/>
    <x v="0"/>
    <s v="Abe J Macleod"/>
    <s v="Male"/>
    <x v="23"/>
    <x v="0"/>
    <x v="0"/>
    <x v="0"/>
    <x v="1"/>
    <x v="1"/>
    <n v="20"/>
    <n v="17"/>
    <n v="68"/>
    <n v="1360"/>
    <n v="1156"/>
    <n v="204"/>
  </r>
  <r>
    <n v="88065565953"/>
    <x v="0"/>
    <s v="Evon Q Lawson"/>
    <s v="Female"/>
    <x v="34"/>
    <x v="1"/>
    <x v="1"/>
    <x v="0"/>
    <x v="2"/>
    <x v="0"/>
    <n v="12"/>
    <n v="9"/>
    <n v="15"/>
    <n v="180"/>
    <n v="135"/>
    <n v="45"/>
  </r>
  <r>
    <n v="88065565954"/>
    <x v="0"/>
    <s v="Jerlene P Dunnigan"/>
    <s v="Female"/>
    <x v="25"/>
    <x v="2"/>
    <x v="1"/>
    <x v="0"/>
    <x v="3"/>
    <x v="0"/>
    <n v="12"/>
    <n v="9"/>
    <n v="47"/>
    <n v="564"/>
    <n v="423"/>
    <n v="141"/>
  </r>
  <r>
    <n v="88065565955"/>
    <x v="0"/>
    <s v="Bobbie X Schoenrock"/>
    <s v="Male"/>
    <x v="26"/>
    <x v="3"/>
    <x v="0"/>
    <x v="0"/>
    <x v="0"/>
    <x v="0"/>
    <n v="18"/>
    <n v="15"/>
    <n v="6"/>
    <n v="108"/>
    <n v="90"/>
    <n v="18"/>
  </r>
  <r>
    <n v="88065565956"/>
    <x v="0"/>
    <s v="Mike A Waddington"/>
    <s v="Male"/>
    <x v="27"/>
    <x v="0"/>
    <x v="0"/>
    <x v="0"/>
    <x v="1"/>
    <x v="1"/>
    <n v="10"/>
    <n v="7"/>
    <n v="10"/>
    <n v="100"/>
    <n v="70"/>
    <n v="30"/>
  </r>
  <r>
    <n v="88065565957"/>
    <x v="0"/>
    <s v="Nigel K Wadsworth"/>
    <s v="Male"/>
    <x v="11"/>
    <x v="1"/>
    <x v="1"/>
    <x v="0"/>
    <x v="2"/>
    <x v="1"/>
    <n v="15"/>
    <n v="12"/>
    <n v="11"/>
    <n v="165"/>
    <n v="132"/>
    <n v="33"/>
  </r>
  <r>
    <n v="88065565958"/>
    <x v="217"/>
    <s v="Hayden E Novack"/>
    <s v="Male"/>
    <x v="28"/>
    <x v="2"/>
    <x v="1"/>
    <x v="0"/>
    <x v="0"/>
    <x v="0"/>
    <n v="15"/>
    <n v="12"/>
    <n v="60"/>
    <n v="900"/>
    <n v="720"/>
    <n v="180"/>
  </r>
  <r>
    <n v="88065565959"/>
    <x v="342"/>
    <s v="Voncile P Trojanowski"/>
    <s v="Female"/>
    <x v="11"/>
    <x v="3"/>
    <x v="0"/>
    <x v="0"/>
    <x v="1"/>
    <x v="0"/>
    <n v="23"/>
    <n v="20"/>
    <n v="89"/>
    <n v="2047"/>
    <n v="1780"/>
    <n v="267"/>
  </r>
  <r>
    <n v="88065565960"/>
    <x v="343"/>
    <s v="Roberto U Derry"/>
    <s v="Female"/>
    <x v="11"/>
    <x v="0"/>
    <x v="0"/>
    <x v="0"/>
    <x v="2"/>
    <x v="1"/>
    <n v="9"/>
    <n v="6"/>
    <n v="77"/>
    <n v="693"/>
    <n v="462"/>
    <n v="231"/>
  </r>
  <r>
    <n v="88065565961"/>
    <x v="343"/>
    <s v="Tona S Huseby"/>
    <s v="Female"/>
    <x v="31"/>
    <x v="1"/>
    <x v="1"/>
    <x v="0"/>
    <x v="0"/>
    <x v="0"/>
    <n v="18"/>
    <n v="15"/>
    <n v="68"/>
    <n v="1224"/>
    <n v="1020"/>
    <n v="204"/>
  </r>
  <r>
    <n v="88065565962"/>
    <x v="342"/>
    <s v="Londa T Maya"/>
    <s v="Female"/>
    <x v="3"/>
    <x v="2"/>
    <x v="1"/>
    <x v="0"/>
    <x v="1"/>
    <x v="1"/>
    <n v="14"/>
    <n v="11"/>
    <n v="15"/>
    <n v="210"/>
    <n v="165"/>
    <n v="45"/>
  </r>
  <r>
    <n v="88065565963"/>
    <x v="344"/>
    <s v="Jocelyn Q Scotti"/>
    <s v="Female"/>
    <x v="11"/>
    <x v="3"/>
    <x v="0"/>
    <x v="0"/>
    <x v="2"/>
    <x v="0"/>
    <n v="30"/>
    <n v="27"/>
    <n v="100"/>
    <n v="3000"/>
    <n v="2700"/>
    <n v="300"/>
  </r>
  <r>
    <n v="88065565964"/>
    <x v="345"/>
    <s v="Mary Y Tate"/>
    <s v="Male"/>
    <x v="11"/>
    <x v="0"/>
    <x v="0"/>
    <x v="0"/>
    <x v="3"/>
    <x v="0"/>
    <n v="16"/>
    <n v="13"/>
    <n v="3000"/>
    <n v="48000"/>
    <n v="39000"/>
    <n v="9000"/>
  </r>
  <r>
    <n v="88065565965"/>
    <x v="346"/>
    <s v="Abe J Macleod"/>
    <s v="Male"/>
    <x v="23"/>
    <x v="1"/>
    <x v="1"/>
    <x v="0"/>
    <x v="0"/>
    <x v="0"/>
    <n v="52"/>
    <n v="49"/>
    <n v="5000"/>
    <n v="260000"/>
    <n v="245000"/>
    <n v="15000"/>
  </r>
  <r>
    <n v="88065565966"/>
    <x v="347"/>
    <s v="Evon Q Lawson"/>
    <s v="Female"/>
    <x v="34"/>
    <x v="0"/>
    <x v="0"/>
    <x v="0"/>
    <x v="1"/>
    <x v="1"/>
    <n v="14"/>
    <n v="11"/>
    <n v="300"/>
    <n v="4200"/>
    <n v="3300"/>
    <n v="900"/>
  </r>
  <r>
    <n v="88065565967"/>
    <x v="348"/>
    <s v="Jerlene P Dunnigan"/>
    <s v="Female"/>
    <x v="25"/>
    <x v="1"/>
    <x v="1"/>
    <x v="0"/>
    <x v="2"/>
    <x v="1"/>
    <n v="6"/>
    <n v="3"/>
    <n v="2000"/>
    <n v="12000"/>
    <n v="6000"/>
    <n v="6000"/>
  </r>
  <r>
    <n v="88065565968"/>
    <x v="349"/>
    <s v="Bobbie X Schoenrock"/>
    <s v="Male"/>
    <x v="26"/>
    <x v="0"/>
    <x v="0"/>
    <x v="0"/>
    <x v="0"/>
    <x v="0"/>
    <n v="13"/>
    <n v="10"/>
    <n v="600"/>
    <n v="7800"/>
    <n v="6000"/>
    <n v="1800"/>
  </r>
  <r>
    <n v="88065565969"/>
    <x v="350"/>
    <s v="Mike A Waddington"/>
    <s v="Male"/>
    <x v="27"/>
    <x v="1"/>
    <x v="1"/>
    <x v="0"/>
    <x v="1"/>
    <x v="0"/>
    <n v="15"/>
    <n v="12"/>
    <n v="1230"/>
    <n v="18450"/>
    <n v="14760"/>
    <n v="3690"/>
  </r>
  <r>
    <n v="88065565970"/>
    <x v="351"/>
    <s v="Nigel K Wadsworth"/>
    <s v="Male"/>
    <x v="11"/>
    <x v="0"/>
    <x v="0"/>
    <x v="0"/>
    <x v="2"/>
    <x v="1"/>
    <n v="20"/>
    <n v="17"/>
    <n v="900"/>
    <n v="18000"/>
    <n v="15300"/>
    <n v="2700"/>
  </r>
  <r>
    <n v="88065565971"/>
    <x v="351"/>
    <s v="Hayden E Novack"/>
    <s v="Male"/>
    <x v="28"/>
    <x v="1"/>
    <x v="1"/>
    <x v="0"/>
    <x v="0"/>
    <x v="0"/>
    <n v="12"/>
    <n v="9"/>
    <n v="2390"/>
    <n v="28680"/>
    <n v="21510"/>
    <n v="7170"/>
  </r>
  <r>
    <n v="88065565972"/>
    <x v="350"/>
    <s v="Voncile P Trojanowski"/>
    <s v="Female"/>
    <x v="11"/>
    <x v="0"/>
    <x v="0"/>
    <x v="0"/>
    <x v="1"/>
    <x v="1"/>
    <n v="16"/>
    <n v="13"/>
    <n v="10000"/>
    <n v="160000"/>
    <n v="130000"/>
    <n v="30000"/>
  </r>
  <r>
    <n v="88065565973"/>
    <x v="352"/>
    <s v="Roberto U Derry"/>
    <s v="Female"/>
    <x v="11"/>
    <x v="1"/>
    <x v="1"/>
    <x v="0"/>
    <x v="2"/>
    <x v="0"/>
    <n v="20"/>
    <n v="17"/>
    <n v="2300"/>
    <n v="46000"/>
    <n v="39100"/>
    <n v="6900"/>
  </r>
  <r>
    <n v="88065565974"/>
    <x v="353"/>
    <s v="Tona S Huseby"/>
    <s v="Female"/>
    <x v="31"/>
    <x v="0"/>
    <x v="0"/>
    <x v="0"/>
    <x v="3"/>
    <x v="0"/>
    <n v="12"/>
    <n v="9"/>
    <n v="7800"/>
    <n v="93600"/>
    <n v="70200"/>
    <n v="23400"/>
  </r>
  <r>
    <n v="88065565975"/>
    <x v="354"/>
    <s v="Londa T Maya"/>
    <s v="Female"/>
    <x v="3"/>
    <x v="1"/>
    <x v="1"/>
    <x v="0"/>
    <x v="0"/>
    <x v="0"/>
    <n v="10"/>
    <n v="7"/>
    <n v="450"/>
    <n v="4500"/>
    <n v="3150"/>
    <n v="1350"/>
  </r>
  <r>
    <n v="88065565976"/>
    <x v="355"/>
    <s v="Jocelyn Q Scotti"/>
    <s v="Female"/>
    <x v="11"/>
    <x v="0"/>
    <x v="0"/>
    <x v="0"/>
    <x v="1"/>
    <x v="1"/>
    <n v="15"/>
    <n v="12"/>
    <n v="2000"/>
    <n v="30000"/>
    <n v="24000"/>
    <n v="6000"/>
  </r>
  <r>
    <n v="88065565977"/>
    <x v="356"/>
    <s v="Orval Q Schlesinger"/>
    <s v="Male"/>
    <x v="25"/>
    <x v="1"/>
    <x v="1"/>
    <x v="0"/>
    <x v="2"/>
    <x v="1"/>
    <n v="15"/>
    <n v="12"/>
    <n v="123"/>
    <n v="1845"/>
    <n v="1476"/>
    <n v="369"/>
  </r>
  <r>
    <n v="88065565978"/>
    <x v="357"/>
    <s v="Elois Z Ono"/>
    <s v="Female"/>
    <x v="26"/>
    <x v="0"/>
    <x v="0"/>
    <x v="0"/>
    <x v="0"/>
    <x v="0"/>
    <n v="20"/>
    <n v="17"/>
    <n v="12903"/>
    <n v="258060"/>
    <n v="219351"/>
    <n v="38709"/>
  </r>
  <r>
    <n v="88065565979"/>
    <x v="358"/>
    <s v="Andreas L Kennard"/>
    <s v="Male"/>
    <x v="27"/>
    <x v="1"/>
    <x v="1"/>
    <x v="0"/>
    <x v="1"/>
    <x v="0"/>
    <n v="12"/>
    <n v="9"/>
    <n v="100000"/>
    <n v="1200000"/>
    <n v="900000"/>
    <n v="300000"/>
  </r>
  <r>
    <n v="88065565980"/>
    <x v="359"/>
    <s v="Randee X Blunt"/>
    <s v="Female"/>
    <x v="11"/>
    <x v="0"/>
    <x v="0"/>
    <x v="0"/>
    <x v="2"/>
    <x v="1"/>
    <n v="13"/>
    <n v="10"/>
    <n v="12000"/>
    <n v="156000"/>
    <n v="120000"/>
    <n v="36000"/>
  </r>
  <r>
    <n v="88065565981"/>
    <x v="360"/>
    <s v="Chester N Sitz"/>
    <s v="Male"/>
    <x v="28"/>
    <x v="1"/>
    <x v="1"/>
    <x v="0"/>
    <x v="0"/>
    <x v="0"/>
    <n v="15"/>
    <n v="12"/>
    <n v="60"/>
    <n v="900"/>
    <n v="720"/>
    <n v="180"/>
  </r>
  <r>
    <n v="88065565982"/>
    <x v="342"/>
    <s v="Allyson I Ours"/>
    <s v="Female"/>
    <x v="29"/>
    <x v="0"/>
    <x v="0"/>
    <x v="0"/>
    <x v="1"/>
    <x v="1"/>
    <n v="14"/>
    <n v="11"/>
    <n v="89"/>
    <n v="1246"/>
    <n v="979"/>
    <n v="267"/>
  </r>
  <r>
    <n v="88065565983"/>
    <x v="343"/>
    <s v="Marlana W Zak"/>
    <s v="Female"/>
    <x v="30"/>
    <x v="1"/>
    <x v="1"/>
    <x v="0"/>
    <x v="2"/>
    <x v="0"/>
    <n v="30"/>
    <n v="27"/>
    <n v="77"/>
    <n v="2310"/>
    <n v="2079"/>
    <n v="231"/>
  </r>
  <r>
    <n v="88065565984"/>
    <x v="343"/>
    <s v="Shanti P Brinegar"/>
    <s v="Female"/>
    <x v="31"/>
    <x v="0"/>
    <x v="0"/>
    <x v="0"/>
    <x v="3"/>
    <x v="0"/>
    <n v="16"/>
    <n v="13"/>
    <n v="68"/>
    <n v="1088"/>
    <n v="884"/>
    <n v="204"/>
  </r>
  <r>
    <n v="88065565985"/>
    <x v="342"/>
    <s v="Valentin T Dearborn"/>
    <s v="Male"/>
    <x v="32"/>
    <x v="1"/>
    <x v="1"/>
    <x v="0"/>
    <x v="0"/>
    <x v="0"/>
    <n v="9"/>
    <n v="6"/>
    <n v="15"/>
    <n v="135"/>
    <n v="90"/>
    <n v="45"/>
  </r>
  <r>
    <n v="88065565986"/>
    <x v="344"/>
    <s v="Stanton Y Cavallaro"/>
    <s v="Male"/>
    <x v="1"/>
    <x v="0"/>
    <x v="0"/>
    <x v="0"/>
    <x v="1"/>
    <x v="1"/>
    <n v="5"/>
    <n v="2"/>
    <n v="47"/>
    <n v="235"/>
    <n v="94"/>
    <n v="141"/>
  </r>
  <r>
    <n v="88065565987"/>
    <x v="345"/>
    <s v="Adelaide L Harrop"/>
    <s v="Female"/>
    <x v="2"/>
    <x v="1"/>
    <x v="1"/>
    <x v="0"/>
    <x v="2"/>
    <x v="1"/>
    <n v="18"/>
    <n v="15"/>
    <n v="6"/>
    <n v="108"/>
    <n v="90"/>
    <n v="18"/>
  </r>
  <r>
    <n v="88065565988"/>
    <x v="346"/>
    <s v="Vonda U Mckinnis"/>
    <s v="Female"/>
    <x v="3"/>
    <x v="0"/>
    <x v="0"/>
    <x v="0"/>
    <x v="0"/>
    <x v="0"/>
    <n v="10"/>
    <n v="7"/>
    <n v="10"/>
    <n v="100"/>
    <n v="70"/>
    <n v="30"/>
  </r>
  <r>
    <n v="88065565989"/>
    <x v="347"/>
    <s v="Graham O Romeo"/>
    <s v="Male"/>
    <x v="5"/>
    <x v="1"/>
    <x v="1"/>
    <x v="0"/>
    <x v="1"/>
    <x v="0"/>
    <n v="20"/>
    <n v="17"/>
    <n v="11"/>
    <n v="220"/>
    <n v="187"/>
    <n v="33"/>
  </r>
  <r>
    <n v="88065565990"/>
    <x v="348"/>
    <s v="Bert Q Lauritzen"/>
    <s v="Male"/>
    <x v="6"/>
    <x v="0"/>
    <x v="0"/>
    <x v="0"/>
    <x v="2"/>
    <x v="1"/>
    <n v="70"/>
    <n v="67"/>
    <n v="60"/>
    <n v="4200"/>
    <n v="4020"/>
    <n v="180"/>
  </r>
  <r>
    <n v="88065565991"/>
    <x v="349"/>
    <s v="Bryce B Edens"/>
    <s v="Male"/>
    <x v="11"/>
    <x v="1"/>
    <x v="1"/>
    <x v="0"/>
    <x v="0"/>
    <x v="0"/>
    <n v="15"/>
    <n v="12"/>
    <n v="89"/>
    <n v="1335"/>
    <n v="1068"/>
    <n v="267"/>
  </r>
  <r>
    <n v="88065565992"/>
    <x v="350"/>
    <s v="Leonia Y Derosier"/>
    <s v="Female"/>
    <x v="28"/>
    <x v="0"/>
    <x v="0"/>
    <x v="0"/>
    <x v="1"/>
    <x v="1"/>
    <n v="12"/>
    <n v="9"/>
    <n v="77"/>
    <n v="924"/>
    <n v="693"/>
    <n v="231"/>
  </r>
  <r>
    <n v="88065565993"/>
    <x v="351"/>
    <s v="Jesus H Guillen"/>
    <s v="Male"/>
    <x v="29"/>
    <x v="1"/>
    <x v="1"/>
    <x v="0"/>
    <x v="2"/>
    <x v="0"/>
    <n v="18"/>
    <n v="15"/>
    <n v="68"/>
    <n v="1224"/>
    <n v="1020"/>
    <n v="204"/>
  </r>
  <r>
    <n v="88065565994"/>
    <x v="351"/>
    <s v="Sammy C Holtzclaw"/>
    <s v="Male"/>
    <x v="6"/>
    <x v="0"/>
    <x v="0"/>
    <x v="0"/>
    <x v="3"/>
    <x v="0"/>
    <n v="23"/>
    <n v="20"/>
    <n v="15"/>
    <n v="345"/>
    <n v="300"/>
    <n v="45"/>
  </r>
  <r>
    <n v="88065565995"/>
    <x v="350"/>
    <s v="Irving C Pillar"/>
    <s v="Male"/>
    <x v="7"/>
    <x v="1"/>
    <x v="1"/>
    <x v="0"/>
    <x v="0"/>
    <x v="0"/>
    <n v="9"/>
    <n v="6"/>
    <n v="100"/>
    <n v="900"/>
    <n v="600"/>
    <n v="300"/>
  </r>
  <r>
    <n v="88065565996"/>
    <x v="352"/>
    <s v="Amiee Z Chaffins"/>
    <s v="Female"/>
    <x v="8"/>
    <x v="0"/>
    <x v="0"/>
    <x v="0"/>
    <x v="1"/>
    <x v="1"/>
    <n v="18"/>
    <n v="15"/>
    <n v="3000"/>
    <n v="54000"/>
    <n v="45000"/>
    <n v="9000"/>
  </r>
  <r>
    <n v="88065565997"/>
    <x v="353"/>
    <s v="Carolina B Pasillas"/>
    <s v="Female"/>
    <x v="9"/>
    <x v="1"/>
    <x v="1"/>
    <x v="0"/>
    <x v="2"/>
    <x v="1"/>
    <n v="52"/>
    <n v="49"/>
    <n v="5000"/>
    <n v="260000"/>
    <n v="245000"/>
    <n v="15000"/>
  </r>
  <r>
    <n v="88065565998"/>
    <x v="354"/>
    <s v="Stasia L Daley"/>
    <s v="Female"/>
    <x v="33"/>
    <x v="0"/>
    <x v="0"/>
    <x v="0"/>
    <x v="0"/>
    <x v="0"/>
    <n v="9"/>
    <n v="6"/>
    <n v="300"/>
    <n v="2700"/>
    <n v="1800"/>
    <n v="900"/>
  </r>
  <r>
    <n v="88065565999"/>
    <x v="355"/>
    <s v="Kimberlee J Hawkins"/>
    <s v="Female"/>
    <x v="34"/>
    <x v="1"/>
    <x v="1"/>
    <x v="0"/>
    <x v="1"/>
    <x v="0"/>
    <n v="5"/>
    <n v="2"/>
    <n v="2000"/>
    <n v="10000"/>
    <n v="4000"/>
    <n v="6000"/>
  </r>
  <r>
    <n v="88065566000"/>
    <x v="361"/>
    <s v="Valencia M Cuffee"/>
    <s v="Female"/>
    <x v="0"/>
    <x v="0"/>
    <x v="0"/>
    <x v="0"/>
    <x v="2"/>
    <x v="1"/>
    <n v="14"/>
    <n v="11"/>
    <n v="600"/>
    <n v="8400"/>
    <n v="6600"/>
    <n v="1800"/>
  </r>
  <r>
    <n v="88065566001"/>
    <x v="362"/>
    <s v="Gavin V Mckillip"/>
    <s v="Male"/>
    <x v="35"/>
    <x v="1"/>
    <x v="1"/>
    <x v="0"/>
    <x v="0"/>
    <x v="0"/>
    <n v="6"/>
    <n v="3"/>
    <n v="1230"/>
    <n v="7380"/>
    <n v="3690"/>
    <n v="3690"/>
  </r>
  <r>
    <n v="88065566002"/>
    <x v="363"/>
    <s v="Veronica I Mower"/>
    <s v="Female"/>
    <x v="36"/>
    <x v="0"/>
    <x v="0"/>
    <x v="0"/>
    <x v="1"/>
    <x v="1"/>
    <n v="10"/>
    <n v="7"/>
    <n v="900"/>
    <n v="9000"/>
    <n v="6300"/>
    <n v="2700"/>
  </r>
  <r>
    <n v="88065566003"/>
    <x v="364"/>
    <s v="Efren G Ager"/>
    <s v="Male"/>
    <x v="37"/>
    <x v="1"/>
    <x v="1"/>
    <x v="0"/>
    <x v="2"/>
    <x v="0"/>
    <n v="13"/>
    <n v="10"/>
    <n v="2390"/>
    <n v="31070"/>
    <n v="23900"/>
    <n v="7170"/>
  </r>
  <r>
    <n v="88065566004"/>
    <x v="364"/>
    <s v="Christoper K Manzano"/>
    <s v="Male"/>
    <x v="10"/>
    <x v="0"/>
    <x v="0"/>
    <x v="0"/>
    <x v="3"/>
    <x v="0"/>
    <n v="20"/>
    <n v="17"/>
    <n v="10000"/>
    <n v="200000"/>
    <n v="170000"/>
    <n v="30000"/>
  </r>
  <r>
    <n v="88065566005"/>
    <x v="363"/>
    <s v="Jayson S Carrol"/>
    <s v="Male"/>
    <x v="11"/>
    <x v="1"/>
    <x v="1"/>
    <x v="0"/>
    <x v="0"/>
    <x v="0"/>
    <n v="15"/>
    <n v="12"/>
    <n v="2300"/>
    <n v="34500"/>
    <n v="27600"/>
    <n v="6900"/>
  </r>
  <r>
    <n v="88065566006"/>
    <x v="365"/>
    <s v="Alexis C Amaral"/>
    <s v="Male"/>
    <x v="20"/>
    <x v="0"/>
    <x v="0"/>
    <x v="0"/>
    <x v="1"/>
    <x v="1"/>
    <n v="20"/>
    <n v="17"/>
    <n v="7800"/>
    <n v="156000"/>
    <n v="132600"/>
    <n v="23400"/>
  </r>
  <r>
    <n v="88065566007"/>
    <x v="366"/>
    <s v="Carter B Hilderbrand"/>
    <s v="Male"/>
    <x v="21"/>
    <x v="1"/>
    <x v="1"/>
    <x v="0"/>
    <x v="2"/>
    <x v="1"/>
    <n v="12"/>
    <n v="9"/>
    <n v="450"/>
    <n v="5400"/>
    <n v="4050"/>
    <n v="1350"/>
  </r>
  <r>
    <n v="88065566008"/>
    <x v="356"/>
    <s v="Adelia U Villagomez"/>
    <s v="Female"/>
    <x v="22"/>
    <x v="0"/>
    <x v="0"/>
    <x v="0"/>
    <x v="0"/>
    <x v="0"/>
    <n v="16"/>
    <n v="13"/>
    <n v="2000"/>
    <n v="32000"/>
    <n v="26000"/>
    <n v="6000"/>
  </r>
  <r>
    <n v="88065566009"/>
    <x v="357"/>
    <s v="Silas J Wojcik"/>
    <s v="Male"/>
    <x v="23"/>
    <x v="1"/>
    <x v="1"/>
    <x v="0"/>
    <x v="1"/>
    <x v="0"/>
    <n v="70"/>
    <n v="67"/>
    <n v="123"/>
    <n v="8610"/>
    <n v="8241"/>
    <n v="369"/>
  </r>
  <r>
    <n v="88065566010"/>
    <x v="358"/>
    <s v="Sheila F Bergman"/>
    <s v="Female"/>
    <x v="24"/>
    <x v="0"/>
    <x v="0"/>
    <x v="0"/>
    <x v="2"/>
    <x v="1"/>
    <n v="15"/>
    <n v="12"/>
    <n v="12903"/>
    <n v="193545"/>
    <n v="154836"/>
    <n v="38709"/>
  </r>
  <r>
    <n v="88065566011"/>
    <x v="359"/>
    <s v="Korey U Eddington"/>
    <s v="Male"/>
    <x v="13"/>
    <x v="1"/>
    <x v="1"/>
    <x v="0"/>
    <x v="0"/>
    <x v="0"/>
    <n v="16"/>
    <n v="13"/>
    <n v="100000"/>
    <n v="1600000"/>
    <n v="1300000"/>
    <n v="300000"/>
  </r>
  <r>
    <n v="88065566012"/>
    <x v="360"/>
    <s v="Brenton U Boyett"/>
    <s v="Male"/>
    <x v="14"/>
    <x v="0"/>
    <x v="0"/>
    <x v="0"/>
    <x v="1"/>
    <x v="1"/>
    <n v="20"/>
    <n v="17"/>
    <n v="12000"/>
    <n v="240000"/>
    <n v="204000"/>
    <n v="36000"/>
  </r>
  <r>
    <n v="88065566013"/>
    <x v="342"/>
    <s v="Debrah X Flury"/>
    <s v="Female"/>
    <x v="15"/>
    <x v="1"/>
    <x v="1"/>
    <x v="0"/>
    <x v="2"/>
    <x v="0"/>
    <n v="12"/>
    <n v="9"/>
    <n v="60"/>
    <n v="720"/>
    <n v="540"/>
    <n v="180"/>
  </r>
  <r>
    <n v="88065566014"/>
    <x v="343"/>
    <s v="Min X Buckmaster"/>
    <s v="Female"/>
    <x v="34"/>
    <x v="0"/>
    <x v="0"/>
    <x v="0"/>
    <x v="3"/>
    <x v="0"/>
    <n v="12"/>
    <n v="9"/>
    <n v="89"/>
    <n v="1068"/>
    <n v="801"/>
    <n v="267"/>
  </r>
  <r>
    <n v="88065566015"/>
    <x v="343"/>
    <s v="Ramona V Hemphill"/>
    <s v="Female"/>
    <x v="0"/>
    <x v="1"/>
    <x v="1"/>
    <x v="0"/>
    <x v="0"/>
    <x v="0"/>
    <n v="18"/>
    <n v="15"/>
    <n v="77"/>
    <n v="1386"/>
    <n v="1155"/>
    <n v="231"/>
  </r>
  <r>
    <n v="88065566016"/>
    <x v="342"/>
    <s v="Misti H Mendenhall"/>
    <s v="Female"/>
    <x v="35"/>
    <x v="0"/>
    <x v="0"/>
    <x v="0"/>
    <x v="1"/>
    <x v="1"/>
    <n v="10"/>
    <n v="7"/>
    <n v="68"/>
    <n v="680"/>
    <n v="476"/>
    <n v="204"/>
  </r>
  <r>
    <n v="88065566017"/>
    <x v="344"/>
    <s v="Lemuel V Darden"/>
    <s v="Male"/>
    <x v="36"/>
    <x v="1"/>
    <x v="1"/>
    <x v="0"/>
    <x v="2"/>
    <x v="1"/>
    <n v="15"/>
    <n v="12"/>
    <n v="15"/>
    <n v="225"/>
    <n v="180"/>
    <n v="45"/>
  </r>
  <r>
    <n v="88065566018"/>
    <x v="345"/>
    <s v="Ellis J Mccune"/>
    <s v="Male"/>
    <x v="37"/>
    <x v="0"/>
    <x v="0"/>
    <x v="0"/>
    <x v="0"/>
    <x v="0"/>
    <n v="15"/>
    <n v="12"/>
    <n v="47"/>
    <n v="705"/>
    <n v="564"/>
    <n v="141"/>
  </r>
  <r>
    <n v="88065566019"/>
    <x v="346"/>
    <s v="Stacey H Galante"/>
    <s v="Male"/>
    <x v="26"/>
    <x v="1"/>
    <x v="1"/>
    <x v="0"/>
    <x v="1"/>
    <x v="0"/>
    <n v="23"/>
    <n v="20"/>
    <n v="6"/>
    <n v="138"/>
    <n v="120"/>
    <n v="18"/>
  </r>
  <r>
    <n v="88065566020"/>
    <x v="347"/>
    <s v="Jaquelyn C Holzman"/>
    <s v="Female"/>
    <x v="27"/>
    <x v="0"/>
    <x v="0"/>
    <x v="0"/>
    <x v="2"/>
    <x v="1"/>
    <n v="9"/>
    <n v="6"/>
    <n v="10"/>
    <n v="90"/>
    <n v="60"/>
    <n v="30"/>
  </r>
  <r>
    <n v="88065566021"/>
    <x v="348"/>
    <s v="Marcellus H Macintyre"/>
    <s v="Male"/>
    <x v="11"/>
    <x v="1"/>
    <x v="1"/>
    <x v="1"/>
    <x v="0"/>
    <x v="0"/>
    <n v="18"/>
    <n v="15"/>
    <n v="11"/>
    <n v="198"/>
    <n v="165"/>
    <n v="33"/>
  </r>
  <r>
    <n v="88065566022"/>
    <x v="367"/>
    <s v="Toney O Gentle"/>
    <s v="Male"/>
    <x v="28"/>
    <x v="0"/>
    <x v="0"/>
    <x v="1"/>
    <x v="1"/>
    <x v="1"/>
    <n v="14"/>
    <n v="11"/>
    <n v="60"/>
    <n v="840"/>
    <n v="660"/>
    <n v="180"/>
  </r>
  <r>
    <n v="88065566023"/>
    <x v="368"/>
    <s v="Sam E Lacey"/>
    <s v="Male"/>
    <x v="11"/>
    <x v="1"/>
    <x v="1"/>
    <x v="1"/>
    <x v="2"/>
    <x v="0"/>
    <n v="30"/>
    <n v="27"/>
    <n v="89"/>
    <n v="2670"/>
    <n v="2403"/>
    <n v="267"/>
  </r>
  <r>
    <n v="88065566024"/>
    <x v="369"/>
    <s v="Arden B Fujita"/>
    <s v="Male"/>
    <x v="28"/>
    <x v="0"/>
    <x v="0"/>
    <x v="1"/>
    <x v="3"/>
    <x v="0"/>
    <n v="16"/>
    <n v="13"/>
    <n v="77"/>
    <n v="1232"/>
    <n v="1001"/>
    <n v="231"/>
  </r>
  <r>
    <n v="88065566025"/>
    <x v="370"/>
    <s v="Linsey P Orsini"/>
    <s v="Female"/>
    <x v="29"/>
    <x v="1"/>
    <x v="1"/>
    <x v="1"/>
    <x v="0"/>
    <x v="0"/>
    <n v="52"/>
    <n v="49"/>
    <n v="68"/>
    <n v="3536"/>
    <n v="3332"/>
    <n v="204"/>
  </r>
  <r>
    <n v="88065566026"/>
    <x v="371"/>
    <s v="Ruby B Hare"/>
    <s v="Female"/>
    <x v="30"/>
    <x v="0"/>
    <x v="0"/>
    <x v="1"/>
    <x v="1"/>
    <x v="1"/>
    <n v="14"/>
    <n v="11"/>
    <n v="15"/>
    <n v="210"/>
    <n v="165"/>
    <n v="45"/>
  </r>
  <r>
    <n v="88065566027"/>
    <x v="372"/>
    <s v="Thomas H Huang"/>
    <s v="Male"/>
    <x v="31"/>
    <x v="1"/>
    <x v="1"/>
    <x v="1"/>
    <x v="2"/>
    <x v="1"/>
    <n v="6"/>
    <n v="3"/>
    <n v="100"/>
    <n v="600"/>
    <n v="300"/>
    <n v="300"/>
  </r>
  <r>
    <n v="88065566028"/>
    <x v="373"/>
    <s v="Davida A Funkhouser"/>
    <s v="Female"/>
    <x v="32"/>
    <x v="0"/>
    <x v="0"/>
    <x v="1"/>
    <x v="0"/>
    <x v="0"/>
    <n v="13"/>
    <n v="10"/>
    <n v="3000"/>
    <n v="39000"/>
    <n v="30000"/>
    <n v="9000"/>
  </r>
  <r>
    <n v="88065566029"/>
    <x v="374"/>
    <s v="Kristle D Figgs"/>
    <s v="Female"/>
    <x v="1"/>
    <x v="1"/>
    <x v="1"/>
    <x v="1"/>
    <x v="1"/>
    <x v="0"/>
    <n v="15"/>
    <n v="12"/>
    <n v="5000"/>
    <n v="75000"/>
    <n v="60000"/>
    <n v="15000"/>
  </r>
  <r>
    <n v="88065566030"/>
    <x v="375"/>
    <s v="Duncan O Maheu"/>
    <s v="Male"/>
    <x v="2"/>
    <x v="0"/>
    <x v="0"/>
    <x v="1"/>
    <x v="2"/>
    <x v="1"/>
    <n v="20"/>
    <n v="17"/>
    <n v="300"/>
    <n v="6000"/>
    <n v="5100"/>
    <n v="900"/>
  </r>
  <r>
    <n v="88065566031"/>
    <x v="376"/>
    <s v="Elijah X Ahmad"/>
    <s v="Male"/>
    <x v="3"/>
    <x v="1"/>
    <x v="1"/>
    <x v="1"/>
    <x v="0"/>
    <x v="0"/>
    <n v="12"/>
    <n v="9"/>
    <n v="2000"/>
    <n v="24000"/>
    <n v="18000"/>
    <n v="6000"/>
  </r>
  <r>
    <n v="88065566032"/>
    <x v="377"/>
    <s v="Maryellen E Zackery"/>
    <s v="Female"/>
    <x v="38"/>
    <x v="0"/>
    <x v="0"/>
    <x v="1"/>
    <x v="1"/>
    <x v="1"/>
    <n v="16"/>
    <n v="13"/>
    <n v="600"/>
    <n v="9600"/>
    <n v="7800"/>
    <n v="1800"/>
  </r>
  <r>
    <n v="88065566033"/>
    <x v="378"/>
    <s v="Bret C Delancey"/>
    <s v="Male"/>
    <x v="39"/>
    <x v="1"/>
    <x v="1"/>
    <x v="1"/>
    <x v="2"/>
    <x v="0"/>
    <n v="20"/>
    <n v="17"/>
    <n v="1230"/>
    <n v="24600"/>
    <n v="20910"/>
    <n v="3690"/>
  </r>
  <r>
    <n v="88065566034"/>
    <x v="379"/>
    <s v="Bryan V Guyton"/>
    <s v="Male"/>
    <x v="4"/>
    <x v="0"/>
    <x v="0"/>
    <x v="1"/>
    <x v="3"/>
    <x v="0"/>
    <n v="12"/>
    <n v="9"/>
    <n v="900"/>
    <n v="10800"/>
    <n v="8100"/>
    <n v="2700"/>
  </r>
  <r>
    <n v="88065566035"/>
    <x v="380"/>
    <s v="Lakenya Z Mccroskey"/>
    <s v="Female"/>
    <x v="5"/>
    <x v="1"/>
    <x v="1"/>
    <x v="1"/>
    <x v="0"/>
    <x v="0"/>
    <n v="10"/>
    <n v="7"/>
    <n v="2390"/>
    <n v="23900"/>
    <n v="16730"/>
    <n v="7170"/>
  </r>
  <r>
    <n v="88065566036"/>
    <x v="381"/>
    <s v="Clyde P Ponton"/>
    <s v="Male"/>
    <x v="6"/>
    <x v="0"/>
    <x v="0"/>
    <x v="1"/>
    <x v="1"/>
    <x v="1"/>
    <n v="15"/>
    <n v="12"/>
    <n v="10000"/>
    <n v="150000"/>
    <n v="120000"/>
    <n v="30000"/>
  </r>
  <r>
    <n v="88065566037"/>
    <x v="382"/>
    <s v="Waylon Z Curtsinger"/>
    <s v="Male"/>
    <x v="7"/>
    <x v="1"/>
    <x v="1"/>
    <x v="1"/>
    <x v="2"/>
    <x v="1"/>
    <n v="15"/>
    <n v="12"/>
    <n v="2300"/>
    <n v="34500"/>
    <n v="27600"/>
    <n v="6900"/>
  </r>
  <r>
    <n v="88065566038"/>
    <x v="383"/>
    <s v="Reyes X Segal"/>
    <s v="Male"/>
    <x v="8"/>
    <x v="0"/>
    <x v="0"/>
    <x v="1"/>
    <x v="0"/>
    <x v="0"/>
    <n v="20"/>
    <n v="17"/>
    <n v="7800"/>
    <n v="156000"/>
    <n v="132600"/>
    <n v="23400"/>
  </r>
  <r>
    <n v="88065566039"/>
    <x v="384"/>
    <s v="Cristal Q Kucharski"/>
    <s v="Female"/>
    <x v="9"/>
    <x v="1"/>
    <x v="1"/>
    <x v="1"/>
    <x v="1"/>
    <x v="0"/>
    <n v="12"/>
    <n v="9"/>
    <n v="450"/>
    <n v="5400"/>
    <n v="4050"/>
    <n v="1350"/>
  </r>
  <r>
    <n v="88065566040"/>
    <x v="385"/>
    <s v="Sidney D Amore"/>
    <s v="Female"/>
    <x v="33"/>
    <x v="0"/>
    <x v="0"/>
    <x v="1"/>
    <x v="2"/>
    <x v="1"/>
    <n v="13"/>
    <n v="10"/>
    <n v="2000"/>
    <n v="26000"/>
    <n v="20000"/>
    <n v="6000"/>
  </r>
  <r>
    <n v="88065566041"/>
    <x v="386"/>
    <s v="Stacy B Kennell"/>
    <s v="Female"/>
    <x v="34"/>
    <x v="1"/>
    <x v="1"/>
    <x v="1"/>
    <x v="0"/>
    <x v="0"/>
    <n v="15"/>
    <n v="12"/>
    <n v="123"/>
    <n v="1845"/>
    <n v="1476"/>
    <n v="369"/>
  </r>
  <r>
    <n v="88065566042"/>
    <x v="387"/>
    <s v="Marleen R Guyette"/>
    <s v="Female"/>
    <x v="0"/>
    <x v="0"/>
    <x v="0"/>
    <x v="1"/>
    <x v="1"/>
    <x v="1"/>
    <n v="14"/>
    <n v="11"/>
    <n v="12903"/>
    <n v="180642"/>
    <n v="141933"/>
    <n v="38709"/>
  </r>
  <r>
    <n v="88065566043"/>
    <x v="388"/>
    <s v="Claudio Q Bien"/>
    <s v="Male"/>
    <x v="35"/>
    <x v="1"/>
    <x v="1"/>
    <x v="1"/>
    <x v="2"/>
    <x v="0"/>
    <n v="30"/>
    <n v="27"/>
    <n v="100000"/>
    <n v="3000000"/>
    <n v="2700000"/>
    <n v="300000"/>
  </r>
  <r>
    <n v="88065566044"/>
    <x v="389"/>
    <s v="Esmeralda N Veliz"/>
    <s v="Female"/>
    <x v="36"/>
    <x v="0"/>
    <x v="0"/>
    <x v="1"/>
    <x v="3"/>
    <x v="0"/>
    <n v="16"/>
    <n v="13"/>
    <n v="12000"/>
    <n v="192000"/>
    <n v="156000"/>
    <n v="36000"/>
  </r>
  <r>
    <n v="88065566045"/>
    <x v="390"/>
    <s v="Toya B Rawlins"/>
    <s v="Female"/>
    <x v="37"/>
    <x v="1"/>
    <x v="1"/>
    <x v="1"/>
    <x v="0"/>
    <x v="0"/>
    <n v="9"/>
    <n v="6"/>
    <n v="60"/>
    <n v="540"/>
    <n v="360"/>
    <n v="180"/>
  </r>
  <r>
    <n v="88065566046"/>
    <x v="391"/>
    <s v="Lamar L Legg"/>
    <s v="Male"/>
    <x v="10"/>
    <x v="0"/>
    <x v="0"/>
    <x v="1"/>
    <x v="1"/>
    <x v="1"/>
    <n v="5"/>
    <n v="2"/>
    <n v="89"/>
    <n v="445"/>
    <n v="178"/>
    <n v="267"/>
  </r>
  <r>
    <n v="88065566047"/>
    <x v="392"/>
    <s v="Carey J Sandlin"/>
    <s v="Male"/>
    <x v="11"/>
    <x v="1"/>
    <x v="1"/>
    <x v="1"/>
    <x v="2"/>
    <x v="1"/>
    <n v="18"/>
    <n v="15"/>
    <n v="77"/>
    <n v="1386"/>
    <n v="1155"/>
    <n v="231"/>
  </r>
  <r>
    <n v="88065566048"/>
    <x v="393"/>
    <s v="Andres P Towles"/>
    <s v="Male"/>
    <x v="12"/>
    <x v="0"/>
    <x v="0"/>
    <x v="1"/>
    <x v="0"/>
    <x v="0"/>
    <n v="10"/>
    <n v="7"/>
    <n v="68"/>
    <n v="680"/>
    <n v="476"/>
    <n v="204"/>
  </r>
  <r>
    <n v="88065566049"/>
    <x v="394"/>
    <s v="Aleisha H Mathew"/>
    <s v="Female"/>
    <x v="13"/>
    <x v="1"/>
    <x v="1"/>
    <x v="1"/>
    <x v="1"/>
    <x v="0"/>
    <n v="20"/>
    <n v="17"/>
    <n v="15"/>
    <n v="300"/>
    <n v="255"/>
    <n v="45"/>
  </r>
  <r>
    <n v="88065566050"/>
    <x v="395"/>
    <s v="Kizzy W Brazelton"/>
    <s v="Female"/>
    <x v="14"/>
    <x v="0"/>
    <x v="0"/>
    <x v="1"/>
    <x v="2"/>
    <x v="1"/>
    <n v="12"/>
    <n v="9"/>
    <n v="47"/>
    <n v="564"/>
    <n v="423"/>
    <n v="141"/>
  </r>
  <r>
    <n v="88065566051"/>
    <x v="396"/>
    <s v="Jeffery A Brafford"/>
    <s v="Male"/>
    <x v="15"/>
    <x v="1"/>
    <x v="1"/>
    <x v="1"/>
    <x v="0"/>
    <x v="0"/>
    <n v="10"/>
    <n v="7"/>
    <n v="6"/>
    <n v="60"/>
    <n v="42"/>
    <n v="18"/>
  </r>
  <r>
    <n v="88065566052"/>
    <x v="397"/>
    <s v="Bernardo X Barbee"/>
    <s v="Male"/>
    <x v="16"/>
    <x v="0"/>
    <x v="0"/>
    <x v="1"/>
    <x v="1"/>
    <x v="1"/>
    <n v="15"/>
    <n v="12"/>
    <n v="10"/>
    <n v="150"/>
    <n v="120"/>
    <n v="30"/>
  </r>
  <r>
    <n v="88065566053"/>
    <x v="398"/>
    <s v="Lenny U Rister"/>
    <s v="Male"/>
    <x v="17"/>
    <x v="2"/>
    <x v="1"/>
    <x v="1"/>
    <x v="2"/>
    <x v="0"/>
    <n v="15"/>
    <n v="12"/>
    <n v="11"/>
    <n v="165"/>
    <n v="132"/>
    <n v="33"/>
  </r>
  <r>
    <n v="88065566054"/>
    <x v="399"/>
    <s v="Lamont J Brescia"/>
    <s v="Male"/>
    <x v="18"/>
    <x v="3"/>
    <x v="0"/>
    <x v="1"/>
    <x v="3"/>
    <x v="0"/>
    <n v="20"/>
    <n v="17"/>
    <n v="60"/>
    <n v="1200"/>
    <n v="1020"/>
    <n v="180"/>
  </r>
  <r>
    <n v="88065566055"/>
    <x v="400"/>
    <s v="Ilse X Harr"/>
    <s v="Female"/>
    <x v="19"/>
    <x v="2"/>
    <x v="1"/>
    <x v="1"/>
    <x v="0"/>
    <x v="0"/>
    <n v="12"/>
    <n v="9"/>
    <n v="89"/>
    <n v="1068"/>
    <n v="801"/>
    <n v="267"/>
  </r>
  <r>
    <n v="88065566056"/>
    <x v="401"/>
    <s v="Janie P Caswell"/>
    <s v="Female"/>
    <x v="20"/>
    <x v="3"/>
    <x v="0"/>
    <x v="1"/>
    <x v="1"/>
    <x v="1"/>
    <n v="13"/>
    <n v="10"/>
    <n v="77"/>
    <n v="1001"/>
    <n v="770"/>
    <n v="231"/>
  </r>
  <r>
    <n v="88065566057"/>
    <x v="402"/>
    <s v="Joesph Y Shrout"/>
    <s v="Male"/>
    <x v="21"/>
    <x v="2"/>
    <x v="1"/>
    <x v="1"/>
    <x v="2"/>
    <x v="1"/>
    <n v="15"/>
    <n v="12"/>
    <n v="68"/>
    <n v="1020"/>
    <n v="816"/>
    <n v="204"/>
  </r>
  <r>
    <n v="88065566058"/>
    <x v="403"/>
    <s v="Dorla G Westberry"/>
    <s v="Female"/>
    <x v="22"/>
    <x v="3"/>
    <x v="0"/>
    <x v="1"/>
    <x v="0"/>
    <x v="0"/>
    <n v="14"/>
    <n v="11"/>
    <n v="15"/>
    <n v="210"/>
    <n v="165"/>
    <n v="45"/>
  </r>
  <r>
    <n v="88065566059"/>
    <x v="404"/>
    <s v="August C Strother"/>
    <s v="Male"/>
    <x v="23"/>
    <x v="2"/>
    <x v="1"/>
    <x v="1"/>
    <x v="1"/>
    <x v="0"/>
    <n v="30"/>
    <n v="27"/>
    <n v="100"/>
    <n v="3000"/>
    <n v="2700"/>
    <n v="300"/>
  </r>
  <r>
    <n v="88065566060"/>
    <x v="405"/>
    <s v="Lynn M Blocher"/>
    <s v="Male"/>
    <x v="24"/>
    <x v="3"/>
    <x v="0"/>
    <x v="1"/>
    <x v="2"/>
    <x v="1"/>
    <n v="16"/>
    <n v="13"/>
    <n v="3000"/>
    <n v="48000"/>
    <n v="39000"/>
    <n v="9000"/>
  </r>
  <r>
    <n v="88065566061"/>
    <x v="406"/>
    <s v="Kieth G Coney"/>
    <s v="Male"/>
    <x v="25"/>
    <x v="2"/>
    <x v="1"/>
    <x v="1"/>
    <x v="0"/>
    <x v="0"/>
    <n v="9"/>
    <n v="6"/>
    <n v="5000"/>
    <n v="45000"/>
    <n v="30000"/>
    <n v="15000"/>
  </r>
  <r>
    <n v="88065566062"/>
    <x v="407"/>
    <s v="Olevia U Cartier"/>
    <s v="Female"/>
    <x v="26"/>
    <x v="3"/>
    <x v="0"/>
    <x v="1"/>
    <x v="1"/>
    <x v="1"/>
    <n v="5"/>
    <n v="2"/>
    <n v="300"/>
    <n v="1500"/>
    <n v="600"/>
    <n v="900"/>
  </r>
  <r>
    <n v="88065566063"/>
    <x v="408"/>
    <s v="Linwood J Franqui"/>
    <s v="Male"/>
    <x v="27"/>
    <x v="2"/>
    <x v="1"/>
    <x v="1"/>
    <x v="2"/>
    <x v="0"/>
    <n v="18"/>
    <n v="15"/>
    <n v="2000"/>
    <n v="36000"/>
    <n v="30000"/>
    <n v="6000"/>
  </r>
  <r>
    <n v="88065566064"/>
    <x v="409"/>
    <s v="Reagan H Costas"/>
    <s v="Female"/>
    <x v="11"/>
    <x v="3"/>
    <x v="0"/>
    <x v="1"/>
    <x v="3"/>
    <x v="0"/>
    <n v="10"/>
    <n v="7"/>
    <n v="600"/>
    <n v="6000"/>
    <n v="4200"/>
    <n v="1800"/>
  </r>
  <r>
    <n v="88065566065"/>
    <x v="410"/>
    <s v="Rosalva G Shepley"/>
    <s v="Female"/>
    <x v="28"/>
    <x v="2"/>
    <x v="1"/>
    <x v="1"/>
    <x v="0"/>
    <x v="0"/>
    <n v="20"/>
    <n v="17"/>
    <n v="1230"/>
    <n v="24600"/>
    <n v="20910"/>
    <n v="3690"/>
  </r>
  <r>
    <n v="88065566066"/>
    <x v="411"/>
    <s v="Keenan W Spruell"/>
    <s v="Male"/>
    <x v="29"/>
    <x v="3"/>
    <x v="0"/>
    <x v="1"/>
    <x v="1"/>
    <x v="1"/>
    <n v="70"/>
    <n v="67"/>
    <n v="900"/>
    <n v="63000"/>
    <n v="60300"/>
    <n v="2700"/>
  </r>
  <r>
    <n v="88065566067"/>
    <x v="412"/>
    <s v="Chrissy H Edmonson"/>
    <s v="Female"/>
    <x v="30"/>
    <x v="2"/>
    <x v="1"/>
    <x v="1"/>
    <x v="2"/>
    <x v="1"/>
    <n v="15"/>
    <n v="12"/>
    <n v="2390"/>
    <n v="35850"/>
    <n v="28680"/>
    <n v="7170"/>
  </r>
  <r>
    <n v="88065566068"/>
    <x v="413"/>
    <s v="Joleen H Chea"/>
    <s v="Female"/>
    <x v="31"/>
    <x v="3"/>
    <x v="0"/>
    <x v="1"/>
    <x v="0"/>
    <x v="0"/>
    <n v="12"/>
    <n v="9"/>
    <n v="10000"/>
    <n v="120000"/>
    <n v="90000"/>
    <n v="30000"/>
  </r>
  <r>
    <n v="88065566069"/>
    <x v="414"/>
    <s v="Les V Gran"/>
    <s v="Male"/>
    <x v="32"/>
    <x v="2"/>
    <x v="1"/>
    <x v="1"/>
    <x v="1"/>
    <x v="0"/>
    <n v="18"/>
    <n v="15"/>
    <n v="2300"/>
    <n v="41400"/>
    <n v="34500"/>
    <n v="6900"/>
  </r>
  <r>
    <n v="88065566070"/>
    <x v="415"/>
    <s v="Walter H Hargreaves"/>
    <s v="Male"/>
    <x v="1"/>
    <x v="3"/>
    <x v="0"/>
    <x v="1"/>
    <x v="2"/>
    <x v="1"/>
    <n v="23"/>
    <n v="20"/>
    <n v="7800"/>
    <n v="179400"/>
    <n v="156000"/>
    <n v="23400"/>
  </r>
  <r>
    <n v="88065566071"/>
    <x v="416"/>
    <s v="Akiko S Godby"/>
    <s v="Female"/>
    <x v="2"/>
    <x v="2"/>
    <x v="1"/>
    <x v="1"/>
    <x v="0"/>
    <x v="0"/>
    <n v="9"/>
    <n v="6"/>
    <n v="450"/>
    <n v="4050"/>
    <n v="2700"/>
    <n v="1350"/>
  </r>
  <r>
    <n v="88065566072"/>
    <x v="417"/>
    <s v="Simon G Cromwell"/>
    <s v="Male"/>
    <x v="3"/>
    <x v="3"/>
    <x v="0"/>
    <x v="1"/>
    <x v="1"/>
    <x v="1"/>
    <n v="18"/>
    <n v="15"/>
    <n v="2000"/>
    <n v="36000"/>
    <n v="30000"/>
    <n v="6000"/>
  </r>
  <r>
    <n v="88065566073"/>
    <x v="418"/>
    <s v="Tim U Kornegay"/>
    <s v="Male"/>
    <x v="5"/>
    <x v="0"/>
    <x v="0"/>
    <x v="1"/>
    <x v="2"/>
    <x v="0"/>
    <n v="52"/>
    <n v="49"/>
    <n v="123"/>
    <n v="6396"/>
    <n v="6027"/>
    <n v="369"/>
  </r>
  <r>
    <n v="88065566074"/>
    <x v="419"/>
    <s v="Loren I Casady"/>
    <s v="Male"/>
    <x v="6"/>
    <x v="1"/>
    <x v="1"/>
    <x v="1"/>
    <x v="3"/>
    <x v="0"/>
    <n v="9"/>
    <n v="6"/>
    <n v="12903"/>
    <n v="116127"/>
    <n v="77418"/>
    <n v="38709"/>
  </r>
  <r>
    <n v="88065566075"/>
    <x v="420"/>
    <s v="Rufus F Furlong"/>
    <s v="Male"/>
    <x v="11"/>
    <x v="2"/>
    <x v="1"/>
    <x v="1"/>
    <x v="0"/>
    <x v="0"/>
    <n v="5"/>
    <n v="2"/>
    <n v="100000"/>
    <n v="500000"/>
    <n v="200000"/>
    <n v="300000"/>
  </r>
  <r>
    <n v="88065566076"/>
    <x v="421"/>
    <s v="Zackary G Parkins"/>
    <s v="Male"/>
    <x v="28"/>
    <x v="3"/>
    <x v="0"/>
    <x v="1"/>
    <x v="1"/>
    <x v="1"/>
    <n v="14"/>
    <n v="11"/>
    <n v="12000"/>
    <n v="168000"/>
    <n v="132000"/>
    <n v="36000"/>
  </r>
  <r>
    <n v="88065566077"/>
    <x v="422"/>
    <s v="Cedric N Cavallo"/>
    <s v="Male"/>
    <x v="29"/>
    <x v="0"/>
    <x v="0"/>
    <x v="1"/>
    <x v="2"/>
    <x v="1"/>
    <n v="6"/>
    <n v="3"/>
    <n v="60"/>
    <n v="360"/>
    <n v="180"/>
    <n v="180"/>
  </r>
  <r>
    <n v="88065566078"/>
    <x v="423"/>
    <s v="Donya G Rodden"/>
    <s v="Female"/>
    <x v="6"/>
    <x v="1"/>
    <x v="1"/>
    <x v="1"/>
    <x v="0"/>
    <x v="0"/>
    <n v="10"/>
    <n v="7"/>
    <n v="89"/>
    <n v="890"/>
    <n v="623"/>
    <n v="267"/>
  </r>
  <r>
    <n v="88065566079"/>
    <x v="424"/>
    <s v="Arlen F Maly"/>
    <s v="Male"/>
    <x v="7"/>
    <x v="2"/>
    <x v="1"/>
    <x v="1"/>
    <x v="1"/>
    <x v="0"/>
    <n v="13"/>
    <n v="10"/>
    <n v="77"/>
    <n v="1001"/>
    <n v="770"/>
    <n v="231"/>
  </r>
  <r>
    <n v="88065566080"/>
    <x v="425"/>
    <s v="Bo E Curlee"/>
    <s v="Male"/>
    <x v="8"/>
    <x v="3"/>
    <x v="0"/>
    <x v="1"/>
    <x v="2"/>
    <x v="1"/>
    <n v="20"/>
    <n v="17"/>
    <n v="68"/>
    <n v="1360"/>
    <n v="1156"/>
    <n v="204"/>
  </r>
  <r>
    <n v="88065566081"/>
    <x v="426"/>
    <s v="Rosanna D Standley"/>
    <s v="Female"/>
    <x v="9"/>
    <x v="0"/>
    <x v="0"/>
    <x v="1"/>
    <x v="0"/>
    <x v="0"/>
    <n v="15"/>
    <n v="12"/>
    <n v="15"/>
    <n v="225"/>
    <n v="180"/>
    <n v="45"/>
  </r>
  <r>
    <n v="88065566082"/>
    <x v="427"/>
    <s v="Jody K Rude"/>
    <s v="Male"/>
    <x v="33"/>
    <x v="1"/>
    <x v="1"/>
    <x v="1"/>
    <x v="1"/>
    <x v="1"/>
    <n v="20"/>
    <n v="17"/>
    <n v="47"/>
    <n v="940"/>
    <n v="799"/>
    <n v="141"/>
  </r>
  <r>
    <n v="88065566083"/>
    <x v="428"/>
    <s v="Arlen Z Vanslyke"/>
    <s v="Male"/>
    <x v="34"/>
    <x v="2"/>
    <x v="1"/>
    <x v="1"/>
    <x v="2"/>
    <x v="0"/>
    <n v="12"/>
    <n v="9"/>
    <n v="6"/>
    <n v="72"/>
    <n v="54"/>
    <n v="18"/>
  </r>
  <r>
    <n v="88065566084"/>
    <x v="429"/>
    <s v="Korey I Garrity"/>
    <s v="Male"/>
    <x v="0"/>
    <x v="3"/>
    <x v="0"/>
    <x v="1"/>
    <x v="3"/>
    <x v="0"/>
    <n v="16"/>
    <n v="13"/>
    <n v="10"/>
    <n v="160"/>
    <n v="130"/>
    <n v="30"/>
  </r>
  <r>
    <n v="88065566085"/>
    <x v="430"/>
    <s v="Jose P Tubbs"/>
    <s v="Male"/>
    <x v="35"/>
    <x v="0"/>
    <x v="0"/>
    <x v="1"/>
    <x v="0"/>
    <x v="0"/>
    <n v="70"/>
    <n v="67"/>
    <n v="11"/>
    <n v="770"/>
    <n v="737"/>
    <n v="33"/>
  </r>
  <r>
    <n v="88065566086"/>
    <x v="431"/>
    <s v="Elroy L Shorts"/>
    <s v="Male"/>
    <x v="36"/>
    <x v="1"/>
    <x v="1"/>
    <x v="1"/>
    <x v="1"/>
    <x v="1"/>
    <n v="15"/>
    <n v="12"/>
    <n v="60"/>
    <n v="900"/>
    <n v="720"/>
    <n v="180"/>
  </r>
  <r>
    <n v="88065566087"/>
    <x v="432"/>
    <s v="Roberto A Fresquez"/>
    <s v="Male"/>
    <x v="37"/>
    <x v="2"/>
    <x v="1"/>
    <x v="1"/>
    <x v="2"/>
    <x v="1"/>
    <n v="16"/>
    <n v="13"/>
    <n v="89"/>
    <n v="1424"/>
    <n v="1157"/>
    <n v="267"/>
  </r>
  <r>
    <n v="88065566088"/>
    <x v="433"/>
    <s v="Ronnie E Swim"/>
    <s v="Female"/>
    <x v="10"/>
    <x v="3"/>
    <x v="0"/>
    <x v="1"/>
    <x v="0"/>
    <x v="0"/>
    <n v="20"/>
    <n v="17"/>
    <n v="77"/>
    <n v="1540"/>
    <n v="1309"/>
    <n v="231"/>
  </r>
  <r>
    <n v="88065566089"/>
    <x v="434"/>
    <s v="Brad I Pattison"/>
    <s v="Male"/>
    <x v="11"/>
    <x v="0"/>
    <x v="0"/>
    <x v="1"/>
    <x v="1"/>
    <x v="0"/>
    <n v="12"/>
    <n v="9"/>
    <n v="68"/>
    <n v="816"/>
    <n v="612"/>
    <n v="204"/>
  </r>
  <r>
    <n v="88065566090"/>
    <x v="435"/>
    <s v="Angela P Lorenzen"/>
    <s v="Female"/>
    <x v="20"/>
    <x v="1"/>
    <x v="1"/>
    <x v="1"/>
    <x v="2"/>
    <x v="1"/>
    <n v="12"/>
    <n v="9"/>
    <n v="15"/>
    <n v="180"/>
    <n v="135"/>
    <n v="45"/>
  </r>
  <r>
    <n v="88065566091"/>
    <x v="436"/>
    <s v="Russ U Belliveau"/>
    <s v="Male"/>
    <x v="21"/>
    <x v="2"/>
    <x v="1"/>
    <x v="1"/>
    <x v="0"/>
    <x v="0"/>
    <n v="18"/>
    <n v="15"/>
    <n v="100"/>
    <n v="1800"/>
    <n v="1500"/>
    <n v="300"/>
  </r>
  <r>
    <n v="88065566092"/>
    <x v="437"/>
    <s v="Rashida M Durante"/>
    <s v="Female"/>
    <x v="22"/>
    <x v="3"/>
    <x v="0"/>
    <x v="1"/>
    <x v="1"/>
    <x v="1"/>
    <n v="10"/>
    <n v="7"/>
    <n v="3000"/>
    <n v="30000"/>
    <n v="21000"/>
    <n v="9000"/>
  </r>
  <r>
    <n v="88065566093"/>
    <x v="438"/>
    <s v="Grady Y Perera"/>
    <s v="Male"/>
    <x v="23"/>
    <x v="0"/>
    <x v="0"/>
    <x v="1"/>
    <x v="2"/>
    <x v="0"/>
    <n v="15"/>
    <n v="12"/>
    <n v="5000"/>
    <n v="75000"/>
    <n v="60000"/>
    <n v="15000"/>
  </r>
  <r>
    <n v="88065566094"/>
    <x v="439"/>
    <s v="Nigel O Sansom"/>
    <s v="Male"/>
    <x v="24"/>
    <x v="1"/>
    <x v="1"/>
    <x v="1"/>
    <x v="3"/>
    <x v="0"/>
    <n v="15"/>
    <n v="12"/>
    <n v="300"/>
    <n v="4500"/>
    <n v="3600"/>
    <n v="900"/>
  </r>
  <r>
    <n v="88065566095"/>
    <x v="440"/>
    <s v="Orval N Pichardo"/>
    <s v="Male"/>
    <x v="13"/>
    <x v="2"/>
    <x v="1"/>
    <x v="1"/>
    <x v="0"/>
    <x v="0"/>
    <n v="23"/>
    <n v="20"/>
    <n v="2000"/>
    <n v="46000"/>
    <n v="40000"/>
    <n v="6000"/>
  </r>
  <r>
    <n v="88065566096"/>
    <x v="441"/>
    <s v="Bong M Alvares"/>
    <s v="Female"/>
    <x v="14"/>
    <x v="3"/>
    <x v="0"/>
    <x v="1"/>
    <x v="1"/>
    <x v="1"/>
    <n v="9"/>
    <n v="6"/>
    <n v="600"/>
    <n v="5400"/>
    <n v="3600"/>
    <n v="1800"/>
  </r>
  <r>
    <n v="88065566097"/>
    <x v="442"/>
    <s v="Federico I Carlile"/>
    <s v="Male"/>
    <x v="15"/>
    <x v="0"/>
    <x v="0"/>
    <x v="1"/>
    <x v="2"/>
    <x v="1"/>
    <n v="18"/>
    <n v="15"/>
    <n v="1230"/>
    <n v="22140"/>
    <n v="18450"/>
    <n v="3690"/>
  </r>
  <r>
    <n v="88065566098"/>
    <x v="443"/>
    <s v="Marco J Desilva"/>
    <s v="Male"/>
    <x v="34"/>
    <x v="1"/>
    <x v="1"/>
    <x v="1"/>
    <x v="0"/>
    <x v="0"/>
    <n v="14"/>
    <n v="11"/>
    <n v="900"/>
    <n v="12600"/>
    <n v="9900"/>
    <n v="2700"/>
  </r>
  <r>
    <n v="88065566099"/>
    <x v="444"/>
    <s v="Natasha L Mcelhannon"/>
    <s v="Female"/>
    <x v="0"/>
    <x v="2"/>
    <x v="1"/>
    <x v="1"/>
    <x v="1"/>
    <x v="0"/>
    <n v="30"/>
    <n v="27"/>
    <n v="2390"/>
    <n v="71700"/>
    <n v="64530"/>
    <n v="7170"/>
  </r>
  <r>
    <n v="88065566100"/>
    <x v="445"/>
    <s v="Cristi T Clem"/>
    <s v="Female"/>
    <x v="35"/>
    <x v="3"/>
    <x v="0"/>
    <x v="1"/>
    <x v="2"/>
    <x v="1"/>
    <n v="16"/>
    <n v="13"/>
    <n v="10000"/>
    <n v="160000"/>
    <n v="130000"/>
    <n v="30000"/>
  </r>
  <r>
    <n v="88065566101"/>
    <x v="446"/>
    <s v="Andreas T Viles"/>
    <s v="Male"/>
    <x v="36"/>
    <x v="0"/>
    <x v="0"/>
    <x v="1"/>
    <x v="0"/>
    <x v="0"/>
    <n v="52"/>
    <n v="49"/>
    <n v="2300"/>
    <n v="119600"/>
    <n v="112700"/>
    <n v="6900"/>
  </r>
  <r>
    <n v="88065566102"/>
    <x v="447"/>
    <s v="Liz R Lomonaco"/>
    <s v="Female"/>
    <x v="37"/>
    <x v="1"/>
    <x v="1"/>
    <x v="1"/>
    <x v="1"/>
    <x v="1"/>
    <n v="14"/>
    <n v="11"/>
    <n v="7800"/>
    <n v="109200"/>
    <n v="85800"/>
    <n v="23400"/>
  </r>
  <r>
    <n v="88065566103"/>
    <x v="448"/>
    <s v="Elenor B Gibbs"/>
    <s v="Female"/>
    <x v="26"/>
    <x v="2"/>
    <x v="1"/>
    <x v="1"/>
    <x v="2"/>
    <x v="0"/>
    <n v="6"/>
    <n v="3"/>
    <n v="450"/>
    <n v="2700"/>
    <n v="1350"/>
    <n v="1350"/>
  </r>
  <r>
    <n v="88065566104"/>
    <x v="449"/>
    <s v="Van T Dotson"/>
    <s v="Male"/>
    <x v="27"/>
    <x v="3"/>
    <x v="0"/>
    <x v="1"/>
    <x v="3"/>
    <x v="0"/>
    <n v="13"/>
    <n v="10"/>
    <n v="2000"/>
    <n v="26000"/>
    <n v="20000"/>
    <n v="6000"/>
  </r>
  <r>
    <n v="88065566105"/>
    <x v="450"/>
    <s v="Hoyt O Reiss"/>
    <s v="Male"/>
    <x v="11"/>
    <x v="0"/>
    <x v="0"/>
    <x v="1"/>
    <x v="0"/>
    <x v="0"/>
    <n v="15"/>
    <n v="12"/>
    <n v="123"/>
    <n v="1845"/>
    <n v="1476"/>
    <n v="369"/>
  </r>
  <r>
    <n v="88065566106"/>
    <x v="451"/>
    <s v="Danette A Kuykendall"/>
    <s v="Female"/>
    <x v="28"/>
    <x v="1"/>
    <x v="1"/>
    <x v="1"/>
    <x v="1"/>
    <x v="1"/>
    <n v="20"/>
    <n v="17"/>
    <n v="12903"/>
    <n v="258060"/>
    <n v="219351"/>
    <n v="38709"/>
  </r>
  <r>
    <n v="88065566107"/>
    <x v="452"/>
    <s v="Silvana V Hendrix"/>
    <s v="Female"/>
    <x v="11"/>
    <x v="2"/>
    <x v="1"/>
    <x v="1"/>
    <x v="2"/>
    <x v="1"/>
    <n v="12"/>
    <n v="9"/>
    <n v="100000"/>
    <n v="1200000"/>
    <n v="900000"/>
    <n v="300000"/>
  </r>
  <r>
    <n v="88065566108"/>
    <x v="453"/>
    <s v="Clara B Sifuentes"/>
    <s v="Female"/>
    <x v="28"/>
    <x v="3"/>
    <x v="0"/>
    <x v="1"/>
    <x v="0"/>
    <x v="0"/>
    <n v="16"/>
    <n v="13"/>
    <n v="12000"/>
    <n v="192000"/>
    <n v="156000"/>
    <n v="36000"/>
  </r>
  <r>
    <n v="88065566109"/>
    <x v="454"/>
    <s v="Luella W Kemmerer"/>
    <s v="Female"/>
    <x v="29"/>
    <x v="0"/>
    <x v="0"/>
    <x v="1"/>
    <x v="1"/>
    <x v="0"/>
    <n v="20"/>
    <n v="17"/>
    <n v="60"/>
    <n v="1200"/>
    <n v="1020"/>
    <n v="180"/>
  </r>
  <r>
    <n v="88065566110"/>
    <x v="455"/>
    <s v="Adella U Foushee"/>
    <s v="Female"/>
    <x v="30"/>
    <x v="1"/>
    <x v="1"/>
    <x v="1"/>
    <x v="2"/>
    <x v="1"/>
    <n v="12"/>
    <n v="9"/>
    <n v="89"/>
    <n v="1068"/>
    <n v="801"/>
    <n v="267"/>
  </r>
  <r>
    <n v="88065566111"/>
    <x v="456"/>
    <s v="Mirian E Gorman"/>
    <s v="Female"/>
    <x v="31"/>
    <x v="2"/>
    <x v="1"/>
    <x v="1"/>
    <x v="0"/>
    <x v="0"/>
    <n v="10"/>
    <n v="7"/>
    <n v="77"/>
    <n v="770"/>
    <n v="539"/>
    <n v="231"/>
  </r>
  <r>
    <n v="88065566112"/>
    <x v="457"/>
    <s v="Donna R Woodrum"/>
    <s v="Female"/>
    <x v="32"/>
    <x v="3"/>
    <x v="0"/>
    <x v="1"/>
    <x v="1"/>
    <x v="1"/>
    <n v="15"/>
    <n v="12"/>
    <n v="68"/>
    <n v="1020"/>
    <n v="816"/>
    <n v="204"/>
  </r>
  <r>
    <n v="88065566113"/>
    <x v="458"/>
    <s v="Dusty L Kugler"/>
    <s v="Male"/>
    <x v="1"/>
    <x v="0"/>
    <x v="0"/>
    <x v="1"/>
    <x v="2"/>
    <x v="0"/>
    <n v="15"/>
    <n v="12"/>
    <n v="15"/>
    <n v="225"/>
    <n v="180"/>
    <n v="45"/>
  </r>
  <r>
    <n v="88065566114"/>
    <x v="459"/>
    <s v="Toney W Bollman"/>
    <s v="Male"/>
    <x v="2"/>
    <x v="1"/>
    <x v="1"/>
    <x v="1"/>
    <x v="3"/>
    <x v="0"/>
    <n v="20"/>
    <n v="17"/>
    <n v="47"/>
    <n v="940"/>
    <n v="799"/>
    <n v="141"/>
  </r>
  <r>
    <n v="88065566115"/>
    <x v="460"/>
    <s v="Dennis K Cayer"/>
    <s v="Male"/>
    <x v="3"/>
    <x v="2"/>
    <x v="1"/>
    <x v="1"/>
    <x v="0"/>
    <x v="0"/>
    <n v="12"/>
    <n v="9"/>
    <n v="6"/>
    <n v="72"/>
    <n v="54"/>
    <n v="18"/>
  </r>
  <r>
    <n v="88065566116"/>
    <x v="461"/>
    <s v="Karl O Langlinais"/>
    <s v="Male"/>
    <x v="38"/>
    <x v="3"/>
    <x v="0"/>
    <x v="1"/>
    <x v="1"/>
    <x v="1"/>
    <n v="13"/>
    <n v="10"/>
    <n v="10"/>
    <n v="130"/>
    <n v="100"/>
    <n v="30"/>
  </r>
  <r>
    <n v="88065566117"/>
    <x v="462"/>
    <s v="Hung H Nicola"/>
    <s v="Male"/>
    <x v="39"/>
    <x v="0"/>
    <x v="0"/>
    <x v="1"/>
    <x v="2"/>
    <x v="1"/>
    <n v="15"/>
    <n v="12"/>
    <n v="11"/>
    <n v="165"/>
    <n v="132"/>
    <n v="33"/>
  </r>
  <r>
    <n v="88065566118"/>
    <x v="463"/>
    <s v="Dovie F Larue"/>
    <s v="Female"/>
    <x v="4"/>
    <x v="1"/>
    <x v="1"/>
    <x v="1"/>
    <x v="0"/>
    <x v="0"/>
    <n v="14"/>
    <n v="11"/>
    <n v="60"/>
    <n v="840"/>
    <n v="660"/>
    <n v="180"/>
  </r>
  <r>
    <n v="88065566119"/>
    <x v="464"/>
    <s v="Verona H Brobst"/>
    <s v="Female"/>
    <x v="5"/>
    <x v="2"/>
    <x v="1"/>
    <x v="1"/>
    <x v="1"/>
    <x v="0"/>
    <n v="30"/>
    <n v="27"/>
    <n v="89"/>
    <n v="2670"/>
    <n v="2403"/>
    <n v="267"/>
  </r>
  <r>
    <n v="88065566120"/>
    <x v="465"/>
    <s v="Gwyn N Mitzel"/>
    <s v="Female"/>
    <x v="6"/>
    <x v="3"/>
    <x v="0"/>
    <x v="1"/>
    <x v="2"/>
    <x v="1"/>
    <n v="16"/>
    <n v="13"/>
    <n v="77"/>
    <n v="1232"/>
    <n v="1001"/>
    <n v="231"/>
  </r>
  <r>
    <n v="88065566121"/>
    <x v="466"/>
    <s v="Linh U Ashton"/>
    <s v="Female"/>
    <x v="7"/>
    <x v="0"/>
    <x v="0"/>
    <x v="1"/>
    <x v="0"/>
    <x v="0"/>
    <n v="9"/>
    <n v="6"/>
    <n v="68"/>
    <n v="612"/>
    <n v="408"/>
    <n v="204"/>
  </r>
  <r>
    <n v="88065566122"/>
    <x v="467"/>
    <s v="Guillermo X Schwan"/>
    <s v="Male"/>
    <x v="8"/>
    <x v="1"/>
    <x v="1"/>
    <x v="1"/>
    <x v="1"/>
    <x v="1"/>
    <n v="5"/>
    <n v="2"/>
    <n v="15"/>
    <n v="75"/>
    <n v="30"/>
    <n v="45"/>
  </r>
  <r>
    <n v="88065566123"/>
    <x v="468"/>
    <s v="Arron R Vegas"/>
    <s v="Male"/>
    <x v="9"/>
    <x v="2"/>
    <x v="1"/>
    <x v="1"/>
    <x v="2"/>
    <x v="0"/>
    <n v="18"/>
    <n v="15"/>
    <n v="100"/>
    <n v="1800"/>
    <n v="1500"/>
    <n v="300"/>
  </r>
  <r>
    <n v="88065566124"/>
    <x v="469"/>
    <s v="Curtis E Quayle"/>
    <s v="Female"/>
    <x v="33"/>
    <x v="3"/>
    <x v="0"/>
    <x v="1"/>
    <x v="3"/>
    <x v="0"/>
    <n v="10"/>
    <n v="7"/>
    <n v="3000"/>
    <n v="30000"/>
    <n v="21000"/>
    <n v="9000"/>
  </r>
  <r>
    <n v="88065566125"/>
    <x v="470"/>
    <s v="Walton U Kapoor"/>
    <s v="Male"/>
    <x v="34"/>
    <x v="0"/>
    <x v="0"/>
    <x v="1"/>
    <x v="0"/>
    <x v="0"/>
    <n v="20"/>
    <n v="17"/>
    <n v="5000"/>
    <n v="100000"/>
    <n v="85000"/>
    <n v="15000"/>
  </r>
  <r>
    <n v="88065566126"/>
    <x v="471"/>
    <s v="Cortez F Espiritu"/>
    <s v="Male"/>
    <x v="0"/>
    <x v="1"/>
    <x v="1"/>
    <x v="1"/>
    <x v="1"/>
    <x v="1"/>
    <n v="70"/>
    <n v="67"/>
    <n v="300"/>
    <n v="21000"/>
    <n v="20100"/>
    <n v="900"/>
  </r>
  <r>
    <n v="88065566127"/>
    <x v="472"/>
    <s v="Robert F Trudeau"/>
    <s v="Male"/>
    <x v="35"/>
    <x v="2"/>
    <x v="1"/>
    <x v="1"/>
    <x v="2"/>
    <x v="1"/>
    <n v="15"/>
    <n v="12"/>
    <n v="2000"/>
    <n v="30000"/>
    <n v="24000"/>
    <n v="6000"/>
  </r>
  <r>
    <n v="88065566128"/>
    <x v="473"/>
    <s v="Hyun M Gloss"/>
    <s v="Female"/>
    <x v="36"/>
    <x v="3"/>
    <x v="0"/>
    <x v="1"/>
    <x v="0"/>
    <x v="0"/>
    <n v="12"/>
    <n v="9"/>
    <n v="600"/>
    <n v="7200"/>
    <n v="5400"/>
    <n v="1800"/>
  </r>
  <r>
    <n v="88065566129"/>
    <x v="474"/>
    <s v="Markus J Lamm"/>
    <s v="Male"/>
    <x v="37"/>
    <x v="0"/>
    <x v="0"/>
    <x v="1"/>
    <x v="1"/>
    <x v="0"/>
    <n v="18"/>
    <n v="15"/>
    <n v="1230"/>
    <n v="22140"/>
    <n v="18450"/>
    <n v="3690"/>
  </r>
  <r>
    <n v="88065566130"/>
    <x v="475"/>
    <s v="Rosaline H Brenneman"/>
    <s v="Female"/>
    <x v="10"/>
    <x v="1"/>
    <x v="1"/>
    <x v="1"/>
    <x v="2"/>
    <x v="1"/>
    <n v="23"/>
    <n v="20"/>
    <n v="900"/>
    <n v="20700"/>
    <n v="18000"/>
    <n v="2700"/>
  </r>
  <r>
    <n v="88065566131"/>
    <x v="476"/>
    <s v="Steve S Everette"/>
    <s v="Male"/>
    <x v="11"/>
    <x v="2"/>
    <x v="1"/>
    <x v="1"/>
    <x v="0"/>
    <x v="0"/>
    <n v="9"/>
    <n v="6"/>
    <n v="2390"/>
    <n v="21510"/>
    <n v="14340"/>
    <n v="7170"/>
  </r>
  <r>
    <n v="88065566132"/>
    <x v="477"/>
    <s v="Alesia B Bear"/>
    <s v="Female"/>
    <x v="12"/>
    <x v="3"/>
    <x v="0"/>
    <x v="1"/>
    <x v="1"/>
    <x v="1"/>
    <n v="18"/>
    <n v="15"/>
    <n v="10000"/>
    <n v="180000"/>
    <n v="150000"/>
    <n v="30000"/>
  </r>
  <r>
    <n v="88065566133"/>
    <x v="478"/>
    <s v="Cythia I Stecker"/>
    <s v="Female"/>
    <x v="13"/>
    <x v="0"/>
    <x v="0"/>
    <x v="1"/>
    <x v="2"/>
    <x v="0"/>
    <n v="52"/>
    <n v="49"/>
    <n v="2300"/>
    <n v="119600"/>
    <n v="112700"/>
    <n v="6900"/>
  </r>
  <r>
    <n v="88065566134"/>
    <x v="479"/>
    <s v="Alanna L Tyrell"/>
    <s v="Female"/>
    <x v="14"/>
    <x v="1"/>
    <x v="1"/>
    <x v="1"/>
    <x v="3"/>
    <x v="0"/>
    <n v="9"/>
    <n v="6"/>
    <n v="7800"/>
    <n v="70200"/>
    <n v="46800"/>
    <n v="23400"/>
  </r>
  <r>
    <n v="88065566135"/>
    <x v="480"/>
    <s v="Tristan M Brackett"/>
    <s v="Male"/>
    <x v="15"/>
    <x v="2"/>
    <x v="1"/>
    <x v="1"/>
    <x v="0"/>
    <x v="0"/>
    <n v="5"/>
    <n v="2"/>
    <n v="450"/>
    <n v="2250"/>
    <n v="900"/>
    <n v="1350"/>
  </r>
  <r>
    <n v="88065566136"/>
    <x v="481"/>
    <s v="Bernardo I Garzon"/>
    <s v="Male"/>
    <x v="16"/>
    <x v="3"/>
    <x v="0"/>
    <x v="1"/>
    <x v="1"/>
    <x v="1"/>
    <n v="14"/>
    <n v="11"/>
    <n v="2000"/>
    <n v="28000"/>
    <n v="22000"/>
    <n v="6000"/>
  </r>
  <r>
    <n v="88065566137"/>
    <x v="482"/>
    <s v="Hubert L Kirkland"/>
    <s v="Male"/>
    <x v="17"/>
    <x v="0"/>
    <x v="0"/>
    <x v="1"/>
    <x v="2"/>
    <x v="1"/>
    <n v="6"/>
    <n v="3"/>
    <n v="123"/>
    <n v="738"/>
    <n v="369"/>
    <n v="369"/>
  </r>
  <r>
    <n v="88065566138"/>
    <x v="483"/>
    <s v="Reynaldo S Service"/>
    <s v="Male"/>
    <x v="18"/>
    <x v="1"/>
    <x v="1"/>
    <x v="1"/>
    <x v="0"/>
    <x v="0"/>
    <n v="10"/>
    <n v="7"/>
    <n v="12903"/>
    <n v="129030"/>
    <n v="90321"/>
    <n v="38709"/>
  </r>
  <r>
    <n v="88065566139"/>
    <x v="484"/>
    <s v="Mac U Palmquist"/>
    <s v="Male"/>
    <x v="19"/>
    <x v="2"/>
    <x v="1"/>
    <x v="1"/>
    <x v="1"/>
    <x v="0"/>
    <n v="13"/>
    <n v="10"/>
    <n v="100000"/>
    <n v="1300000"/>
    <n v="1000000"/>
    <n v="300000"/>
  </r>
  <r>
    <n v="88065566140"/>
    <x v="485"/>
    <s v="Monte F Mcginn"/>
    <s v="Male"/>
    <x v="20"/>
    <x v="3"/>
    <x v="0"/>
    <x v="1"/>
    <x v="2"/>
    <x v="1"/>
    <n v="20"/>
    <n v="17"/>
    <n v="12000"/>
    <n v="240000"/>
    <n v="204000"/>
    <n v="36000"/>
  </r>
  <r>
    <n v="88065566141"/>
    <x v="486"/>
    <s v="Deshawn O Mankin"/>
    <s v="Male"/>
    <x v="21"/>
    <x v="0"/>
    <x v="0"/>
    <x v="1"/>
    <x v="0"/>
    <x v="0"/>
    <n v="15"/>
    <n v="12"/>
    <n v="60"/>
    <n v="900"/>
    <n v="720"/>
    <n v="180"/>
  </r>
  <r>
    <n v="88065566142"/>
    <x v="487"/>
    <s v="Aurelio K Wyckoff"/>
    <s v="Male"/>
    <x v="22"/>
    <x v="1"/>
    <x v="1"/>
    <x v="1"/>
    <x v="1"/>
    <x v="1"/>
    <n v="20"/>
    <n v="17"/>
    <n v="89"/>
    <n v="1780"/>
    <n v="1513"/>
    <n v="267"/>
  </r>
  <r>
    <n v="88065566143"/>
    <x v="488"/>
    <s v="Janean A Tyler"/>
    <s v="Female"/>
    <x v="23"/>
    <x v="2"/>
    <x v="1"/>
    <x v="1"/>
    <x v="2"/>
    <x v="0"/>
    <n v="12"/>
    <n v="9"/>
    <n v="77"/>
    <n v="924"/>
    <n v="693"/>
    <n v="231"/>
  </r>
  <r>
    <n v="88065566144"/>
    <x v="489"/>
    <s v="Deandre U Groleau"/>
    <s v="Male"/>
    <x v="24"/>
    <x v="3"/>
    <x v="0"/>
    <x v="1"/>
    <x v="3"/>
    <x v="0"/>
    <n v="16"/>
    <n v="13"/>
    <n v="68"/>
    <n v="1088"/>
    <n v="884"/>
    <n v="204"/>
  </r>
  <r>
    <n v="88065566145"/>
    <x v="490"/>
    <s v="Kristal F Bickford"/>
    <s v="Female"/>
    <x v="25"/>
    <x v="0"/>
    <x v="0"/>
    <x v="1"/>
    <x v="0"/>
    <x v="0"/>
    <n v="70"/>
    <n v="67"/>
    <n v="15"/>
    <n v="1050"/>
    <n v="1005"/>
    <n v="45"/>
  </r>
  <r>
    <n v="88065566146"/>
    <x v="491"/>
    <s v="Annabelle E Encinas"/>
    <s v="Female"/>
    <x v="26"/>
    <x v="1"/>
    <x v="1"/>
    <x v="1"/>
    <x v="1"/>
    <x v="1"/>
    <n v="15"/>
    <n v="12"/>
    <n v="47"/>
    <n v="705"/>
    <n v="564"/>
    <n v="141"/>
  </r>
  <r>
    <n v="88065566147"/>
    <x v="492"/>
    <s v="Sarita P Schubert"/>
    <s v="Female"/>
    <x v="27"/>
    <x v="2"/>
    <x v="1"/>
    <x v="1"/>
    <x v="2"/>
    <x v="1"/>
    <n v="16"/>
    <n v="13"/>
    <n v="6"/>
    <n v="96"/>
    <n v="78"/>
    <n v="18"/>
  </r>
  <r>
    <n v="88065566148"/>
    <x v="493"/>
    <s v="Jeanna U Li"/>
    <s v="Female"/>
    <x v="11"/>
    <x v="3"/>
    <x v="0"/>
    <x v="1"/>
    <x v="0"/>
    <x v="0"/>
    <n v="20"/>
    <n v="17"/>
    <n v="10"/>
    <n v="200"/>
    <n v="170"/>
    <n v="30"/>
  </r>
  <r>
    <n v="88065566149"/>
    <x v="494"/>
    <s v="Russ I Teed"/>
    <s v="Male"/>
    <x v="28"/>
    <x v="0"/>
    <x v="0"/>
    <x v="1"/>
    <x v="1"/>
    <x v="0"/>
    <n v="12"/>
    <n v="9"/>
    <n v="11"/>
    <n v="132"/>
    <n v="99"/>
    <n v="33"/>
  </r>
  <r>
    <n v="88065566150"/>
    <x v="495"/>
    <s v="Shavonne B Boylan"/>
    <s v="Female"/>
    <x v="29"/>
    <x v="1"/>
    <x v="1"/>
    <x v="1"/>
    <x v="2"/>
    <x v="1"/>
    <n v="12"/>
    <n v="9"/>
    <n v="60"/>
    <n v="720"/>
    <n v="540"/>
    <n v="180"/>
  </r>
  <r>
    <n v="88065566151"/>
    <x v="496"/>
    <s v="Isaac O Dempster"/>
    <s v="Male"/>
    <x v="30"/>
    <x v="2"/>
    <x v="1"/>
    <x v="1"/>
    <x v="0"/>
    <x v="0"/>
    <n v="18"/>
    <n v="15"/>
    <n v="89"/>
    <n v="1602"/>
    <n v="1335"/>
    <n v="267"/>
  </r>
  <r>
    <n v="88065566152"/>
    <x v="497"/>
    <s v="Corey F Stowe"/>
    <s v="Male"/>
    <x v="31"/>
    <x v="3"/>
    <x v="0"/>
    <x v="1"/>
    <x v="1"/>
    <x v="1"/>
    <n v="10"/>
    <n v="7"/>
    <n v="77"/>
    <n v="770"/>
    <n v="539"/>
    <n v="231"/>
  </r>
  <r>
    <n v="88065566153"/>
    <x v="498"/>
    <s v="Stan I Folks"/>
    <s v="Male"/>
    <x v="32"/>
    <x v="0"/>
    <x v="0"/>
    <x v="1"/>
    <x v="2"/>
    <x v="0"/>
    <n v="15"/>
    <n v="12"/>
    <n v="68"/>
    <n v="1020"/>
    <n v="816"/>
    <n v="204"/>
  </r>
  <r>
    <n v="88065566154"/>
    <x v="499"/>
    <s v="Giuseppina E Fink"/>
    <s v="Female"/>
    <x v="1"/>
    <x v="1"/>
    <x v="1"/>
    <x v="1"/>
    <x v="3"/>
    <x v="0"/>
    <n v="15"/>
    <n v="12"/>
    <n v="15"/>
    <n v="225"/>
    <n v="180"/>
    <n v="45"/>
  </r>
  <r>
    <n v="88065566155"/>
    <x v="500"/>
    <s v="Ingeborg Z Weisser"/>
    <s v="Female"/>
    <x v="2"/>
    <x v="2"/>
    <x v="1"/>
    <x v="1"/>
    <x v="0"/>
    <x v="0"/>
    <n v="23"/>
    <n v="20"/>
    <n v="100"/>
    <n v="2300"/>
    <n v="2000"/>
    <n v="300"/>
  </r>
  <r>
    <n v="88065566156"/>
    <x v="501"/>
    <s v="Carolin T Loya"/>
    <s v="Female"/>
    <x v="3"/>
    <x v="3"/>
    <x v="0"/>
    <x v="1"/>
    <x v="1"/>
    <x v="1"/>
    <n v="9"/>
    <n v="6"/>
    <n v="3000"/>
    <n v="27000"/>
    <n v="18000"/>
    <n v="9000"/>
  </r>
  <r>
    <n v="88065566157"/>
    <x v="502"/>
    <s v="Alda F Penning"/>
    <s v="Female"/>
    <x v="5"/>
    <x v="0"/>
    <x v="0"/>
    <x v="1"/>
    <x v="2"/>
    <x v="1"/>
    <n v="18"/>
    <n v="15"/>
    <n v="5000"/>
    <n v="90000"/>
    <n v="75000"/>
    <n v="15000"/>
  </r>
  <r>
    <n v="88065566158"/>
    <x v="503"/>
    <s v="Talisha F Nicklas"/>
    <s v="Female"/>
    <x v="6"/>
    <x v="1"/>
    <x v="1"/>
    <x v="1"/>
    <x v="0"/>
    <x v="0"/>
    <n v="14"/>
    <n v="11"/>
    <n v="300"/>
    <n v="4200"/>
    <n v="3300"/>
    <n v="900"/>
  </r>
  <r>
    <n v="88065566159"/>
    <x v="504"/>
    <s v="Terrance E Schiefelbein"/>
    <s v="Male"/>
    <x v="11"/>
    <x v="2"/>
    <x v="1"/>
    <x v="1"/>
    <x v="1"/>
    <x v="0"/>
    <n v="30"/>
    <n v="27"/>
    <n v="2000"/>
    <n v="60000"/>
    <n v="54000"/>
    <n v="6000"/>
  </r>
  <r>
    <n v="88065566160"/>
    <x v="505"/>
    <s v="Tyree W Linden"/>
    <s v="Male"/>
    <x v="28"/>
    <x v="3"/>
    <x v="0"/>
    <x v="1"/>
    <x v="2"/>
    <x v="1"/>
    <n v="16"/>
    <n v="13"/>
    <n v="600"/>
    <n v="9600"/>
    <n v="7800"/>
    <n v="1800"/>
  </r>
  <r>
    <n v="88065566161"/>
    <x v="506"/>
    <s v="Cameron K Gratton"/>
    <s v="Male"/>
    <x v="29"/>
    <x v="0"/>
    <x v="0"/>
    <x v="1"/>
    <x v="0"/>
    <x v="0"/>
    <n v="52"/>
    <n v="49"/>
    <n v="1230"/>
    <n v="63960"/>
    <n v="60270"/>
    <n v="3690"/>
  </r>
  <r>
    <n v="88065566162"/>
    <x v="507"/>
    <s v="Mack L Lykes"/>
    <s v="Male"/>
    <x v="6"/>
    <x v="1"/>
    <x v="1"/>
    <x v="1"/>
    <x v="1"/>
    <x v="1"/>
    <n v="14"/>
    <n v="11"/>
    <n v="900"/>
    <n v="12600"/>
    <n v="9900"/>
    <n v="2700"/>
  </r>
  <r>
    <n v="88065566163"/>
    <x v="508"/>
    <s v="Edmund K Masuda"/>
    <s v="Male"/>
    <x v="7"/>
    <x v="2"/>
    <x v="1"/>
    <x v="1"/>
    <x v="2"/>
    <x v="0"/>
    <n v="6"/>
    <n v="3"/>
    <n v="2390"/>
    <n v="14340"/>
    <n v="7170"/>
    <n v="7170"/>
  </r>
  <r>
    <n v="88065566164"/>
    <x v="509"/>
    <s v="Alfred L Strausbaugh"/>
    <s v="Male"/>
    <x v="8"/>
    <x v="3"/>
    <x v="0"/>
    <x v="1"/>
    <x v="3"/>
    <x v="0"/>
    <n v="13"/>
    <n v="10"/>
    <n v="10000"/>
    <n v="130000"/>
    <n v="100000"/>
    <n v="30000"/>
  </r>
  <r>
    <n v="88065566165"/>
    <x v="510"/>
    <s v="Cleveland A Zinke"/>
    <s v="Male"/>
    <x v="9"/>
    <x v="0"/>
    <x v="0"/>
    <x v="1"/>
    <x v="0"/>
    <x v="0"/>
    <n v="15"/>
    <n v="12"/>
    <n v="2300"/>
    <n v="34500"/>
    <n v="27600"/>
    <n v="6900"/>
  </r>
  <r>
    <n v="88065566166"/>
    <x v="511"/>
    <s v="Damien A Izquierdo"/>
    <s v="Male"/>
    <x v="33"/>
    <x v="1"/>
    <x v="1"/>
    <x v="1"/>
    <x v="1"/>
    <x v="1"/>
    <n v="20"/>
    <n v="17"/>
    <n v="7800"/>
    <n v="156000"/>
    <n v="132600"/>
    <n v="23400"/>
  </r>
  <r>
    <n v="88065566167"/>
    <x v="512"/>
    <s v="Chase T Scurry"/>
    <s v="Male"/>
    <x v="34"/>
    <x v="2"/>
    <x v="1"/>
    <x v="1"/>
    <x v="2"/>
    <x v="1"/>
    <n v="12"/>
    <n v="9"/>
    <n v="450"/>
    <n v="5400"/>
    <n v="4050"/>
    <n v="1350"/>
  </r>
  <r>
    <n v="88065566168"/>
    <x v="513"/>
    <s v="Lorriane P Ho"/>
    <s v="Female"/>
    <x v="0"/>
    <x v="3"/>
    <x v="0"/>
    <x v="1"/>
    <x v="0"/>
    <x v="0"/>
    <n v="16"/>
    <n v="13"/>
    <n v="2000"/>
    <n v="32000"/>
    <n v="26000"/>
    <n v="6000"/>
  </r>
  <r>
    <n v="88065566169"/>
    <x v="514"/>
    <s v="Alina L Prowell"/>
    <s v="Female"/>
    <x v="35"/>
    <x v="0"/>
    <x v="0"/>
    <x v="1"/>
    <x v="1"/>
    <x v="0"/>
    <n v="20"/>
    <n v="17"/>
    <n v="123"/>
    <n v="2460"/>
    <n v="2091"/>
    <n v="369"/>
  </r>
  <r>
    <n v="88065566170"/>
    <x v="515"/>
    <s v="Keven H Araiza"/>
    <s v="Male"/>
    <x v="36"/>
    <x v="1"/>
    <x v="1"/>
    <x v="1"/>
    <x v="2"/>
    <x v="1"/>
    <n v="12"/>
    <n v="9"/>
    <n v="12903"/>
    <n v="154836"/>
    <n v="116127"/>
    <n v="38709"/>
  </r>
  <r>
    <n v="88065566171"/>
    <x v="516"/>
    <s v="Jaleesa I Averett"/>
    <s v="Female"/>
    <x v="37"/>
    <x v="2"/>
    <x v="1"/>
    <x v="1"/>
    <x v="0"/>
    <x v="0"/>
    <n v="10"/>
    <n v="7"/>
    <n v="100000"/>
    <n v="1000000"/>
    <n v="700000"/>
    <n v="300000"/>
  </r>
  <r>
    <n v="88065566172"/>
    <x v="517"/>
    <s v="Corina U Korhonen"/>
    <s v="Female"/>
    <x v="10"/>
    <x v="3"/>
    <x v="0"/>
    <x v="1"/>
    <x v="1"/>
    <x v="1"/>
    <n v="15"/>
    <n v="12"/>
    <n v="12000"/>
    <n v="180000"/>
    <n v="144000"/>
    <n v="36000"/>
  </r>
  <r>
    <n v="88065566173"/>
    <x v="518"/>
    <s v="Andrew D Hersey"/>
    <s v="Female"/>
    <x v="11"/>
    <x v="0"/>
    <x v="0"/>
    <x v="1"/>
    <x v="2"/>
    <x v="0"/>
    <n v="15"/>
    <n v="12"/>
    <n v="60"/>
    <n v="900"/>
    <n v="720"/>
    <n v="180"/>
  </r>
  <r>
    <n v="88065566174"/>
    <x v="519"/>
    <s v="Delphine P Carpio"/>
    <s v="Female"/>
    <x v="20"/>
    <x v="1"/>
    <x v="1"/>
    <x v="1"/>
    <x v="3"/>
    <x v="0"/>
    <n v="20"/>
    <n v="17"/>
    <n v="89"/>
    <n v="1780"/>
    <n v="1513"/>
    <n v="267"/>
  </r>
  <r>
    <n v="88065566175"/>
    <x v="520"/>
    <s v="Joanie N Folkerts"/>
    <s v="Female"/>
    <x v="21"/>
    <x v="2"/>
    <x v="1"/>
    <x v="1"/>
    <x v="0"/>
    <x v="0"/>
    <n v="12"/>
    <n v="9"/>
    <n v="77"/>
    <n v="924"/>
    <n v="693"/>
    <n v="231"/>
  </r>
  <r>
    <n v="88065566176"/>
    <x v="521"/>
    <s v="Keith E Moyes"/>
    <s v="Male"/>
    <x v="22"/>
    <x v="3"/>
    <x v="0"/>
    <x v="1"/>
    <x v="1"/>
    <x v="1"/>
    <n v="13"/>
    <n v="10"/>
    <n v="68"/>
    <n v="884"/>
    <n v="680"/>
    <n v="204"/>
  </r>
  <r>
    <n v="88065566177"/>
    <x v="522"/>
    <s v="Katie N Kinnison"/>
    <s v="Female"/>
    <x v="23"/>
    <x v="0"/>
    <x v="0"/>
    <x v="1"/>
    <x v="2"/>
    <x v="1"/>
    <n v="15"/>
    <n v="12"/>
    <n v="15"/>
    <n v="225"/>
    <n v="180"/>
    <n v="45"/>
  </r>
  <r>
    <n v="88065566178"/>
    <x v="523"/>
    <s v="Angel F Palomino"/>
    <s v="Male"/>
    <x v="24"/>
    <x v="1"/>
    <x v="1"/>
    <x v="1"/>
    <x v="0"/>
    <x v="0"/>
    <n v="14"/>
    <n v="11"/>
    <n v="47"/>
    <n v="658"/>
    <n v="517"/>
    <n v="141"/>
  </r>
  <r>
    <n v="88065566179"/>
    <x v="524"/>
    <s v="Vicki V Broussard"/>
    <s v="Female"/>
    <x v="13"/>
    <x v="2"/>
    <x v="1"/>
    <x v="1"/>
    <x v="1"/>
    <x v="0"/>
    <n v="30"/>
    <n v="27"/>
    <n v="6"/>
    <n v="180"/>
    <n v="162"/>
    <n v="18"/>
  </r>
  <r>
    <n v="88065566180"/>
    <x v="525"/>
    <s v="Sam C Limones"/>
    <s v="Male"/>
    <x v="14"/>
    <x v="3"/>
    <x v="0"/>
    <x v="1"/>
    <x v="2"/>
    <x v="1"/>
    <n v="16"/>
    <n v="13"/>
    <n v="10"/>
    <n v="160"/>
    <n v="130"/>
    <n v="30"/>
  </r>
  <r>
    <n v="88065566181"/>
    <x v="526"/>
    <s v="Amelia H Burbank"/>
    <s v="Female"/>
    <x v="15"/>
    <x v="0"/>
    <x v="0"/>
    <x v="1"/>
    <x v="0"/>
    <x v="0"/>
    <n v="9"/>
    <n v="6"/>
    <n v="11"/>
    <n v="99"/>
    <n v="66"/>
    <n v="33"/>
  </r>
  <r>
    <n v="88065566182"/>
    <x v="527"/>
    <s v="Daniel L Nava"/>
    <s v="Male"/>
    <x v="34"/>
    <x v="1"/>
    <x v="1"/>
    <x v="1"/>
    <x v="1"/>
    <x v="1"/>
    <n v="5"/>
    <n v="2"/>
    <n v="60"/>
    <n v="300"/>
    <n v="120"/>
    <n v="180"/>
  </r>
  <r>
    <n v="88065566183"/>
    <x v="528"/>
    <s v="Jefferson N Thurman"/>
    <s v="Male"/>
    <x v="0"/>
    <x v="2"/>
    <x v="1"/>
    <x v="1"/>
    <x v="2"/>
    <x v="0"/>
    <n v="18"/>
    <n v="15"/>
    <n v="89"/>
    <n v="1602"/>
    <n v="1335"/>
    <n v="267"/>
  </r>
  <r>
    <n v="88065566184"/>
    <x v="529"/>
    <s v="Forest Z Hacker"/>
    <s v="Male"/>
    <x v="35"/>
    <x v="3"/>
    <x v="0"/>
    <x v="1"/>
    <x v="3"/>
    <x v="0"/>
    <n v="10"/>
    <n v="7"/>
    <n v="77"/>
    <n v="770"/>
    <n v="539"/>
    <n v="231"/>
  </r>
  <r>
    <n v="88065566185"/>
    <x v="530"/>
    <s v="Colleen B Lenihan"/>
    <s v="Female"/>
    <x v="36"/>
    <x v="0"/>
    <x v="0"/>
    <x v="1"/>
    <x v="0"/>
    <x v="0"/>
    <n v="20"/>
    <n v="17"/>
    <n v="68"/>
    <n v="1360"/>
    <n v="1156"/>
    <n v="204"/>
  </r>
  <r>
    <n v="88065566186"/>
    <x v="531"/>
    <s v="Elease H Burger"/>
    <s v="Female"/>
    <x v="37"/>
    <x v="1"/>
    <x v="1"/>
    <x v="1"/>
    <x v="1"/>
    <x v="1"/>
    <n v="12"/>
    <n v="9"/>
    <n v="15"/>
    <n v="180"/>
    <n v="135"/>
    <n v="45"/>
  </r>
  <r>
    <n v="88065566187"/>
    <x v="532"/>
    <s v="Benedict B Wix"/>
    <s v="Male"/>
    <x v="26"/>
    <x v="2"/>
    <x v="1"/>
    <x v="1"/>
    <x v="2"/>
    <x v="1"/>
    <n v="10"/>
    <n v="7"/>
    <n v="100"/>
    <n v="1000"/>
    <n v="700"/>
    <n v="300"/>
  </r>
  <r>
    <n v="88065566188"/>
    <x v="533"/>
    <s v="Minta J Branham"/>
    <s v="Female"/>
    <x v="27"/>
    <x v="3"/>
    <x v="0"/>
    <x v="1"/>
    <x v="0"/>
    <x v="0"/>
    <n v="15"/>
    <n v="12"/>
    <n v="3000"/>
    <n v="45000"/>
    <n v="36000"/>
    <n v="9000"/>
  </r>
  <r>
    <n v="88065566189"/>
    <x v="534"/>
    <s v="Cicely W Colton"/>
    <s v="Female"/>
    <x v="11"/>
    <x v="0"/>
    <x v="0"/>
    <x v="1"/>
    <x v="1"/>
    <x v="0"/>
    <n v="15"/>
    <n v="12"/>
    <n v="5000"/>
    <n v="75000"/>
    <n v="60000"/>
    <n v="15000"/>
  </r>
  <r>
    <n v="88065566190"/>
    <x v="535"/>
    <s v="Sheryll X Broadbent"/>
    <s v="Female"/>
    <x v="28"/>
    <x v="1"/>
    <x v="1"/>
    <x v="1"/>
    <x v="2"/>
    <x v="1"/>
    <n v="20"/>
    <n v="17"/>
    <n v="300"/>
    <n v="6000"/>
    <n v="5100"/>
    <n v="900"/>
  </r>
  <r>
    <n v="88065566191"/>
    <x v="536"/>
    <s v="Margarett E Mulford"/>
    <s v="Female"/>
    <x v="11"/>
    <x v="2"/>
    <x v="1"/>
    <x v="1"/>
    <x v="0"/>
    <x v="0"/>
    <n v="12"/>
    <n v="9"/>
    <n v="2000"/>
    <n v="24000"/>
    <n v="18000"/>
    <n v="6000"/>
  </r>
  <r>
    <n v="88065566192"/>
    <x v="537"/>
    <s v="Zane J Hurdle"/>
    <s v="Male"/>
    <x v="28"/>
    <x v="3"/>
    <x v="0"/>
    <x v="1"/>
    <x v="1"/>
    <x v="1"/>
    <n v="13"/>
    <n v="10"/>
    <n v="600"/>
    <n v="7800"/>
    <n v="6000"/>
    <n v="1800"/>
  </r>
  <r>
    <n v="88065566193"/>
    <x v="538"/>
    <s v="Fermin L Zapata"/>
    <s v="Male"/>
    <x v="29"/>
    <x v="0"/>
    <x v="0"/>
    <x v="1"/>
    <x v="2"/>
    <x v="0"/>
    <n v="15"/>
    <n v="12"/>
    <n v="1230"/>
    <n v="18450"/>
    <n v="14760"/>
    <n v="3690"/>
  </r>
  <r>
    <n v="88065566194"/>
    <x v="539"/>
    <s v="Benedict U Daye"/>
    <s v="Male"/>
    <x v="30"/>
    <x v="1"/>
    <x v="1"/>
    <x v="1"/>
    <x v="3"/>
    <x v="0"/>
    <n v="14"/>
    <n v="11"/>
    <n v="900"/>
    <n v="12600"/>
    <n v="9900"/>
    <n v="2700"/>
  </r>
  <r>
    <n v="88065566195"/>
    <x v="540"/>
    <s v="Sena U Delrosario"/>
    <s v="Female"/>
    <x v="31"/>
    <x v="2"/>
    <x v="1"/>
    <x v="1"/>
    <x v="0"/>
    <x v="0"/>
    <n v="30"/>
    <n v="27"/>
    <n v="2390"/>
    <n v="71700"/>
    <n v="64530"/>
    <n v="7170"/>
  </r>
  <r>
    <n v="88065566196"/>
    <x v="541"/>
    <s v="Forest Z Blewett"/>
    <s v="Male"/>
    <x v="32"/>
    <x v="3"/>
    <x v="0"/>
    <x v="1"/>
    <x v="1"/>
    <x v="1"/>
    <n v="16"/>
    <n v="13"/>
    <n v="10000"/>
    <n v="160000"/>
    <n v="130000"/>
    <n v="30000"/>
  </r>
  <r>
    <n v="88065566197"/>
    <x v="542"/>
    <s v="Cassaundra K Polito"/>
    <s v="Female"/>
    <x v="1"/>
    <x v="0"/>
    <x v="0"/>
    <x v="1"/>
    <x v="2"/>
    <x v="1"/>
    <n v="9"/>
    <n v="6"/>
    <n v="2300"/>
    <n v="20700"/>
    <n v="13800"/>
    <n v="6900"/>
  </r>
  <r>
    <n v="88065566198"/>
    <x v="543"/>
    <s v="Wiley U Maske"/>
    <s v="Male"/>
    <x v="2"/>
    <x v="1"/>
    <x v="1"/>
    <x v="1"/>
    <x v="0"/>
    <x v="0"/>
    <n v="5"/>
    <n v="2"/>
    <n v="7800"/>
    <n v="39000"/>
    <n v="15600"/>
    <n v="23400"/>
  </r>
  <r>
    <n v="88065566199"/>
    <x v="544"/>
    <s v="Taneka Q Church"/>
    <s v="Female"/>
    <x v="3"/>
    <x v="2"/>
    <x v="1"/>
    <x v="1"/>
    <x v="1"/>
    <x v="0"/>
    <n v="18"/>
    <n v="15"/>
    <n v="450"/>
    <n v="8100"/>
    <n v="6750"/>
    <n v="1350"/>
  </r>
  <r>
    <n v="88065566200"/>
    <x v="545"/>
    <s v="Stanley F Casillas"/>
    <s v="Male"/>
    <x v="38"/>
    <x v="3"/>
    <x v="0"/>
    <x v="1"/>
    <x v="2"/>
    <x v="1"/>
    <n v="10"/>
    <n v="7"/>
    <n v="2000"/>
    <n v="20000"/>
    <n v="14000"/>
    <n v="6000"/>
  </r>
  <r>
    <n v="88065566201"/>
    <x v="546"/>
    <s v="Kraig P Brownfield"/>
    <s v="Male"/>
    <x v="39"/>
    <x v="0"/>
    <x v="0"/>
    <x v="1"/>
    <x v="0"/>
    <x v="0"/>
    <n v="20"/>
    <n v="17"/>
    <n v="123"/>
    <n v="2460"/>
    <n v="2091"/>
    <n v="369"/>
  </r>
  <r>
    <n v="88065566202"/>
    <x v="547"/>
    <s v="Clint Q Orear"/>
    <s v="Male"/>
    <x v="4"/>
    <x v="1"/>
    <x v="1"/>
    <x v="1"/>
    <x v="1"/>
    <x v="1"/>
    <n v="70"/>
    <n v="67"/>
    <n v="12903"/>
    <n v="903210"/>
    <n v="864501"/>
    <n v="38709"/>
  </r>
  <r>
    <n v="88065566203"/>
    <x v="548"/>
    <s v="Dawna T Woodbury"/>
    <s v="Female"/>
    <x v="5"/>
    <x v="2"/>
    <x v="1"/>
    <x v="1"/>
    <x v="2"/>
    <x v="0"/>
    <n v="15"/>
    <n v="12"/>
    <n v="100000"/>
    <n v="1500000"/>
    <n v="1200000"/>
    <n v="300000"/>
  </r>
  <r>
    <n v="88065566204"/>
    <x v="549"/>
    <s v="Andria Z Reza"/>
    <s v="Female"/>
    <x v="2"/>
    <x v="2"/>
    <x v="1"/>
    <x v="1"/>
    <x v="3"/>
    <x v="0"/>
    <n v="12"/>
    <n v="9"/>
    <n v="12000"/>
    <n v="144000"/>
    <n v="108000"/>
    <n v="36000"/>
  </r>
  <r>
    <n v="88065566205"/>
    <x v="550"/>
    <s v="Bertha E Harbison"/>
    <s v="Female"/>
    <x v="3"/>
    <x v="3"/>
    <x v="0"/>
    <x v="1"/>
    <x v="0"/>
    <x v="0"/>
    <n v="18"/>
    <n v="15"/>
    <n v="60"/>
    <n v="1080"/>
    <n v="900"/>
    <n v="180"/>
  </r>
  <r>
    <n v="88065566206"/>
    <x v="551"/>
    <s v="Bert S Kinkade"/>
    <s v="Male"/>
    <x v="5"/>
    <x v="2"/>
    <x v="1"/>
    <x v="1"/>
    <x v="1"/>
    <x v="1"/>
    <n v="23"/>
    <n v="20"/>
    <n v="89"/>
    <n v="2047"/>
    <n v="1780"/>
    <n v="267"/>
  </r>
  <r>
    <n v="88065566207"/>
    <x v="552"/>
    <s v="Margrett M Confer"/>
    <s v="Female"/>
    <x v="6"/>
    <x v="3"/>
    <x v="0"/>
    <x v="1"/>
    <x v="2"/>
    <x v="1"/>
    <n v="9"/>
    <n v="6"/>
    <n v="77"/>
    <n v="693"/>
    <n v="462"/>
    <n v="231"/>
  </r>
  <r>
    <n v="88065566208"/>
    <x v="553"/>
    <s v="Tuan L Rhymes"/>
    <s v="Male"/>
    <x v="11"/>
    <x v="2"/>
    <x v="1"/>
    <x v="1"/>
    <x v="0"/>
    <x v="0"/>
    <n v="18"/>
    <n v="15"/>
    <n v="68"/>
    <n v="1224"/>
    <n v="1020"/>
    <n v="204"/>
  </r>
  <r>
    <n v="88065566209"/>
    <x v="554"/>
    <s v="Meda I Hayner"/>
    <s v="Female"/>
    <x v="28"/>
    <x v="3"/>
    <x v="0"/>
    <x v="1"/>
    <x v="1"/>
    <x v="0"/>
    <n v="52"/>
    <n v="49"/>
    <n v="15"/>
    <n v="780"/>
    <n v="735"/>
    <n v="45"/>
  </r>
  <r>
    <n v="88065566210"/>
    <x v="555"/>
    <s v="Adalberto W Creek"/>
    <s v="Male"/>
    <x v="29"/>
    <x v="2"/>
    <x v="1"/>
    <x v="1"/>
    <x v="2"/>
    <x v="1"/>
    <n v="9"/>
    <n v="6"/>
    <n v="47"/>
    <n v="423"/>
    <n v="282"/>
    <n v="141"/>
  </r>
  <r>
    <n v="88065566211"/>
    <x v="556"/>
    <s v="Renaldo K Cheatham"/>
    <s v="Male"/>
    <x v="6"/>
    <x v="3"/>
    <x v="0"/>
    <x v="1"/>
    <x v="0"/>
    <x v="0"/>
    <n v="5"/>
    <n v="2"/>
    <n v="6"/>
    <n v="30"/>
    <n v="12"/>
    <n v="18"/>
  </r>
  <r>
    <n v="88065566212"/>
    <x v="557"/>
    <s v="Grisel R Whitty"/>
    <s v="Female"/>
    <x v="7"/>
    <x v="2"/>
    <x v="1"/>
    <x v="1"/>
    <x v="1"/>
    <x v="1"/>
    <n v="14"/>
    <n v="11"/>
    <n v="10"/>
    <n v="140"/>
    <n v="110"/>
    <n v="30"/>
  </r>
  <r>
    <n v="88065566213"/>
    <x v="558"/>
    <s v="Clemente S Wiechmann"/>
    <s v="Male"/>
    <x v="8"/>
    <x v="3"/>
    <x v="0"/>
    <x v="1"/>
    <x v="2"/>
    <x v="0"/>
    <n v="6"/>
    <n v="3"/>
    <n v="11"/>
    <n v="66"/>
    <n v="33"/>
    <n v="33"/>
  </r>
  <r>
    <n v="88065566214"/>
    <x v="559"/>
    <s v="Wm S Goldschmidt"/>
    <s v="Male"/>
    <x v="9"/>
    <x v="2"/>
    <x v="1"/>
    <x v="1"/>
    <x v="3"/>
    <x v="0"/>
    <n v="10"/>
    <n v="7"/>
    <n v="60"/>
    <n v="600"/>
    <n v="420"/>
    <n v="180"/>
  </r>
  <r>
    <n v="88065566215"/>
    <x v="560"/>
    <s v="Lamar A Partida"/>
    <s v="Male"/>
    <x v="33"/>
    <x v="3"/>
    <x v="0"/>
    <x v="1"/>
    <x v="0"/>
    <x v="0"/>
    <n v="13"/>
    <n v="10"/>
    <n v="89"/>
    <n v="1157"/>
    <n v="890"/>
    <n v="267"/>
  </r>
  <r>
    <n v="88065566216"/>
    <x v="561"/>
    <s v="Rex K Dion"/>
    <s v="Male"/>
    <x v="34"/>
    <x v="2"/>
    <x v="1"/>
    <x v="1"/>
    <x v="1"/>
    <x v="1"/>
    <n v="20"/>
    <n v="17"/>
    <n v="77"/>
    <n v="1540"/>
    <n v="1309"/>
    <n v="231"/>
  </r>
  <r>
    <n v="88065566217"/>
    <x v="562"/>
    <s v="Louann X Sakamoto"/>
    <s v="Female"/>
    <x v="0"/>
    <x v="3"/>
    <x v="0"/>
    <x v="1"/>
    <x v="2"/>
    <x v="1"/>
    <n v="15"/>
    <n v="12"/>
    <n v="68"/>
    <n v="1020"/>
    <n v="816"/>
    <n v="204"/>
  </r>
  <r>
    <n v="88065566218"/>
    <x v="563"/>
    <s v="Murray D Pennock"/>
    <s v="Male"/>
    <x v="35"/>
    <x v="3"/>
    <x v="0"/>
    <x v="1"/>
    <x v="0"/>
    <x v="0"/>
    <n v="20"/>
    <n v="17"/>
    <n v="15"/>
    <n v="300"/>
    <n v="255"/>
    <n v="45"/>
  </r>
  <r>
    <n v="88065566219"/>
    <x v="564"/>
    <s v="Rosella E Marron"/>
    <s v="Female"/>
    <x v="36"/>
    <x v="2"/>
    <x v="1"/>
    <x v="1"/>
    <x v="1"/>
    <x v="0"/>
    <n v="12"/>
    <n v="9"/>
    <n v="100"/>
    <n v="1200"/>
    <n v="900"/>
    <n v="300"/>
  </r>
  <r>
    <n v="88065566220"/>
    <x v="565"/>
    <s v="Nelida E Cheeks"/>
    <s v="Female"/>
    <x v="37"/>
    <x v="3"/>
    <x v="0"/>
    <x v="1"/>
    <x v="2"/>
    <x v="1"/>
    <n v="16"/>
    <n v="13"/>
    <n v="3000"/>
    <n v="48000"/>
    <n v="39000"/>
    <n v="9000"/>
  </r>
  <r>
    <n v="88065566221"/>
    <x v="566"/>
    <s v="Roselia F Britton"/>
    <s v="Female"/>
    <x v="10"/>
    <x v="3"/>
    <x v="0"/>
    <x v="1"/>
    <x v="0"/>
    <x v="0"/>
    <n v="70"/>
    <n v="67"/>
    <n v="5000"/>
    <n v="350000"/>
    <n v="335000"/>
    <n v="15000"/>
  </r>
  <r>
    <n v="88065566222"/>
    <x v="567"/>
    <s v="Gilberto U Greaves"/>
    <s v="Male"/>
    <x v="11"/>
    <x v="3"/>
    <x v="0"/>
    <x v="1"/>
    <x v="1"/>
    <x v="1"/>
    <n v="15"/>
    <n v="12"/>
    <n v="300"/>
    <n v="4500"/>
    <n v="3600"/>
    <n v="900"/>
  </r>
  <r>
    <n v="88065566223"/>
    <x v="568"/>
    <s v="Keven A Jewell"/>
    <s v="Male"/>
    <x v="11"/>
    <x v="0"/>
    <x v="0"/>
    <x v="1"/>
    <x v="2"/>
    <x v="0"/>
    <n v="16"/>
    <n v="13"/>
    <n v="2000"/>
    <n v="32000"/>
    <n v="26000"/>
    <n v="6000"/>
  </r>
  <r>
    <n v="88065566224"/>
    <x v="569"/>
    <s v="Kate O Paull"/>
    <s v="Female"/>
    <x v="28"/>
    <x v="0"/>
    <x v="0"/>
    <x v="1"/>
    <x v="3"/>
    <x v="0"/>
    <n v="20"/>
    <n v="17"/>
    <n v="600"/>
    <n v="12000"/>
    <n v="10200"/>
    <n v="1800"/>
  </r>
  <r>
    <n v="88065566225"/>
    <x v="570"/>
    <s v="Marni O Otter"/>
    <s v="Female"/>
    <x v="29"/>
    <x v="1"/>
    <x v="1"/>
    <x v="1"/>
    <x v="0"/>
    <x v="0"/>
    <n v="12"/>
    <n v="9"/>
    <n v="1230"/>
    <n v="14760"/>
    <n v="11070"/>
    <n v="3690"/>
  </r>
  <r>
    <n v="88065566226"/>
    <x v="571"/>
    <s v="Augusta G Kircher"/>
    <s v="Female"/>
    <x v="30"/>
    <x v="2"/>
    <x v="1"/>
    <x v="1"/>
    <x v="1"/>
    <x v="1"/>
    <n v="12"/>
    <n v="9"/>
    <n v="900"/>
    <n v="10800"/>
    <n v="8100"/>
    <n v="2700"/>
  </r>
  <r>
    <n v="88065566227"/>
    <x v="572"/>
    <s v="Lincoln D Cauley"/>
    <s v="Male"/>
    <x v="31"/>
    <x v="3"/>
    <x v="0"/>
    <x v="1"/>
    <x v="2"/>
    <x v="1"/>
    <n v="18"/>
    <n v="15"/>
    <n v="2390"/>
    <n v="43020"/>
    <n v="35850"/>
    <n v="7170"/>
  </r>
  <r>
    <n v="88065566228"/>
    <x v="573"/>
    <s v="Ramona W Rand"/>
    <s v="Female"/>
    <x v="32"/>
    <x v="0"/>
    <x v="0"/>
    <x v="1"/>
    <x v="0"/>
    <x v="0"/>
    <n v="10"/>
    <n v="7"/>
    <n v="10000"/>
    <n v="100000"/>
    <n v="70000"/>
    <n v="30000"/>
  </r>
  <r>
    <n v="88065566229"/>
    <x v="574"/>
    <s v="Davis Z Gaylor"/>
    <s v="Male"/>
    <x v="1"/>
    <x v="0"/>
    <x v="0"/>
    <x v="1"/>
    <x v="1"/>
    <x v="0"/>
    <n v="15"/>
    <n v="12"/>
    <n v="2300"/>
    <n v="34500"/>
    <n v="27600"/>
    <n v="6900"/>
  </r>
  <r>
    <n v="88065566230"/>
    <x v="575"/>
    <s v="Margit E Gallion"/>
    <s v="Female"/>
    <x v="2"/>
    <x v="1"/>
    <x v="1"/>
    <x v="1"/>
    <x v="2"/>
    <x v="1"/>
    <n v="15"/>
    <n v="12"/>
    <n v="7800"/>
    <n v="117000"/>
    <n v="93600"/>
    <n v="23400"/>
  </r>
  <r>
    <n v="88065566231"/>
    <x v="576"/>
    <s v="Sharyl Y Torian"/>
    <s v="Female"/>
    <x v="3"/>
    <x v="2"/>
    <x v="1"/>
    <x v="1"/>
    <x v="0"/>
    <x v="0"/>
    <n v="23"/>
    <n v="20"/>
    <n v="450"/>
    <n v="10350"/>
    <n v="9000"/>
    <n v="1350"/>
  </r>
  <r>
    <n v="88065566232"/>
    <x v="577"/>
    <s v="Buddy W Lofgren"/>
    <s v="Male"/>
    <x v="38"/>
    <x v="3"/>
    <x v="0"/>
    <x v="1"/>
    <x v="1"/>
    <x v="1"/>
    <n v="9"/>
    <n v="6"/>
    <n v="2000"/>
    <n v="18000"/>
    <n v="12000"/>
    <n v="6000"/>
  </r>
  <r>
    <n v="88065566233"/>
    <x v="578"/>
    <s v="Malcolm Y Bonaparte"/>
    <s v="Male"/>
    <x v="39"/>
    <x v="0"/>
    <x v="0"/>
    <x v="1"/>
    <x v="2"/>
    <x v="0"/>
    <n v="18"/>
    <n v="15"/>
    <n v="123"/>
    <n v="2214"/>
    <n v="1845"/>
    <n v="369"/>
  </r>
  <r>
    <n v="88065566234"/>
    <x v="356"/>
    <s v="Marissa S Hughes"/>
    <s v="Female"/>
    <x v="3"/>
    <x v="2"/>
    <x v="1"/>
    <x v="1"/>
    <x v="3"/>
    <x v="0"/>
    <n v="14"/>
    <n v="11"/>
    <n v="12903"/>
    <n v="180642"/>
    <n v="141933"/>
    <n v="38709"/>
  </r>
  <r>
    <n v="88065566235"/>
    <x v="357"/>
    <s v="Paz J Hegwood"/>
    <s v="Female"/>
    <x v="38"/>
    <x v="3"/>
    <x v="0"/>
    <x v="1"/>
    <x v="0"/>
    <x v="0"/>
    <n v="30"/>
    <n v="27"/>
    <n v="100000"/>
    <n v="3000000"/>
    <n v="2700000"/>
    <n v="300000"/>
  </r>
  <r>
    <n v="88065566236"/>
    <x v="358"/>
    <s v="Jacinda X Michalec"/>
    <s v="Female"/>
    <x v="39"/>
    <x v="0"/>
    <x v="0"/>
    <x v="1"/>
    <x v="1"/>
    <x v="1"/>
    <n v="16"/>
    <n v="13"/>
    <n v="12000"/>
    <n v="192000"/>
    <n v="156000"/>
    <n v="36000"/>
  </r>
  <r>
    <n v="88065566237"/>
    <x v="359"/>
    <s v="August F Dones"/>
    <s v="Male"/>
    <x v="3"/>
    <x v="2"/>
    <x v="1"/>
    <x v="1"/>
    <x v="2"/>
    <x v="1"/>
    <n v="52"/>
    <n v="49"/>
    <n v="60"/>
    <n v="3120"/>
    <n v="2940"/>
    <n v="180"/>
  </r>
  <r>
    <n v="88065566238"/>
    <x v="360"/>
    <s v="Sherlene E Mcdaniel"/>
    <s v="Female"/>
    <x v="38"/>
    <x v="3"/>
    <x v="0"/>
    <x v="1"/>
    <x v="0"/>
    <x v="0"/>
    <n v="14"/>
    <n v="11"/>
    <n v="89"/>
    <n v="1246"/>
    <n v="979"/>
    <n v="267"/>
  </r>
  <r>
    <n v="88065566239"/>
    <x v="579"/>
    <s v="Linette Q Menard"/>
    <s v="Female"/>
    <x v="39"/>
    <x v="0"/>
    <x v="0"/>
    <x v="1"/>
    <x v="1"/>
    <x v="0"/>
    <n v="6"/>
    <n v="3"/>
    <n v="77"/>
    <n v="462"/>
    <n v="231"/>
    <n v="231"/>
  </r>
  <r>
    <n v="88065566240"/>
    <x v="580"/>
    <s v="Emmanuel G Chamorro"/>
    <s v="Male"/>
    <x v="3"/>
    <x v="2"/>
    <x v="1"/>
    <x v="1"/>
    <x v="2"/>
    <x v="1"/>
    <n v="13"/>
    <n v="10"/>
    <n v="68"/>
    <n v="884"/>
    <n v="680"/>
    <n v="204"/>
  </r>
  <r>
    <n v="88065566241"/>
    <x v="343"/>
    <s v="Jeramy T Londono"/>
    <s v="Male"/>
    <x v="38"/>
    <x v="3"/>
    <x v="0"/>
    <x v="1"/>
    <x v="0"/>
    <x v="0"/>
    <n v="15"/>
    <n v="12"/>
    <n v="15"/>
    <n v="225"/>
    <n v="180"/>
    <n v="45"/>
  </r>
  <r>
    <n v="88065566242"/>
    <x v="342"/>
    <s v="Freddie C Headen"/>
    <s v="Male"/>
    <x v="39"/>
    <x v="0"/>
    <x v="0"/>
    <x v="1"/>
    <x v="1"/>
    <x v="1"/>
    <n v="20"/>
    <n v="17"/>
    <n v="47"/>
    <n v="940"/>
    <n v="799"/>
    <n v="141"/>
  </r>
  <r>
    <n v="88065566243"/>
    <x v="344"/>
    <s v="Stefanie P Rose"/>
    <s v="Female"/>
    <x v="3"/>
    <x v="2"/>
    <x v="1"/>
    <x v="1"/>
    <x v="2"/>
    <x v="0"/>
    <n v="12"/>
    <n v="9"/>
    <n v="6"/>
    <n v="72"/>
    <n v="54"/>
    <n v="18"/>
  </r>
  <r>
    <n v="88065566244"/>
    <x v="345"/>
    <s v="Paola R Timberlake"/>
    <s v="Female"/>
    <x v="38"/>
    <x v="3"/>
    <x v="0"/>
    <x v="1"/>
    <x v="3"/>
    <x v="0"/>
    <n v="16"/>
    <n v="13"/>
    <n v="10"/>
    <n v="160"/>
    <n v="130"/>
    <n v="30"/>
  </r>
  <r>
    <n v="88065566245"/>
    <x v="346"/>
    <s v="Bridget D Spadaro"/>
    <s v="Female"/>
    <x v="39"/>
    <x v="0"/>
    <x v="0"/>
    <x v="1"/>
    <x v="0"/>
    <x v="0"/>
    <n v="20"/>
    <n v="17"/>
    <n v="11"/>
    <n v="220"/>
    <n v="187"/>
    <n v="33"/>
  </r>
  <r>
    <n v="88065566246"/>
    <x v="347"/>
    <s v="Mauricio I Streets"/>
    <s v="Male"/>
    <x v="3"/>
    <x v="2"/>
    <x v="1"/>
    <x v="1"/>
    <x v="1"/>
    <x v="1"/>
    <n v="12"/>
    <n v="9"/>
    <n v="60"/>
    <n v="720"/>
    <n v="540"/>
    <n v="180"/>
  </r>
  <r>
    <n v="88065566247"/>
    <x v="348"/>
    <s v="Les V Bejarano"/>
    <s v="Male"/>
    <x v="38"/>
    <x v="3"/>
    <x v="0"/>
    <x v="1"/>
    <x v="2"/>
    <x v="1"/>
    <n v="10"/>
    <n v="7"/>
    <n v="89"/>
    <n v="890"/>
    <n v="623"/>
    <n v="267"/>
  </r>
  <r>
    <n v="88065566248"/>
    <x v="349"/>
    <s v="Vinita E Chamber"/>
    <s v="Female"/>
    <x v="39"/>
    <x v="0"/>
    <x v="0"/>
    <x v="1"/>
    <x v="0"/>
    <x v="0"/>
    <n v="15"/>
    <n v="12"/>
    <n v="77"/>
    <n v="1155"/>
    <n v="924"/>
    <n v="231"/>
  </r>
  <r>
    <n v="88065566249"/>
    <x v="581"/>
    <s v="Neil Z Stoughton"/>
    <s v="Male"/>
    <x v="3"/>
    <x v="2"/>
    <x v="1"/>
    <x v="1"/>
    <x v="1"/>
    <x v="0"/>
    <n v="15"/>
    <n v="12"/>
    <n v="68"/>
    <n v="1020"/>
    <n v="816"/>
    <n v="204"/>
  </r>
  <r>
    <n v="88065566250"/>
    <x v="582"/>
    <s v="Kassie Q Binder"/>
    <s v="Female"/>
    <x v="38"/>
    <x v="3"/>
    <x v="0"/>
    <x v="1"/>
    <x v="2"/>
    <x v="1"/>
    <n v="20"/>
    <n v="17"/>
    <n v="15"/>
    <n v="300"/>
    <n v="255"/>
    <n v="45"/>
  </r>
  <r>
    <n v="88065566251"/>
    <x v="351"/>
    <s v="Carlton P Mahurin"/>
    <s v="Male"/>
    <x v="39"/>
    <x v="0"/>
    <x v="0"/>
    <x v="1"/>
    <x v="0"/>
    <x v="0"/>
    <n v="12"/>
    <n v="9"/>
    <n v="100"/>
    <n v="1200"/>
    <n v="900"/>
    <n v="300"/>
  </r>
  <r>
    <n v="88065566252"/>
    <x v="350"/>
    <s v="Mei H Silvera"/>
    <s v="Female"/>
    <x v="3"/>
    <x v="2"/>
    <x v="1"/>
    <x v="1"/>
    <x v="1"/>
    <x v="1"/>
    <n v="13"/>
    <n v="10"/>
    <n v="3000"/>
    <n v="39000"/>
    <n v="30000"/>
    <n v="9000"/>
  </r>
  <r>
    <n v="88065566253"/>
    <x v="352"/>
    <s v="Cindie T Madden"/>
    <s v="Female"/>
    <x v="38"/>
    <x v="3"/>
    <x v="0"/>
    <x v="1"/>
    <x v="2"/>
    <x v="0"/>
    <n v="15"/>
    <n v="12"/>
    <n v="5000"/>
    <n v="75000"/>
    <n v="60000"/>
    <n v="15000"/>
  </r>
  <r>
    <n v="88065566254"/>
    <x v="353"/>
    <s v="Van E Broadbent"/>
    <s v="Male"/>
    <x v="39"/>
    <x v="0"/>
    <x v="0"/>
    <x v="1"/>
    <x v="3"/>
    <x v="0"/>
    <n v="14"/>
    <n v="11"/>
    <n v="300"/>
    <n v="4200"/>
    <n v="3300"/>
    <n v="900"/>
  </r>
  <r>
    <n v="88065566255"/>
    <x v="354"/>
    <s v="Joanna M Sandefur"/>
    <s v="Female"/>
    <x v="3"/>
    <x v="2"/>
    <x v="1"/>
    <x v="1"/>
    <x v="0"/>
    <x v="0"/>
    <n v="30"/>
    <n v="27"/>
    <n v="2000"/>
    <n v="60000"/>
    <n v="54000"/>
    <n v="6000"/>
  </r>
  <r>
    <n v="88065566256"/>
    <x v="355"/>
    <s v="Estella E Miley"/>
    <s v="Female"/>
    <x v="38"/>
    <x v="3"/>
    <x v="0"/>
    <x v="1"/>
    <x v="1"/>
    <x v="1"/>
    <n v="16"/>
    <n v="13"/>
    <n v="600"/>
    <n v="9600"/>
    <n v="7800"/>
    <n v="1800"/>
  </r>
  <r>
    <n v="88065566257"/>
    <x v="361"/>
    <s v="Liana T Quesenberry"/>
    <s v="Female"/>
    <x v="39"/>
    <x v="0"/>
    <x v="0"/>
    <x v="1"/>
    <x v="2"/>
    <x v="1"/>
    <n v="9"/>
    <n v="6"/>
    <n v="1230"/>
    <n v="11070"/>
    <n v="7380"/>
    <n v="3690"/>
  </r>
  <r>
    <n v="88065566258"/>
    <x v="362"/>
    <s v="Guy S Troy"/>
    <s v="Male"/>
    <x v="3"/>
    <x v="2"/>
    <x v="1"/>
    <x v="1"/>
    <x v="0"/>
    <x v="0"/>
    <n v="5"/>
    <n v="2"/>
    <n v="900"/>
    <n v="4500"/>
    <n v="1800"/>
    <n v="2700"/>
  </r>
  <r>
    <n v="88065566259"/>
    <x v="583"/>
    <s v="Isiah S Coppock"/>
    <s v="Male"/>
    <x v="38"/>
    <x v="3"/>
    <x v="0"/>
    <x v="1"/>
    <x v="1"/>
    <x v="0"/>
    <n v="18"/>
    <n v="15"/>
    <n v="2390"/>
    <n v="43020"/>
    <n v="35850"/>
    <n v="7170"/>
  </r>
  <r>
    <n v="88065566260"/>
    <x v="584"/>
    <s v="Loren H Mckenzie"/>
    <s v="Female"/>
    <x v="39"/>
    <x v="0"/>
    <x v="0"/>
    <x v="1"/>
    <x v="2"/>
    <x v="1"/>
    <n v="10"/>
    <n v="7"/>
    <n v="10000"/>
    <n v="100000"/>
    <n v="70000"/>
    <n v="30000"/>
  </r>
  <r>
    <n v="88065566261"/>
    <x v="364"/>
    <s v="Gwyn I Parish"/>
    <s v="Female"/>
    <x v="3"/>
    <x v="2"/>
    <x v="1"/>
    <x v="1"/>
    <x v="0"/>
    <x v="0"/>
    <n v="20"/>
    <n v="17"/>
    <n v="2300"/>
    <n v="46000"/>
    <n v="39100"/>
    <n v="6900"/>
  </r>
  <r>
    <n v="88065566262"/>
    <x v="363"/>
    <s v="Norris P Ewen"/>
    <s v="Male"/>
    <x v="38"/>
    <x v="3"/>
    <x v="0"/>
    <x v="1"/>
    <x v="1"/>
    <x v="1"/>
    <n v="70"/>
    <n v="67"/>
    <n v="7800"/>
    <n v="546000"/>
    <n v="522600"/>
    <n v="23400"/>
  </r>
  <r>
    <n v="88065566263"/>
    <x v="365"/>
    <s v="Tayna L Covarrubias"/>
    <s v="Female"/>
    <x v="39"/>
    <x v="0"/>
    <x v="0"/>
    <x v="1"/>
    <x v="2"/>
    <x v="0"/>
    <n v="15"/>
    <n v="12"/>
    <n v="450"/>
    <n v="6750"/>
    <n v="5400"/>
    <n v="1350"/>
  </r>
  <r>
    <n v="88065566264"/>
    <x v="366"/>
    <s v="Asley F Mcewan"/>
    <s v="Female"/>
    <x v="3"/>
    <x v="2"/>
    <x v="1"/>
    <x v="1"/>
    <x v="3"/>
    <x v="0"/>
    <n v="12"/>
    <n v="9"/>
    <n v="2000"/>
    <n v="24000"/>
    <n v="18000"/>
    <n v="6000"/>
  </r>
  <r>
    <n v="88065566265"/>
    <x v="585"/>
    <s v="Jeremiah N Curran"/>
    <s v="Male"/>
    <x v="38"/>
    <x v="3"/>
    <x v="0"/>
    <x v="1"/>
    <x v="0"/>
    <x v="0"/>
    <n v="18"/>
    <n v="15"/>
    <n v="123"/>
    <n v="2214"/>
    <n v="1845"/>
    <n v="369"/>
  </r>
  <r>
    <n v="88065566266"/>
    <x v="586"/>
    <s v="Troy J Higbee"/>
    <s v="Male"/>
    <x v="39"/>
    <x v="0"/>
    <x v="0"/>
    <x v="1"/>
    <x v="1"/>
    <x v="1"/>
    <n v="23"/>
    <n v="20"/>
    <n v="12903"/>
    <n v="296769"/>
    <n v="258060"/>
    <n v="38709"/>
  </r>
  <r>
    <n v="88065566267"/>
    <x v="587"/>
    <s v="Lesha K Cai"/>
    <s v="Female"/>
    <x v="3"/>
    <x v="2"/>
    <x v="1"/>
    <x v="1"/>
    <x v="2"/>
    <x v="1"/>
    <n v="9"/>
    <n v="6"/>
    <n v="100000"/>
    <n v="900000"/>
    <n v="600000"/>
    <n v="300000"/>
  </r>
  <r>
    <n v="88065566268"/>
    <x v="588"/>
    <s v="Denis T Yelle"/>
    <s v="Male"/>
    <x v="38"/>
    <x v="3"/>
    <x v="0"/>
    <x v="1"/>
    <x v="0"/>
    <x v="0"/>
    <n v="18"/>
    <n v="15"/>
    <n v="12000"/>
    <n v="216000"/>
    <n v="180000"/>
    <n v="36000"/>
  </r>
  <r>
    <n v="88065566269"/>
    <x v="589"/>
    <s v="Krissy S Valazquez"/>
    <s v="Female"/>
    <x v="39"/>
    <x v="0"/>
    <x v="0"/>
    <x v="1"/>
    <x v="1"/>
    <x v="0"/>
    <n v="52"/>
    <n v="49"/>
    <n v="60"/>
    <n v="3120"/>
    <n v="2940"/>
    <n v="180"/>
  </r>
  <r>
    <n v="88065566270"/>
    <x v="590"/>
    <s v="Hayden J Jang"/>
    <s v="Male"/>
    <x v="3"/>
    <x v="2"/>
    <x v="1"/>
    <x v="1"/>
    <x v="2"/>
    <x v="1"/>
    <n v="9"/>
    <n v="6"/>
    <n v="89"/>
    <n v="801"/>
    <n v="534"/>
    <n v="267"/>
  </r>
  <r>
    <n v="88065566271"/>
    <x v="591"/>
    <s v="Franklyn V Hummell"/>
    <s v="Male"/>
    <x v="38"/>
    <x v="3"/>
    <x v="0"/>
    <x v="1"/>
    <x v="0"/>
    <x v="0"/>
    <n v="5"/>
    <n v="2"/>
    <n v="77"/>
    <n v="385"/>
    <n v="154"/>
    <n v="231"/>
  </r>
  <r>
    <n v="88065566272"/>
    <x v="592"/>
    <s v="Patrick H Gilleland"/>
    <s v="Female"/>
    <x v="3"/>
    <x v="3"/>
    <x v="0"/>
    <x v="1"/>
    <x v="1"/>
    <x v="1"/>
    <n v="14"/>
    <n v="11"/>
    <n v="68"/>
    <n v="952"/>
    <n v="748"/>
    <n v="204"/>
  </r>
  <r>
    <n v="88065566273"/>
    <x v="593"/>
    <s v="Lidia S Gerling"/>
    <s v="Female"/>
    <x v="5"/>
    <x v="0"/>
    <x v="0"/>
    <x v="1"/>
    <x v="2"/>
    <x v="0"/>
    <n v="6"/>
    <n v="3"/>
    <n v="15"/>
    <n v="90"/>
    <n v="45"/>
    <n v="45"/>
  </r>
  <r>
    <n v="88065566274"/>
    <x v="594"/>
    <s v="Carlotta T Ryles"/>
    <s v="Female"/>
    <x v="6"/>
    <x v="0"/>
    <x v="0"/>
    <x v="1"/>
    <x v="3"/>
    <x v="0"/>
    <n v="10"/>
    <n v="7"/>
    <n v="47"/>
    <n v="470"/>
    <n v="329"/>
    <n v="141"/>
  </r>
  <r>
    <n v="88065566275"/>
    <x v="595"/>
    <s v="Digna Q Eck"/>
    <s v="Female"/>
    <x v="11"/>
    <x v="1"/>
    <x v="1"/>
    <x v="1"/>
    <x v="0"/>
    <x v="0"/>
    <n v="13"/>
    <n v="10"/>
    <n v="6"/>
    <n v="78"/>
    <n v="60"/>
    <n v="18"/>
  </r>
  <r>
    <n v="88065566276"/>
    <x v="596"/>
    <s v="Galina G Woodbury"/>
    <s v="Female"/>
    <x v="28"/>
    <x v="2"/>
    <x v="1"/>
    <x v="1"/>
    <x v="1"/>
    <x v="1"/>
    <n v="20"/>
    <n v="17"/>
    <n v="10"/>
    <n v="200"/>
    <n v="170"/>
    <n v="30"/>
  </r>
  <r>
    <n v="88065566277"/>
    <x v="597"/>
    <s v="Carmon A Howlett"/>
    <s v="Female"/>
    <x v="29"/>
    <x v="3"/>
    <x v="0"/>
    <x v="1"/>
    <x v="2"/>
    <x v="1"/>
    <n v="15"/>
    <n v="12"/>
    <n v="11"/>
    <n v="165"/>
    <n v="132"/>
    <n v="33"/>
  </r>
  <r>
    <n v="88065566278"/>
    <x v="598"/>
    <s v="Josiah R Gutierres"/>
    <s v="Male"/>
    <x v="6"/>
    <x v="0"/>
    <x v="0"/>
    <x v="1"/>
    <x v="0"/>
    <x v="0"/>
    <n v="20"/>
    <n v="17"/>
    <n v="60"/>
    <n v="1200"/>
    <n v="1020"/>
    <n v="180"/>
  </r>
  <r>
    <n v="88065566279"/>
    <x v="599"/>
    <s v="Leonel S Yuan"/>
    <s v="Male"/>
    <x v="7"/>
    <x v="0"/>
    <x v="0"/>
    <x v="1"/>
    <x v="1"/>
    <x v="0"/>
    <n v="12"/>
    <n v="9"/>
    <n v="89"/>
    <n v="1068"/>
    <n v="801"/>
    <n v="267"/>
  </r>
  <r>
    <n v="88065566280"/>
    <x v="600"/>
    <s v="Sharri Z Gormley"/>
    <s v="Female"/>
    <x v="8"/>
    <x v="1"/>
    <x v="1"/>
    <x v="1"/>
    <x v="2"/>
    <x v="1"/>
    <n v="16"/>
    <n v="13"/>
    <n v="77"/>
    <n v="1232"/>
    <n v="1001"/>
    <n v="231"/>
  </r>
  <r>
    <n v="88065566281"/>
    <x v="601"/>
    <s v="Mignon H Ballesteros"/>
    <s v="Female"/>
    <x v="9"/>
    <x v="2"/>
    <x v="1"/>
    <x v="1"/>
    <x v="0"/>
    <x v="0"/>
    <n v="70"/>
    <n v="67"/>
    <n v="68"/>
    <n v="4760"/>
    <n v="4556"/>
    <n v="204"/>
  </r>
  <r>
    <n v="88065566282"/>
    <x v="602"/>
    <s v="Carmelia R Lattimer"/>
    <s v="Female"/>
    <x v="33"/>
    <x v="3"/>
    <x v="0"/>
    <x v="1"/>
    <x v="1"/>
    <x v="1"/>
    <n v="15"/>
    <n v="12"/>
    <n v="15"/>
    <n v="225"/>
    <n v="180"/>
    <n v="45"/>
  </r>
  <r>
    <n v="88065566283"/>
    <x v="603"/>
    <s v="Francis O Encarnacion"/>
    <s v="Male"/>
    <x v="34"/>
    <x v="0"/>
    <x v="0"/>
    <x v="1"/>
    <x v="2"/>
    <x v="0"/>
    <n v="16"/>
    <n v="13"/>
    <n v="100"/>
    <n v="1600"/>
    <n v="1300"/>
    <n v="300"/>
  </r>
  <r>
    <n v="88065566284"/>
    <x v="604"/>
    <s v="Denis Y Fehr"/>
    <s v="Male"/>
    <x v="0"/>
    <x v="0"/>
    <x v="0"/>
    <x v="1"/>
    <x v="3"/>
    <x v="0"/>
    <n v="20"/>
    <n v="17"/>
    <n v="3000"/>
    <n v="60000"/>
    <n v="51000"/>
    <n v="9000"/>
  </r>
  <r>
    <n v="88065566285"/>
    <x v="605"/>
    <s v="Lisa C Sheridan"/>
    <s v="Female"/>
    <x v="35"/>
    <x v="1"/>
    <x v="1"/>
    <x v="1"/>
    <x v="0"/>
    <x v="0"/>
    <n v="12"/>
    <n v="9"/>
    <n v="5000"/>
    <n v="60000"/>
    <n v="45000"/>
    <n v="15000"/>
  </r>
  <r>
    <n v="88065566286"/>
    <x v="606"/>
    <s v="Ezequiel N Shell"/>
    <s v="Male"/>
    <x v="36"/>
    <x v="2"/>
    <x v="1"/>
    <x v="1"/>
    <x v="1"/>
    <x v="1"/>
    <n v="12"/>
    <n v="9"/>
    <n v="300"/>
    <n v="3600"/>
    <n v="2700"/>
    <n v="900"/>
  </r>
  <r>
    <n v="88065566287"/>
    <x v="607"/>
    <s v="Timmy I Poteat"/>
    <s v="Male"/>
    <x v="37"/>
    <x v="3"/>
    <x v="0"/>
    <x v="1"/>
    <x v="2"/>
    <x v="1"/>
    <n v="18"/>
    <n v="15"/>
    <n v="2000"/>
    <n v="36000"/>
    <n v="30000"/>
    <n v="6000"/>
  </r>
  <r>
    <n v="88065566288"/>
    <x v="608"/>
    <s v="Nigel V Dupras"/>
    <s v="Male"/>
    <x v="10"/>
    <x v="0"/>
    <x v="0"/>
    <x v="1"/>
    <x v="0"/>
    <x v="0"/>
    <n v="10"/>
    <n v="7"/>
    <n v="600"/>
    <n v="6000"/>
    <n v="4200"/>
    <n v="1800"/>
  </r>
  <r>
    <n v="88065566289"/>
    <x v="609"/>
    <s v="Meryl B Jude"/>
    <s v="Female"/>
    <x v="11"/>
    <x v="0"/>
    <x v="0"/>
    <x v="1"/>
    <x v="1"/>
    <x v="0"/>
    <n v="15"/>
    <n v="12"/>
    <n v="1230"/>
    <n v="18450"/>
    <n v="14760"/>
    <n v="3690"/>
  </r>
  <r>
    <n v="88065566290"/>
    <x v="610"/>
    <s v="Herb B Irving"/>
    <s v="Male"/>
    <x v="20"/>
    <x v="1"/>
    <x v="1"/>
    <x v="1"/>
    <x v="2"/>
    <x v="1"/>
    <n v="15"/>
    <n v="12"/>
    <n v="900"/>
    <n v="13500"/>
    <n v="10800"/>
    <n v="2700"/>
  </r>
  <r>
    <n v="88065566291"/>
    <x v="611"/>
    <s v="Samantha V Lucky"/>
    <s v="Female"/>
    <x v="21"/>
    <x v="2"/>
    <x v="1"/>
    <x v="1"/>
    <x v="0"/>
    <x v="0"/>
    <n v="23"/>
    <n v="20"/>
    <n v="2390"/>
    <n v="54970"/>
    <n v="47800"/>
    <n v="7170"/>
  </r>
  <r>
    <n v="88065566292"/>
    <x v="612"/>
    <s v="Frankie I Speed"/>
    <s v="Male"/>
    <x v="22"/>
    <x v="3"/>
    <x v="0"/>
    <x v="1"/>
    <x v="1"/>
    <x v="1"/>
    <n v="9"/>
    <n v="6"/>
    <n v="10000"/>
    <n v="90000"/>
    <n v="60000"/>
    <n v="30000"/>
  </r>
  <r>
    <n v="88065566293"/>
    <x v="613"/>
    <s v="Wilhelmina Y Keaney"/>
    <s v="Female"/>
    <x v="23"/>
    <x v="0"/>
    <x v="0"/>
    <x v="1"/>
    <x v="2"/>
    <x v="0"/>
    <n v="18"/>
    <n v="15"/>
    <n v="2300"/>
    <n v="41400"/>
    <n v="34500"/>
    <n v="6900"/>
  </r>
  <r>
    <n v="88065566294"/>
    <x v="614"/>
    <s v="Karlene L Mckean"/>
    <s v="Female"/>
    <x v="24"/>
    <x v="0"/>
    <x v="0"/>
    <x v="1"/>
    <x v="3"/>
    <x v="0"/>
    <n v="14"/>
    <n v="11"/>
    <n v="7800"/>
    <n v="109200"/>
    <n v="85800"/>
    <n v="23400"/>
  </r>
  <r>
    <n v="88065566295"/>
    <x v="615"/>
    <s v="Emmitt X Plante"/>
    <s v="Male"/>
    <x v="13"/>
    <x v="1"/>
    <x v="1"/>
    <x v="1"/>
    <x v="0"/>
    <x v="0"/>
    <n v="30"/>
    <n v="27"/>
    <n v="450"/>
    <n v="13500"/>
    <n v="12150"/>
    <n v="1350"/>
  </r>
  <r>
    <n v="88065566296"/>
    <x v="616"/>
    <s v="Chaya W Caudle"/>
    <s v="Female"/>
    <x v="14"/>
    <x v="2"/>
    <x v="1"/>
    <x v="1"/>
    <x v="1"/>
    <x v="1"/>
    <n v="16"/>
    <n v="13"/>
    <n v="2000"/>
    <n v="32000"/>
    <n v="26000"/>
    <n v="6000"/>
  </r>
  <r>
    <n v="88065566297"/>
    <x v="617"/>
    <s v="Reanna I Hampton"/>
    <s v="Female"/>
    <x v="15"/>
    <x v="3"/>
    <x v="0"/>
    <x v="1"/>
    <x v="2"/>
    <x v="1"/>
    <n v="52"/>
    <n v="49"/>
    <n v="123"/>
    <n v="6396"/>
    <n v="6027"/>
    <n v="369"/>
  </r>
  <r>
    <n v="88065566298"/>
    <x v="618"/>
    <s v="Micaela N Buker"/>
    <s v="Female"/>
    <x v="11"/>
    <x v="0"/>
    <x v="0"/>
    <x v="1"/>
    <x v="0"/>
    <x v="0"/>
    <n v="14"/>
    <n v="11"/>
    <n v="12903"/>
    <n v="180642"/>
    <n v="141933"/>
    <n v="38709"/>
  </r>
  <r>
    <n v="88065566299"/>
    <x v="619"/>
    <s v="Carmelia E Bergeron"/>
    <s v="Female"/>
    <x v="0"/>
    <x v="0"/>
    <x v="0"/>
    <x v="1"/>
    <x v="1"/>
    <x v="0"/>
    <n v="6"/>
    <n v="3"/>
    <n v="100000"/>
    <n v="600000"/>
    <n v="300000"/>
    <n v="300000"/>
  </r>
  <r>
    <n v="88065566300"/>
    <x v="620"/>
    <s v="Ulysses S Abate"/>
    <s v="Male"/>
    <x v="35"/>
    <x v="1"/>
    <x v="1"/>
    <x v="1"/>
    <x v="2"/>
    <x v="1"/>
    <n v="13"/>
    <n v="10"/>
    <n v="12000"/>
    <n v="156000"/>
    <n v="120000"/>
    <n v="36000"/>
  </r>
  <r>
    <n v="88065566301"/>
    <x v="621"/>
    <s v="Love G Lent"/>
    <s v="Female"/>
    <x v="36"/>
    <x v="2"/>
    <x v="1"/>
    <x v="1"/>
    <x v="0"/>
    <x v="0"/>
    <n v="15"/>
    <n v="12"/>
    <n v="60"/>
    <n v="900"/>
    <n v="720"/>
    <n v="180"/>
  </r>
  <r>
    <n v="88065566302"/>
    <x v="622"/>
    <s v="Stan S Watt"/>
    <s v="Male"/>
    <x v="37"/>
    <x v="3"/>
    <x v="0"/>
    <x v="1"/>
    <x v="1"/>
    <x v="1"/>
    <n v="20"/>
    <n v="17"/>
    <n v="89"/>
    <n v="1780"/>
    <n v="1513"/>
    <n v="267"/>
  </r>
  <r>
    <n v="88065566303"/>
    <x v="623"/>
    <s v="Kindra V Cruickshank"/>
    <s v="Female"/>
    <x v="26"/>
    <x v="0"/>
    <x v="0"/>
    <x v="1"/>
    <x v="2"/>
    <x v="0"/>
    <n v="12"/>
    <n v="9"/>
    <n v="77"/>
    <n v="924"/>
    <n v="693"/>
    <n v="231"/>
  </r>
  <r>
    <n v="88065566304"/>
    <x v="624"/>
    <s v="Micheal F Mcleroy"/>
    <s v="Male"/>
    <x v="27"/>
    <x v="0"/>
    <x v="0"/>
    <x v="1"/>
    <x v="3"/>
    <x v="0"/>
    <n v="16"/>
    <n v="13"/>
    <n v="68"/>
    <n v="1088"/>
    <n v="884"/>
    <n v="204"/>
  </r>
  <r>
    <n v="88065566305"/>
    <x v="625"/>
    <s v="Meryl B Jude"/>
    <s v="Female"/>
    <x v="11"/>
    <x v="0"/>
    <x v="0"/>
    <x v="1"/>
    <x v="0"/>
    <x v="0"/>
    <n v="20"/>
    <n v="17"/>
    <n v="15"/>
    <n v="300"/>
    <n v="255"/>
    <n v="45"/>
  </r>
  <r>
    <n v="88065566306"/>
    <x v="626"/>
    <s v="Herb B Irving"/>
    <s v="Male"/>
    <x v="20"/>
    <x v="1"/>
    <x v="1"/>
    <x v="1"/>
    <x v="1"/>
    <x v="1"/>
    <n v="12"/>
    <n v="9"/>
    <n v="47"/>
    <n v="564"/>
    <n v="423"/>
    <n v="141"/>
  </r>
  <r>
    <n v="88065566307"/>
    <x v="627"/>
    <s v="Samantha V Lucky"/>
    <s v="Female"/>
    <x v="21"/>
    <x v="2"/>
    <x v="1"/>
    <x v="1"/>
    <x v="2"/>
    <x v="1"/>
    <n v="10"/>
    <n v="7"/>
    <n v="6"/>
    <n v="60"/>
    <n v="42"/>
    <n v="18"/>
  </r>
  <r>
    <n v="88065566308"/>
    <x v="628"/>
    <s v="Frankie I Speed"/>
    <s v="Male"/>
    <x v="22"/>
    <x v="3"/>
    <x v="0"/>
    <x v="1"/>
    <x v="0"/>
    <x v="0"/>
    <n v="15"/>
    <n v="12"/>
    <n v="10"/>
    <n v="150"/>
    <n v="120"/>
    <n v="30"/>
  </r>
  <r>
    <n v="88065566309"/>
    <x v="629"/>
    <s v="Wilhelmina Y Keaney"/>
    <s v="Female"/>
    <x v="23"/>
    <x v="0"/>
    <x v="0"/>
    <x v="1"/>
    <x v="1"/>
    <x v="0"/>
    <n v="15"/>
    <n v="12"/>
    <n v="11"/>
    <n v="165"/>
    <n v="132"/>
    <n v="33"/>
  </r>
  <r>
    <n v="88065566310"/>
    <x v="630"/>
    <s v="Karlene L Mckean"/>
    <s v="Female"/>
    <x v="24"/>
    <x v="0"/>
    <x v="0"/>
    <x v="1"/>
    <x v="2"/>
    <x v="1"/>
    <n v="20"/>
    <n v="17"/>
    <n v="60"/>
    <n v="1200"/>
    <n v="1020"/>
    <n v="180"/>
  </r>
  <r>
    <n v="88065566311"/>
    <x v="631"/>
    <s v="Emmitt X Plante"/>
    <s v="Male"/>
    <x v="13"/>
    <x v="1"/>
    <x v="1"/>
    <x v="1"/>
    <x v="0"/>
    <x v="0"/>
    <n v="12"/>
    <n v="9"/>
    <n v="89"/>
    <n v="1068"/>
    <n v="801"/>
    <n v="267"/>
  </r>
  <r>
    <n v="88065566312"/>
    <x v="632"/>
    <s v="Chaya W Caudle"/>
    <s v="Female"/>
    <x v="14"/>
    <x v="2"/>
    <x v="1"/>
    <x v="1"/>
    <x v="1"/>
    <x v="1"/>
    <n v="13"/>
    <n v="10"/>
    <n v="77"/>
    <n v="1001"/>
    <n v="770"/>
    <n v="231"/>
  </r>
  <r>
    <n v="88065566313"/>
    <x v="633"/>
    <s v="Reanna I Hampton"/>
    <s v="Female"/>
    <x v="15"/>
    <x v="3"/>
    <x v="0"/>
    <x v="1"/>
    <x v="2"/>
    <x v="0"/>
    <n v="15"/>
    <n v="12"/>
    <n v="68"/>
    <n v="1020"/>
    <n v="816"/>
    <n v="204"/>
  </r>
  <r>
    <n v="88065566314"/>
    <x v="634"/>
    <s v="Micaela N Buker"/>
    <s v="Female"/>
    <x v="11"/>
    <x v="0"/>
    <x v="0"/>
    <x v="1"/>
    <x v="3"/>
    <x v="0"/>
    <n v="14"/>
    <n v="11"/>
    <n v="15"/>
    <n v="210"/>
    <n v="165"/>
    <n v="45"/>
  </r>
  <r>
    <n v="88065566315"/>
    <x v="635"/>
    <s v="Carmelia E Bergeron"/>
    <s v="Female"/>
    <x v="0"/>
    <x v="0"/>
    <x v="0"/>
    <x v="1"/>
    <x v="0"/>
    <x v="0"/>
    <n v="30"/>
    <n v="27"/>
    <n v="100"/>
    <n v="3000"/>
    <n v="2700"/>
    <n v="300"/>
  </r>
  <r>
    <n v="88065566316"/>
    <x v="636"/>
    <s v="Ulysses S Abate"/>
    <s v="Male"/>
    <x v="35"/>
    <x v="1"/>
    <x v="1"/>
    <x v="1"/>
    <x v="1"/>
    <x v="1"/>
    <n v="16"/>
    <n v="13"/>
    <n v="3000"/>
    <n v="48000"/>
    <n v="39000"/>
    <n v="9000"/>
  </r>
  <r>
    <n v="88065566317"/>
    <x v="637"/>
    <s v="Love G Lent"/>
    <s v="Female"/>
    <x v="36"/>
    <x v="2"/>
    <x v="1"/>
    <x v="1"/>
    <x v="2"/>
    <x v="1"/>
    <n v="9"/>
    <n v="6"/>
    <n v="5000"/>
    <n v="45000"/>
    <n v="30000"/>
    <n v="15000"/>
  </r>
  <r>
    <n v="88065566318"/>
    <x v="638"/>
    <s v="Stan S Watt"/>
    <s v="Male"/>
    <x v="37"/>
    <x v="3"/>
    <x v="0"/>
    <x v="1"/>
    <x v="0"/>
    <x v="0"/>
    <n v="5"/>
    <n v="2"/>
    <n v="300"/>
    <n v="1500"/>
    <n v="600"/>
    <n v="900"/>
  </r>
  <r>
    <n v="88065566319"/>
    <x v="639"/>
    <s v="Kindra V Cruickshank"/>
    <s v="Female"/>
    <x v="26"/>
    <x v="0"/>
    <x v="0"/>
    <x v="1"/>
    <x v="1"/>
    <x v="0"/>
    <n v="18"/>
    <n v="15"/>
    <n v="2000"/>
    <n v="36000"/>
    <n v="30000"/>
    <n v="6000"/>
  </r>
  <r>
    <n v="88065566320"/>
    <x v="640"/>
    <s v="Gwyn E Etzel"/>
    <s v="Female"/>
    <x v="27"/>
    <x v="0"/>
    <x v="0"/>
    <x v="1"/>
    <x v="2"/>
    <x v="1"/>
    <n v="10"/>
    <n v="7"/>
    <n v="600"/>
    <n v="6000"/>
    <n v="4200"/>
    <n v="1800"/>
  </r>
  <r>
    <n v="88065566321"/>
    <x v="641"/>
    <s v="Ressie I Goodwyn"/>
    <s v="Female"/>
    <x v="32"/>
    <x v="0"/>
    <x v="2"/>
    <x v="1"/>
    <x v="0"/>
    <x v="0"/>
    <n v="52"/>
    <n v="49"/>
    <n v="1230"/>
    <n v="63960"/>
    <n v="60270"/>
    <n v="3690"/>
  </r>
  <r>
    <n v="88065566322"/>
    <x v="642"/>
    <s v="Colton B Salzman"/>
    <s v="Male"/>
    <x v="1"/>
    <x v="1"/>
    <x v="2"/>
    <x v="1"/>
    <x v="1"/>
    <x v="1"/>
    <n v="9"/>
    <n v="6"/>
    <n v="900"/>
    <n v="8100"/>
    <n v="5400"/>
    <n v="2700"/>
  </r>
  <r>
    <n v="88065566323"/>
    <x v="643"/>
    <s v="Marylynn G Ealey"/>
    <s v="Female"/>
    <x v="2"/>
    <x v="2"/>
    <x v="2"/>
    <x v="1"/>
    <x v="2"/>
    <x v="0"/>
    <n v="5"/>
    <n v="2"/>
    <n v="2390"/>
    <n v="11950"/>
    <n v="4780"/>
    <n v="7170"/>
  </r>
  <r>
    <n v="88065566324"/>
    <x v="644"/>
    <s v="Reanna I Hampton"/>
    <s v="Female"/>
    <x v="15"/>
    <x v="3"/>
    <x v="2"/>
    <x v="1"/>
    <x v="3"/>
    <x v="0"/>
    <n v="14"/>
    <n v="11"/>
    <n v="10000"/>
    <n v="140000"/>
    <n v="110000"/>
    <n v="30000"/>
  </r>
  <r>
    <n v="88065566325"/>
    <x v="645"/>
    <s v="Micaela N Buker"/>
    <s v="Female"/>
    <x v="11"/>
    <x v="0"/>
    <x v="2"/>
    <x v="1"/>
    <x v="0"/>
    <x v="0"/>
    <n v="6"/>
    <n v="3"/>
    <n v="2300"/>
    <n v="13800"/>
    <n v="6900"/>
    <n v="6900"/>
  </r>
  <r>
    <n v="88065566326"/>
    <x v="646"/>
    <s v="Carmelia E Bergeron"/>
    <s v="Female"/>
    <x v="0"/>
    <x v="1"/>
    <x v="2"/>
    <x v="1"/>
    <x v="1"/>
    <x v="1"/>
    <n v="10"/>
    <n v="7"/>
    <n v="7800"/>
    <n v="78000"/>
    <n v="54600"/>
    <n v="23400"/>
  </r>
  <r>
    <n v="88065566327"/>
    <x v="647"/>
    <s v="Neil V Gebhard"/>
    <s v="Male"/>
    <x v="4"/>
    <x v="2"/>
    <x v="2"/>
    <x v="1"/>
    <x v="2"/>
    <x v="1"/>
    <n v="13"/>
    <n v="10"/>
    <n v="450"/>
    <n v="5850"/>
    <n v="4500"/>
    <n v="1350"/>
  </r>
  <r>
    <n v="88065566328"/>
    <x v="648"/>
    <s v="Kermit L Mcphail"/>
    <s v="Male"/>
    <x v="5"/>
    <x v="3"/>
    <x v="2"/>
    <x v="1"/>
    <x v="0"/>
    <x v="0"/>
    <n v="20"/>
    <n v="17"/>
    <n v="2000"/>
    <n v="40000"/>
    <n v="34000"/>
    <n v="6000"/>
  </r>
  <r>
    <n v="88065566329"/>
    <x v="649"/>
    <s v="Julio P Dockery"/>
    <s v="Female"/>
    <x v="6"/>
    <x v="0"/>
    <x v="2"/>
    <x v="1"/>
    <x v="1"/>
    <x v="0"/>
    <n v="15"/>
    <n v="12"/>
    <n v="123"/>
    <n v="1845"/>
    <n v="1476"/>
    <n v="369"/>
  </r>
  <r>
    <n v="88065566330"/>
    <x v="650"/>
    <s v="Tressa Q Standard"/>
    <s v="Female"/>
    <x v="7"/>
    <x v="1"/>
    <x v="2"/>
    <x v="1"/>
    <x v="2"/>
    <x v="1"/>
    <n v="20"/>
    <n v="17"/>
    <n v="12903"/>
    <n v="258060"/>
    <n v="219351"/>
    <n v="38709"/>
  </r>
  <r>
    <n v="88065566331"/>
    <x v="651"/>
    <s v="Dwayne W Marker"/>
    <s v="Male"/>
    <x v="8"/>
    <x v="2"/>
    <x v="2"/>
    <x v="1"/>
    <x v="0"/>
    <x v="0"/>
    <n v="12"/>
    <n v="9"/>
    <n v="100000"/>
    <n v="1200000"/>
    <n v="900000"/>
    <n v="300000"/>
  </r>
  <r>
    <n v="88065566332"/>
    <x v="652"/>
    <s v="Ayako L Bachmann"/>
    <s v="Female"/>
    <x v="9"/>
    <x v="3"/>
    <x v="2"/>
    <x v="1"/>
    <x v="1"/>
    <x v="1"/>
    <n v="16"/>
    <n v="13"/>
    <n v="12000"/>
    <n v="192000"/>
    <n v="156000"/>
    <n v="36000"/>
  </r>
  <r>
    <n v="88065566333"/>
    <x v="653"/>
    <s v="Salena I Santillan"/>
    <s v="Female"/>
    <x v="33"/>
    <x v="0"/>
    <x v="2"/>
    <x v="1"/>
    <x v="2"/>
    <x v="0"/>
    <n v="70"/>
    <n v="67"/>
    <n v="60"/>
    <n v="4200"/>
    <n v="4020"/>
    <n v="180"/>
  </r>
  <r>
    <n v="88065566334"/>
    <x v="654"/>
    <s v="Nelson O Dubuc"/>
    <s v="Male"/>
    <x v="34"/>
    <x v="1"/>
    <x v="2"/>
    <x v="1"/>
    <x v="3"/>
    <x v="0"/>
    <n v="15"/>
    <n v="12"/>
    <n v="89"/>
    <n v="1335"/>
    <n v="1068"/>
    <n v="267"/>
  </r>
  <r>
    <n v="88065566335"/>
    <x v="655"/>
    <s v="Lincoln D Demaria"/>
    <s v="Male"/>
    <x v="0"/>
    <x v="2"/>
    <x v="2"/>
    <x v="1"/>
    <x v="0"/>
    <x v="0"/>
    <n v="16"/>
    <n v="13"/>
    <n v="77"/>
    <n v="1232"/>
    <n v="1001"/>
    <n v="231"/>
  </r>
  <r>
    <n v="88065566336"/>
    <x v="656"/>
    <s v="Eleonora S Pollard"/>
    <s v="Female"/>
    <x v="35"/>
    <x v="3"/>
    <x v="2"/>
    <x v="1"/>
    <x v="1"/>
    <x v="1"/>
    <n v="20"/>
    <n v="17"/>
    <n v="68"/>
    <n v="1360"/>
    <n v="1156"/>
    <n v="204"/>
  </r>
  <r>
    <n v="88065566337"/>
    <x v="657"/>
    <s v="Reanna I Hampton"/>
    <s v="Female"/>
    <x v="15"/>
    <x v="0"/>
    <x v="2"/>
    <x v="1"/>
    <x v="2"/>
    <x v="1"/>
    <n v="12"/>
    <n v="9"/>
    <n v="15"/>
    <n v="180"/>
    <n v="135"/>
    <n v="45"/>
  </r>
  <r>
    <n v="88065566338"/>
    <x v="658"/>
    <s v="Micaela N Buker"/>
    <s v="Female"/>
    <x v="11"/>
    <x v="1"/>
    <x v="2"/>
    <x v="1"/>
    <x v="0"/>
    <x v="0"/>
    <n v="12"/>
    <n v="9"/>
    <n v="47"/>
    <n v="564"/>
    <n v="423"/>
    <n v="141"/>
  </r>
  <r>
    <n v="88065566339"/>
    <x v="659"/>
    <s v="Carmelia E Bergeron"/>
    <s v="Female"/>
    <x v="0"/>
    <x v="2"/>
    <x v="2"/>
    <x v="1"/>
    <x v="1"/>
    <x v="0"/>
    <n v="18"/>
    <n v="15"/>
    <n v="6"/>
    <n v="108"/>
    <n v="90"/>
    <n v="18"/>
  </r>
  <r>
    <n v="88065566340"/>
    <x v="660"/>
    <s v="Sherise C Bledsoe"/>
    <s v="Female"/>
    <x v="11"/>
    <x v="3"/>
    <x v="2"/>
    <x v="1"/>
    <x v="2"/>
    <x v="1"/>
    <n v="10"/>
    <n v="7"/>
    <n v="10"/>
    <n v="100"/>
    <n v="70"/>
    <n v="30"/>
  </r>
  <r>
    <n v="88065566341"/>
    <x v="661"/>
    <s v="Chase J Paradise"/>
    <s v="Male"/>
    <x v="12"/>
    <x v="0"/>
    <x v="2"/>
    <x v="1"/>
    <x v="0"/>
    <x v="0"/>
    <n v="15"/>
    <n v="12"/>
    <n v="11"/>
    <n v="165"/>
    <n v="132"/>
    <n v="33"/>
  </r>
  <r>
    <n v="88065566342"/>
    <x v="662"/>
    <s v="Ernestine E Fludd"/>
    <s v="Female"/>
    <x v="13"/>
    <x v="1"/>
    <x v="2"/>
    <x v="1"/>
    <x v="1"/>
    <x v="1"/>
    <n v="15"/>
    <n v="12"/>
    <n v="60"/>
    <n v="900"/>
    <n v="720"/>
    <n v="180"/>
  </r>
  <r>
    <n v="88065566343"/>
    <x v="663"/>
    <s v="Fernando S Korhonen"/>
    <s v="Male"/>
    <x v="14"/>
    <x v="0"/>
    <x v="2"/>
    <x v="1"/>
    <x v="2"/>
    <x v="0"/>
    <n v="23"/>
    <n v="20"/>
    <n v="89"/>
    <n v="2047"/>
    <n v="1780"/>
    <n v="267"/>
  </r>
  <r>
    <n v="88065566344"/>
    <x v="664"/>
    <s v="Shanti F Quirion"/>
    <s v="Female"/>
    <x v="15"/>
    <x v="1"/>
    <x v="2"/>
    <x v="1"/>
    <x v="3"/>
    <x v="0"/>
    <n v="9"/>
    <n v="6"/>
    <n v="77"/>
    <n v="693"/>
    <n v="462"/>
    <n v="231"/>
  </r>
  <r>
    <n v="88065566345"/>
    <x v="665"/>
    <s v="Dovie U Nickerson"/>
    <s v="Female"/>
    <x v="16"/>
    <x v="0"/>
    <x v="2"/>
    <x v="1"/>
    <x v="0"/>
    <x v="0"/>
    <n v="18"/>
    <n v="15"/>
    <n v="68"/>
    <n v="1224"/>
    <n v="1020"/>
    <n v="204"/>
  </r>
  <r>
    <n v="88065566346"/>
    <x v="666"/>
    <s v="Lacy Q Deshotel"/>
    <s v="Male"/>
    <x v="17"/>
    <x v="1"/>
    <x v="2"/>
    <x v="1"/>
    <x v="1"/>
    <x v="1"/>
    <n v="14"/>
    <n v="11"/>
    <n v="15"/>
    <n v="210"/>
    <n v="165"/>
    <n v="45"/>
  </r>
  <r>
    <n v="88065566347"/>
    <x v="667"/>
    <s v="Leslie I Stolte"/>
    <s v="Male"/>
    <x v="18"/>
    <x v="0"/>
    <x v="2"/>
    <x v="1"/>
    <x v="2"/>
    <x v="1"/>
    <n v="30"/>
    <n v="27"/>
    <n v="100"/>
    <n v="3000"/>
    <n v="2700"/>
    <n v="300"/>
  </r>
  <r>
    <n v="88065566348"/>
    <x v="668"/>
    <s v="Valene R Yost"/>
    <s v="Female"/>
    <x v="19"/>
    <x v="1"/>
    <x v="2"/>
    <x v="1"/>
    <x v="0"/>
    <x v="0"/>
    <n v="16"/>
    <n v="13"/>
    <n v="3000"/>
    <n v="48000"/>
    <n v="39000"/>
    <n v="9000"/>
  </r>
  <r>
    <n v="88065566349"/>
    <x v="669"/>
    <s v="Earlean Y Funke"/>
    <s v="Female"/>
    <x v="20"/>
    <x v="0"/>
    <x v="2"/>
    <x v="1"/>
    <x v="1"/>
    <x v="0"/>
    <n v="52"/>
    <n v="49"/>
    <n v="5000"/>
    <n v="260000"/>
    <n v="245000"/>
    <n v="15000"/>
  </r>
  <r>
    <n v="88065566350"/>
    <x v="670"/>
    <s v="Eloise Z Demoss"/>
    <s v="Female"/>
    <x v="21"/>
    <x v="1"/>
    <x v="2"/>
    <x v="1"/>
    <x v="2"/>
    <x v="1"/>
    <n v="14"/>
    <n v="11"/>
    <n v="300"/>
    <n v="4200"/>
    <n v="3300"/>
    <n v="900"/>
  </r>
  <r>
    <n v="88065566351"/>
    <x v="671"/>
    <s v="Reanna I Hampton"/>
    <s v="Female"/>
    <x v="15"/>
    <x v="0"/>
    <x v="2"/>
    <x v="1"/>
    <x v="0"/>
    <x v="0"/>
    <n v="6"/>
    <n v="3"/>
    <n v="2000"/>
    <n v="12000"/>
    <n v="6000"/>
    <n v="6000"/>
  </r>
  <r>
    <n v="88065566352"/>
    <x v="672"/>
    <s v="Micaela N Buker"/>
    <s v="Female"/>
    <x v="11"/>
    <x v="1"/>
    <x v="2"/>
    <x v="1"/>
    <x v="1"/>
    <x v="1"/>
    <n v="13"/>
    <n v="10"/>
    <n v="600"/>
    <n v="7800"/>
    <n v="6000"/>
    <n v="1800"/>
  </r>
  <r>
    <n v="88065566353"/>
    <x v="673"/>
    <s v="Carmelia E Bergeron"/>
    <s v="Female"/>
    <x v="0"/>
    <x v="0"/>
    <x v="2"/>
    <x v="1"/>
    <x v="2"/>
    <x v="0"/>
    <n v="15"/>
    <n v="12"/>
    <n v="1230"/>
    <n v="18450"/>
    <n v="14760"/>
    <n v="3690"/>
  </r>
  <r>
    <n v="88065566354"/>
    <x v="674"/>
    <s v="Keven F Bingham"/>
    <s v="Male"/>
    <x v="25"/>
    <x v="1"/>
    <x v="2"/>
    <x v="1"/>
    <x v="3"/>
    <x v="0"/>
    <n v="20"/>
    <n v="17"/>
    <n v="900"/>
    <n v="18000"/>
    <n v="15300"/>
    <n v="2700"/>
  </r>
  <r>
    <n v="88065566355"/>
    <x v="675"/>
    <s v="Magaly U Mcneel"/>
    <s v="Female"/>
    <x v="26"/>
    <x v="0"/>
    <x v="2"/>
    <x v="1"/>
    <x v="0"/>
    <x v="0"/>
    <n v="12"/>
    <n v="9"/>
    <n v="2390"/>
    <n v="28680"/>
    <n v="21510"/>
    <n v="7170"/>
  </r>
  <r>
    <n v="88065566356"/>
    <x v="676"/>
    <s v="Mika J Rodriquez"/>
    <s v="Female"/>
    <x v="27"/>
    <x v="1"/>
    <x v="2"/>
    <x v="1"/>
    <x v="1"/>
    <x v="1"/>
    <n v="16"/>
    <n v="13"/>
    <n v="10000"/>
    <n v="160000"/>
    <n v="130000"/>
    <n v="30000"/>
  </r>
  <r>
    <n v="88065566357"/>
    <x v="677"/>
    <s v="Freddy A Rolling"/>
    <s v="Male"/>
    <x v="11"/>
    <x v="0"/>
    <x v="2"/>
    <x v="1"/>
    <x v="2"/>
    <x v="1"/>
    <n v="20"/>
    <n v="17"/>
    <n v="2300"/>
    <n v="46000"/>
    <n v="39100"/>
    <n v="6900"/>
  </r>
  <r>
    <n v="88065566358"/>
    <x v="678"/>
    <s v="Morgan O Carriere"/>
    <s v="Female"/>
    <x v="28"/>
    <x v="1"/>
    <x v="2"/>
    <x v="1"/>
    <x v="0"/>
    <x v="0"/>
    <n v="12"/>
    <n v="9"/>
    <n v="7800"/>
    <n v="93600"/>
    <n v="70200"/>
    <n v="23400"/>
  </r>
  <r>
    <n v="88065566359"/>
    <x v="679"/>
    <s v="Reanna I Hampton"/>
    <s v="Female"/>
    <x v="15"/>
    <x v="0"/>
    <x v="2"/>
    <x v="1"/>
    <x v="1"/>
    <x v="0"/>
    <n v="10"/>
    <n v="7"/>
    <n v="450"/>
    <n v="4500"/>
    <n v="3150"/>
    <n v="1350"/>
  </r>
  <r>
    <n v="88065566360"/>
    <x v="680"/>
    <s v="Micaela N Buker"/>
    <s v="Female"/>
    <x v="11"/>
    <x v="1"/>
    <x v="2"/>
    <x v="1"/>
    <x v="2"/>
    <x v="1"/>
    <n v="15"/>
    <n v="12"/>
    <n v="2000"/>
    <n v="30000"/>
    <n v="24000"/>
    <n v="6000"/>
  </r>
  <r>
    <n v="88065566361"/>
    <x v="681"/>
    <s v="Carmelia E Bergeron"/>
    <s v="Female"/>
    <x v="0"/>
    <x v="0"/>
    <x v="2"/>
    <x v="1"/>
    <x v="0"/>
    <x v="0"/>
    <n v="15"/>
    <n v="12"/>
    <n v="123"/>
    <n v="1845"/>
    <n v="1476"/>
    <n v="369"/>
  </r>
  <r>
    <n v="88065566362"/>
    <x v="682"/>
    <s v="Junita Y Huhn"/>
    <s v="Female"/>
    <x v="32"/>
    <x v="1"/>
    <x v="2"/>
    <x v="1"/>
    <x v="1"/>
    <x v="1"/>
    <n v="20"/>
    <n v="17"/>
    <n v="12903"/>
    <n v="258060"/>
    <n v="219351"/>
    <n v="38709"/>
  </r>
  <r>
    <n v="88065566363"/>
    <x v="683"/>
    <s v="Keira Y Till"/>
    <s v="Female"/>
    <x v="1"/>
    <x v="0"/>
    <x v="2"/>
    <x v="1"/>
    <x v="2"/>
    <x v="0"/>
    <n v="12"/>
    <n v="9"/>
    <n v="100000"/>
    <n v="1200000"/>
    <n v="900000"/>
    <n v="300000"/>
  </r>
  <r>
    <n v="88065566364"/>
    <x v="684"/>
    <s v="Mickey E Hentges"/>
    <s v="Male"/>
    <x v="2"/>
    <x v="1"/>
    <x v="2"/>
    <x v="1"/>
    <x v="3"/>
    <x v="0"/>
    <n v="13"/>
    <n v="10"/>
    <n v="12000"/>
    <n v="156000"/>
    <n v="120000"/>
    <n v="36000"/>
  </r>
  <r>
    <n v="88065566365"/>
    <x v="685"/>
    <s v="Phil G Czarnecki"/>
    <s v="Male"/>
    <x v="3"/>
    <x v="0"/>
    <x v="2"/>
    <x v="1"/>
    <x v="0"/>
    <x v="0"/>
    <n v="15"/>
    <n v="12"/>
    <n v="60"/>
    <n v="900"/>
    <n v="720"/>
    <n v="180"/>
  </r>
  <r>
    <n v="88065566366"/>
    <x v="359"/>
    <s v="Glenn N Vinyard"/>
    <s v="Male"/>
    <x v="5"/>
    <x v="1"/>
    <x v="2"/>
    <x v="1"/>
    <x v="1"/>
    <x v="1"/>
    <n v="14"/>
    <n v="11"/>
    <n v="89"/>
    <n v="1246"/>
    <n v="979"/>
    <n v="267"/>
  </r>
  <r>
    <n v="88065566367"/>
    <x v="360"/>
    <s v="Federico B Edmond"/>
    <s v="Male"/>
    <x v="6"/>
    <x v="0"/>
    <x v="2"/>
    <x v="1"/>
    <x v="2"/>
    <x v="1"/>
    <n v="30"/>
    <n v="27"/>
    <n v="77"/>
    <n v="2310"/>
    <n v="2079"/>
    <n v="231"/>
  </r>
  <r>
    <n v="88065566368"/>
    <x v="342"/>
    <s v="Lucas P Funes"/>
    <s v="Male"/>
    <x v="11"/>
    <x v="1"/>
    <x v="2"/>
    <x v="1"/>
    <x v="0"/>
    <x v="0"/>
    <n v="16"/>
    <n v="13"/>
    <n v="68"/>
    <n v="1088"/>
    <n v="884"/>
    <n v="204"/>
  </r>
  <r>
    <n v="88065566369"/>
    <x v="343"/>
    <s v="Alden Y Cauley"/>
    <s v="Male"/>
    <x v="28"/>
    <x v="0"/>
    <x v="2"/>
    <x v="1"/>
    <x v="1"/>
    <x v="0"/>
    <n v="9"/>
    <n v="6"/>
    <n v="15"/>
    <n v="135"/>
    <n v="90"/>
    <n v="45"/>
  </r>
  <r>
    <n v="88065566370"/>
    <x v="343"/>
    <s v="Reanna I Hampton"/>
    <s v="Female"/>
    <x v="15"/>
    <x v="1"/>
    <x v="2"/>
    <x v="1"/>
    <x v="2"/>
    <x v="1"/>
    <n v="5"/>
    <n v="2"/>
    <n v="47"/>
    <n v="235"/>
    <n v="94"/>
    <n v="141"/>
  </r>
  <r>
    <n v="88065566371"/>
    <x v="342"/>
    <s v="Micaela N Buker"/>
    <s v="Female"/>
    <x v="11"/>
    <x v="0"/>
    <x v="2"/>
    <x v="1"/>
    <x v="0"/>
    <x v="0"/>
    <n v="18"/>
    <n v="15"/>
    <n v="6"/>
    <n v="108"/>
    <n v="90"/>
    <n v="18"/>
  </r>
  <r>
    <n v="88065566372"/>
    <x v="344"/>
    <s v="Carmelia E Bergeron"/>
    <s v="Female"/>
    <x v="0"/>
    <x v="1"/>
    <x v="2"/>
    <x v="1"/>
    <x v="1"/>
    <x v="1"/>
    <n v="10"/>
    <n v="7"/>
    <n v="10"/>
    <n v="100"/>
    <n v="70"/>
    <n v="30"/>
  </r>
  <r>
    <n v="88065566373"/>
    <x v="345"/>
    <s v="Giuseppina N Dagostino"/>
    <s v="Female"/>
    <x v="8"/>
    <x v="0"/>
    <x v="2"/>
    <x v="1"/>
    <x v="2"/>
    <x v="0"/>
    <n v="20"/>
    <n v="17"/>
    <n v="11"/>
    <n v="220"/>
    <n v="187"/>
    <n v="33"/>
  </r>
  <r>
    <n v="88065566374"/>
    <x v="346"/>
    <s v="Danilo S Hammes"/>
    <s v="Male"/>
    <x v="9"/>
    <x v="1"/>
    <x v="2"/>
    <x v="1"/>
    <x v="3"/>
    <x v="0"/>
    <n v="70"/>
    <n v="67"/>
    <n v="60"/>
    <n v="4200"/>
    <n v="4020"/>
    <n v="180"/>
  </r>
  <r>
    <n v="88065566375"/>
    <x v="347"/>
    <s v="Clotilde X Mason"/>
    <s v="Female"/>
    <x v="33"/>
    <x v="0"/>
    <x v="2"/>
    <x v="1"/>
    <x v="0"/>
    <x v="0"/>
    <n v="15"/>
    <n v="12"/>
    <n v="89"/>
    <n v="1335"/>
    <n v="1068"/>
    <n v="267"/>
  </r>
  <r>
    <n v="88065566376"/>
    <x v="348"/>
    <s v="Petrina B Dampier"/>
    <s v="Female"/>
    <x v="34"/>
    <x v="1"/>
    <x v="2"/>
    <x v="1"/>
    <x v="1"/>
    <x v="1"/>
    <n v="12"/>
    <n v="9"/>
    <n v="77"/>
    <n v="924"/>
    <n v="693"/>
    <n v="231"/>
  </r>
  <r>
    <n v="88065566377"/>
    <x v="349"/>
    <s v="Philip X Trinidad"/>
    <s v="Male"/>
    <x v="0"/>
    <x v="0"/>
    <x v="2"/>
    <x v="1"/>
    <x v="2"/>
    <x v="1"/>
    <n v="18"/>
    <n v="15"/>
    <n v="68"/>
    <n v="1224"/>
    <n v="1020"/>
    <n v="204"/>
  </r>
  <r>
    <n v="88065566378"/>
    <x v="350"/>
    <s v="Sixta H Jo"/>
    <s v="Female"/>
    <x v="35"/>
    <x v="1"/>
    <x v="2"/>
    <x v="1"/>
    <x v="0"/>
    <x v="0"/>
    <n v="23"/>
    <n v="20"/>
    <n v="15"/>
    <n v="345"/>
    <n v="300"/>
    <n v="45"/>
  </r>
  <r>
    <n v="88065566379"/>
    <x v="351"/>
    <s v="Mose O Brucker"/>
    <s v="Male"/>
    <x v="36"/>
    <x v="0"/>
    <x v="2"/>
    <x v="1"/>
    <x v="1"/>
    <x v="0"/>
    <n v="9"/>
    <n v="6"/>
    <n v="100"/>
    <n v="900"/>
    <n v="600"/>
    <n v="300"/>
  </r>
  <r>
    <n v="88065566380"/>
    <x v="351"/>
    <s v="Andrew P Detweiler"/>
    <s v="Male"/>
    <x v="37"/>
    <x v="1"/>
    <x v="2"/>
    <x v="1"/>
    <x v="2"/>
    <x v="1"/>
    <n v="18"/>
    <n v="15"/>
    <n v="3000"/>
    <n v="54000"/>
    <n v="45000"/>
    <n v="9000"/>
  </r>
  <r>
    <n v="88065566381"/>
    <x v="350"/>
    <s v="Reanna I Hampton"/>
    <s v="Female"/>
    <x v="15"/>
    <x v="0"/>
    <x v="2"/>
    <x v="1"/>
    <x v="0"/>
    <x v="0"/>
    <n v="52"/>
    <n v="49"/>
    <n v="5000"/>
    <n v="260000"/>
    <n v="245000"/>
    <n v="15000"/>
  </r>
  <r>
    <n v="88065566382"/>
    <x v="352"/>
    <s v="Micaela N Buker"/>
    <s v="Female"/>
    <x v="11"/>
    <x v="1"/>
    <x v="2"/>
    <x v="1"/>
    <x v="1"/>
    <x v="1"/>
    <n v="9"/>
    <n v="6"/>
    <n v="300"/>
    <n v="2700"/>
    <n v="1800"/>
    <n v="900"/>
  </r>
  <r>
    <n v="88065566383"/>
    <x v="353"/>
    <s v="Carmelia E Bergeron"/>
    <s v="Female"/>
    <x v="0"/>
    <x v="0"/>
    <x v="2"/>
    <x v="1"/>
    <x v="2"/>
    <x v="0"/>
    <n v="5"/>
    <n v="2"/>
    <n v="2000"/>
    <n v="10000"/>
    <n v="4000"/>
    <n v="6000"/>
  </r>
  <r>
    <n v="88065566384"/>
    <x v="354"/>
    <s v="Judith D Gourdine"/>
    <s v="Female"/>
    <x v="21"/>
    <x v="1"/>
    <x v="2"/>
    <x v="1"/>
    <x v="3"/>
    <x v="0"/>
    <n v="14"/>
    <n v="11"/>
    <n v="600"/>
    <n v="8400"/>
    <n v="6600"/>
    <n v="1800"/>
  </r>
  <r>
    <n v="88065566385"/>
    <x v="355"/>
    <s v="Beatrice T Coen"/>
    <s v="Female"/>
    <x v="22"/>
    <x v="0"/>
    <x v="2"/>
    <x v="1"/>
    <x v="0"/>
    <x v="0"/>
    <n v="6"/>
    <n v="3"/>
    <n v="1230"/>
    <n v="7380"/>
    <n v="3690"/>
    <n v="3690"/>
  </r>
  <r>
    <n v="88065566386"/>
    <x v="361"/>
    <s v="Terra D Routh"/>
    <s v="Female"/>
    <x v="23"/>
    <x v="1"/>
    <x v="2"/>
    <x v="1"/>
    <x v="1"/>
    <x v="1"/>
    <n v="10"/>
    <n v="7"/>
    <n v="900"/>
    <n v="9000"/>
    <n v="6300"/>
    <n v="2700"/>
  </r>
  <r>
    <n v="88065566387"/>
    <x v="362"/>
    <s v="Suzette F Lovejoy"/>
    <s v="Female"/>
    <x v="24"/>
    <x v="0"/>
    <x v="2"/>
    <x v="1"/>
    <x v="2"/>
    <x v="1"/>
    <n v="13"/>
    <n v="10"/>
    <n v="2390"/>
    <n v="31070"/>
    <n v="23900"/>
    <n v="7170"/>
  </r>
  <r>
    <n v="88065566388"/>
    <x v="363"/>
    <s v="Jolanda L Dewees"/>
    <s v="Female"/>
    <x v="13"/>
    <x v="1"/>
    <x v="2"/>
    <x v="1"/>
    <x v="0"/>
    <x v="0"/>
    <n v="20"/>
    <n v="17"/>
    <n v="10000"/>
    <n v="200000"/>
    <n v="170000"/>
    <n v="30000"/>
  </r>
  <r>
    <n v="88065566389"/>
    <x v="364"/>
    <s v="Dwain O Upham"/>
    <s v="Male"/>
    <x v="14"/>
    <x v="0"/>
    <x v="2"/>
    <x v="1"/>
    <x v="1"/>
    <x v="0"/>
    <n v="15"/>
    <n v="12"/>
    <n v="2300"/>
    <n v="34500"/>
    <n v="27600"/>
    <n v="6900"/>
  </r>
  <r>
    <n v="88065566390"/>
    <x v="364"/>
    <s v="Alise O Baltzell"/>
    <s v="Female"/>
    <x v="15"/>
    <x v="1"/>
    <x v="2"/>
    <x v="1"/>
    <x v="2"/>
    <x v="1"/>
    <n v="20"/>
    <n v="17"/>
    <n v="7800"/>
    <n v="156000"/>
    <n v="132600"/>
    <n v="23400"/>
  </r>
  <r>
    <n v="88065566391"/>
    <x v="363"/>
    <s v="Hal K Kells"/>
    <s v="Male"/>
    <x v="34"/>
    <x v="0"/>
    <x v="2"/>
    <x v="1"/>
    <x v="0"/>
    <x v="0"/>
    <n v="12"/>
    <n v="9"/>
    <n v="450"/>
    <n v="5400"/>
    <n v="4050"/>
    <n v="1350"/>
  </r>
  <r>
    <n v="88065566392"/>
    <x v="365"/>
    <s v="Reanna I Hampton"/>
    <s v="Female"/>
    <x v="15"/>
    <x v="1"/>
    <x v="2"/>
    <x v="1"/>
    <x v="1"/>
    <x v="1"/>
    <n v="16"/>
    <n v="13"/>
    <n v="2000"/>
    <n v="32000"/>
    <n v="26000"/>
    <n v="6000"/>
  </r>
  <r>
    <n v="88065566393"/>
    <x v="366"/>
    <s v="Micaela N Buker"/>
    <s v="Female"/>
    <x v="11"/>
    <x v="0"/>
    <x v="2"/>
    <x v="1"/>
    <x v="2"/>
    <x v="0"/>
    <n v="70"/>
    <n v="67"/>
    <n v="123"/>
    <n v="8610"/>
    <n v="8241"/>
    <n v="369"/>
  </r>
  <r>
    <n v="88065566394"/>
    <x v="585"/>
    <s v="Carmelia E Bergeron"/>
    <s v="Female"/>
    <x v="0"/>
    <x v="1"/>
    <x v="2"/>
    <x v="1"/>
    <x v="3"/>
    <x v="0"/>
    <n v="15"/>
    <n v="12"/>
    <n v="12903"/>
    <n v="193545"/>
    <n v="154836"/>
    <n v="38709"/>
  </r>
  <r>
    <n v="88065566395"/>
    <x v="586"/>
    <s v="Jordan D Phu"/>
    <s v="Male"/>
    <x v="37"/>
    <x v="0"/>
    <x v="2"/>
    <x v="1"/>
    <x v="0"/>
    <x v="0"/>
    <n v="16"/>
    <n v="13"/>
    <n v="100000"/>
    <n v="1600000"/>
    <n v="1300000"/>
    <n v="300000"/>
  </r>
  <r>
    <n v="88065566396"/>
    <x v="587"/>
    <s v="Mac V Lineberry"/>
    <s v="Male"/>
    <x v="26"/>
    <x v="1"/>
    <x v="2"/>
    <x v="1"/>
    <x v="1"/>
    <x v="1"/>
    <n v="20"/>
    <n v="17"/>
    <n v="12000"/>
    <n v="240000"/>
    <n v="204000"/>
    <n v="36000"/>
  </r>
  <r>
    <n v="88065566397"/>
    <x v="588"/>
    <s v="Mina P Shotwell"/>
    <s v="Female"/>
    <x v="27"/>
    <x v="0"/>
    <x v="2"/>
    <x v="1"/>
    <x v="2"/>
    <x v="1"/>
    <n v="12"/>
    <n v="9"/>
    <n v="60"/>
    <n v="720"/>
    <n v="540"/>
    <n v="180"/>
  </r>
  <r>
    <n v="88065566398"/>
    <x v="589"/>
    <s v="Doyle N Utter"/>
    <s v="Male"/>
    <x v="11"/>
    <x v="1"/>
    <x v="2"/>
    <x v="1"/>
    <x v="0"/>
    <x v="0"/>
    <n v="12"/>
    <n v="9"/>
    <n v="89"/>
    <n v="1068"/>
    <n v="801"/>
    <n v="267"/>
  </r>
  <r>
    <n v="88065566399"/>
    <x v="593"/>
    <s v="Tyler D Galindo"/>
    <s v="Male"/>
    <x v="28"/>
    <x v="0"/>
    <x v="2"/>
    <x v="1"/>
    <x v="1"/>
    <x v="0"/>
    <n v="18"/>
    <n v="15"/>
    <n v="77"/>
    <n v="1386"/>
    <n v="1155"/>
    <n v="231"/>
  </r>
  <r>
    <n v="88065566400"/>
    <x v="592"/>
    <s v="Lizzette G Moyle"/>
    <s v="Female"/>
    <x v="11"/>
    <x v="1"/>
    <x v="2"/>
    <x v="1"/>
    <x v="2"/>
    <x v="1"/>
    <n v="10"/>
    <n v="7"/>
    <n v="68"/>
    <n v="680"/>
    <n v="476"/>
    <n v="204"/>
  </r>
  <r>
    <n v="88065566401"/>
    <x v="592"/>
    <s v="Heath K Fell"/>
    <s v="Male"/>
    <x v="28"/>
    <x v="0"/>
    <x v="2"/>
    <x v="1"/>
    <x v="0"/>
    <x v="0"/>
    <n v="15"/>
    <n v="12"/>
    <n v="15"/>
    <n v="225"/>
    <n v="180"/>
    <n v="45"/>
  </r>
  <r>
    <n v="88065566402"/>
    <x v="593"/>
    <s v="Meryl I Nau"/>
    <s v="Female"/>
    <x v="29"/>
    <x v="1"/>
    <x v="2"/>
    <x v="1"/>
    <x v="1"/>
    <x v="1"/>
    <n v="15"/>
    <n v="12"/>
    <n v="47"/>
    <n v="705"/>
    <n v="564"/>
    <n v="141"/>
  </r>
  <r>
    <n v="88065566403"/>
    <x v="594"/>
    <s v="Terrell J Leader"/>
    <s v="Male"/>
    <x v="30"/>
    <x v="0"/>
    <x v="2"/>
    <x v="1"/>
    <x v="2"/>
    <x v="0"/>
    <n v="23"/>
    <n v="20"/>
    <n v="6"/>
    <n v="138"/>
    <n v="120"/>
    <n v="18"/>
  </r>
  <r>
    <n v="88065566404"/>
    <x v="595"/>
    <s v="Cameron A Chamberland"/>
    <s v="Male"/>
    <x v="31"/>
    <x v="1"/>
    <x v="2"/>
    <x v="1"/>
    <x v="3"/>
    <x v="0"/>
    <n v="9"/>
    <n v="6"/>
    <n v="10"/>
    <n v="90"/>
    <n v="60"/>
    <n v="30"/>
  </r>
  <r>
    <n v="88065566405"/>
    <x v="596"/>
    <s v="Jarred C Class"/>
    <s v="Male"/>
    <x v="32"/>
    <x v="0"/>
    <x v="2"/>
    <x v="1"/>
    <x v="0"/>
    <x v="0"/>
    <n v="18"/>
    <n v="15"/>
    <n v="11"/>
    <n v="198"/>
    <n v="165"/>
    <n v="33"/>
  </r>
  <r>
    <n v="88065566406"/>
    <x v="597"/>
    <s v="Maxwell H Azevedo"/>
    <s v="Male"/>
    <x v="1"/>
    <x v="1"/>
    <x v="2"/>
    <x v="1"/>
    <x v="1"/>
    <x v="1"/>
    <n v="14"/>
    <n v="11"/>
    <n v="60"/>
    <n v="840"/>
    <n v="660"/>
    <n v="180"/>
  </r>
  <r>
    <n v="88065566407"/>
    <x v="598"/>
    <s v="Reanna I Hampton"/>
    <s v="Female"/>
    <x v="15"/>
    <x v="0"/>
    <x v="2"/>
    <x v="1"/>
    <x v="2"/>
    <x v="1"/>
    <n v="30"/>
    <n v="27"/>
    <n v="89"/>
    <n v="2670"/>
    <n v="2403"/>
    <n v="267"/>
  </r>
  <r>
    <n v="88065566408"/>
    <x v="599"/>
    <s v="Micaela N Buker"/>
    <s v="Female"/>
    <x v="11"/>
    <x v="1"/>
    <x v="2"/>
    <x v="1"/>
    <x v="0"/>
    <x v="0"/>
    <n v="16"/>
    <n v="13"/>
    <n v="77"/>
    <n v="1232"/>
    <n v="1001"/>
    <n v="231"/>
  </r>
  <r>
    <n v="88065566409"/>
    <x v="603"/>
    <s v="Carmelia E Bergeron"/>
    <s v="Female"/>
    <x v="0"/>
    <x v="0"/>
    <x v="2"/>
    <x v="1"/>
    <x v="1"/>
    <x v="0"/>
    <n v="52"/>
    <n v="49"/>
    <n v="68"/>
    <n v="3536"/>
    <n v="3332"/>
    <n v="204"/>
  </r>
  <r>
    <n v="88065566410"/>
    <x v="602"/>
    <s v="Millicent G Mangan"/>
    <s v="Female"/>
    <x v="39"/>
    <x v="1"/>
    <x v="2"/>
    <x v="1"/>
    <x v="2"/>
    <x v="1"/>
    <n v="14"/>
    <n v="11"/>
    <n v="15"/>
    <n v="210"/>
    <n v="165"/>
    <n v="45"/>
  </r>
  <r>
    <n v="88065566411"/>
    <x v="602"/>
    <s v="Bernard A Harbert"/>
    <s v="Male"/>
    <x v="4"/>
    <x v="0"/>
    <x v="2"/>
    <x v="1"/>
    <x v="0"/>
    <x v="0"/>
    <n v="6"/>
    <n v="3"/>
    <n v="100"/>
    <n v="600"/>
    <n v="300"/>
    <n v="300"/>
  </r>
  <r>
    <n v="88065566412"/>
    <x v="603"/>
    <s v="Steven B Daigneault"/>
    <s v="Male"/>
    <x v="5"/>
    <x v="1"/>
    <x v="2"/>
    <x v="1"/>
    <x v="1"/>
    <x v="1"/>
    <n v="13"/>
    <n v="10"/>
    <n v="3000"/>
    <n v="39000"/>
    <n v="30000"/>
    <n v="9000"/>
  </r>
  <r>
    <n v="88065566413"/>
    <x v="604"/>
    <s v="Oren M Mcnabb"/>
    <s v="Male"/>
    <x v="6"/>
    <x v="0"/>
    <x v="2"/>
    <x v="1"/>
    <x v="2"/>
    <x v="0"/>
    <n v="15"/>
    <n v="12"/>
    <n v="5000"/>
    <n v="75000"/>
    <n v="60000"/>
    <n v="15000"/>
  </r>
  <r>
    <n v="88065566414"/>
    <x v="605"/>
    <s v="Susana H Hooks"/>
    <s v="Female"/>
    <x v="7"/>
    <x v="1"/>
    <x v="2"/>
    <x v="1"/>
    <x v="3"/>
    <x v="0"/>
    <n v="20"/>
    <n v="17"/>
    <n v="300"/>
    <n v="6000"/>
    <n v="5100"/>
    <n v="900"/>
  </r>
  <r>
    <n v="88065566415"/>
    <x v="606"/>
    <s v="Cedrick K Engelhardt"/>
    <s v="Male"/>
    <x v="8"/>
    <x v="0"/>
    <x v="2"/>
    <x v="1"/>
    <x v="0"/>
    <x v="0"/>
    <n v="12"/>
    <n v="9"/>
    <n v="2000"/>
    <n v="24000"/>
    <n v="18000"/>
    <n v="6000"/>
  </r>
  <r>
    <n v="88065566416"/>
    <x v="607"/>
    <s v="Rich Q Rehberg"/>
    <s v="Male"/>
    <x v="9"/>
    <x v="1"/>
    <x v="2"/>
    <x v="1"/>
    <x v="1"/>
    <x v="1"/>
    <n v="16"/>
    <n v="13"/>
    <n v="600"/>
    <n v="9600"/>
    <n v="7800"/>
    <n v="1800"/>
  </r>
  <r>
    <n v="88065566417"/>
    <x v="608"/>
    <s v="Zachary S Velasquez"/>
    <s v="Male"/>
    <x v="33"/>
    <x v="0"/>
    <x v="2"/>
    <x v="1"/>
    <x v="2"/>
    <x v="1"/>
    <n v="20"/>
    <n v="17"/>
    <n v="1230"/>
    <n v="24600"/>
    <n v="20910"/>
    <n v="3690"/>
  </r>
  <r>
    <n v="88065566418"/>
    <x v="609"/>
    <s v="Garrett S Nolette"/>
    <s v="Male"/>
    <x v="34"/>
    <x v="1"/>
    <x v="2"/>
    <x v="1"/>
    <x v="0"/>
    <x v="0"/>
    <n v="12"/>
    <n v="9"/>
    <n v="900"/>
    <n v="10800"/>
    <n v="8100"/>
    <n v="2700"/>
  </r>
  <r>
    <n v="88065566419"/>
    <x v="613"/>
    <s v="Antone W Polston"/>
    <s v="Male"/>
    <x v="0"/>
    <x v="0"/>
    <x v="2"/>
    <x v="1"/>
    <x v="1"/>
    <x v="0"/>
    <n v="10"/>
    <n v="7"/>
    <n v="2390"/>
    <n v="23900"/>
    <n v="16730"/>
    <n v="7170"/>
  </r>
  <r>
    <n v="88065566420"/>
    <x v="612"/>
    <s v="Isreal F Metoyer"/>
    <s v="Male"/>
    <x v="35"/>
    <x v="1"/>
    <x v="2"/>
    <x v="1"/>
    <x v="2"/>
    <x v="1"/>
    <n v="15"/>
    <n v="12"/>
    <n v="10000"/>
    <n v="150000"/>
    <n v="120000"/>
    <n v="30000"/>
  </r>
  <r>
    <n v="88065566421"/>
    <x v="612"/>
    <s v="Cyndy H Ary"/>
    <s v="Female"/>
    <x v="36"/>
    <x v="0"/>
    <x v="2"/>
    <x v="1"/>
    <x v="0"/>
    <x v="0"/>
    <n v="15"/>
    <n v="12"/>
    <n v="2300"/>
    <n v="34500"/>
    <n v="27600"/>
    <n v="6900"/>
  </r>
  <r>
    <n v="88065566422"/>
    <x v="613"/>
    <s v="Buck H Rancourt"/>
    <s v="Male"/>
    <x v="37"/>
    <x v="1"/>
    <x v="2"/>
    <x v="1"/>
    <x v="1"/>
    <x v="1"/>
    <n v="20"/>
    <n v="17"/>
    <n v="7800"/>
    <n v="156000"/>
    <n v="132600"/>
    <n v="23400"/>
  </r>
  <r>
    <n v="88065566423"/>
    <x v="614"/>
    <s v="Arlen M Joly"/>
    <s v="Male"/>
    <x v="10"/>
    <x v="0"/>
    <x v="2"/>
    <x v="1"/>
    <x v="2"/>
    <x v="0"/>
    <n v="12"/>
    <n v="9"/>
    <n v="450"/>
    <n v="5400"/>
    <n v="4050"/>
    <n v="1350"/>
  </r>
  <r>
    <n v="88065566424"/>
    <x v="604"/>
    <s v="Jerome P Whitefield"/>
    <s v="Male"/>
    <x v="11"/>
    <x v="1"/>
    <x v="2"/>
    <x v="1"/>
    <x v="3"/>
    <x v="0"/>
    <n v="13"/>
    <n v="10"/>
    <n v="2000"/>
    <n v="26000"/>
    <n v="20000"/>
    <n v="6000"/>
  </r>
  <r>
    <n v="88065566425"/>
    <x v="605"/>
    <s v="Rafaela N Madrid"/>
    <s v="Female"/>
    <x v="12"/>
    <x v="0"/>
    <x v="2"/>
    <x v="1"/>
    <x v="0"/>
    <x v="0"/>
    <n v="15"/>
    <n v="12"/>
    <n v="123"/>
    <n v="1845"/>
    <n v="1476"/>
    <n v="369"/>
  </r>
  <r>
    <n v="88065566426"/>
    <x v="606"/>
    <s v="Tiny Q Llanos"/>
    <s v="Female"/>
    <x v="13"/>
    <x v="1"/>
    <x v="2"/>
    <x v="1"/>
    <x v="1"/>
    <x v="1"/>
    <n v="14"/>
    <n v="11"/>
    <n v="12903"/>
    <n v="180642"/>
    <n v="141933"/>
    <n v="38709"/>
  </r>
  <r>
    <n v="88065566427"/>
    <x v="607"/>
    <s v="Jc S Meyers"/>
    <s v="Male"/>
    <x v="14"/>
    <x v="0"/>
    <x v="2"/>
    <x v="1"/>
    <x v="2"/>
    <x v="1"/>
    <n v="30"/>
    <n v="27"/>
    <n v="100000"/>
    <n v="3000000"/>
    <n v="2700000"/>
    <n v="300000"/>
  </r>
  <r>
    <n v="88065566428"/>
    <x v="608"/>
    <s v="Reanna I Hampton"/>
    <s v="Female"/>
    <x v="15"/>
    <x v="1"/>
    <x v="2"/>
    <x v="1"/>
    <x v="0"/>
    <x v="0"/>
    <n v="16"/>
    <n v="13"/>
    <n v="12000"/>
    <n v="192000"/>
    <n v="156000"/>
    <n v="36000"/>
  </r>
  <r>
    <n v="88065566429"/>
    <x v="609"/>
    <s v="Micaela N Buker"/>
    <s v="Female"/>
    <x v="11"/>
    <x v="0"/>
    <x v="2"/>
    <x v="1"/>
    <x v="1"/>
    <x v="0"/>
    <n v="9"/>
    <n v="6"/>
    <n v="60"/>
    <n v="540"/>
    <n v="360"/>
    <n v="180"/>
  </r>
  <r>
    <n v="88065566430"/>
    <x v="613"/>
    <s v="Carmelia E Bergeron"/>
    <s v="Female"/>
    <x v="0"/>
    <x v="2"/>
    <x v="2"/>
    <x v="1"/>
    <x v="2"/>
    <x v="1"/>
    <n v="5"/>
    <n v="2"/>
    <n v="89"/>
    <n v="445"/>
    <n v="178"/>
    <n v="267"/>
  </r>
  <r>
    <n v="88065566431"/>
    <x v="612"/>
    <s v="Hui E Bizzell"/>
    <s v="Female"/>
    <x v="18"/>
    <x v="3"/>
    <x v="2"/>
    <x v="1"/>
    <x v="0"/>
    <x v="0"/>
    <n v="18"/>
    <n v="15"/>
    <n v="77"/>
    <n v="1386"/>
    <n v="1155"/>
    <n v="231"/>
  </r>
  <r>
    <n v="88065566432"/>
    <x v="612"/>
    <s v="Ronnie H Upton"/>
    <s v="Male"/>
    <x v="19"/>
    <x v="2"/>
    <x v="2"/>
    <x v="1"/>
    <x v="1"/>
    <x v="1"/>
    <n v="10"/>
    <n v="7"/>
    <n v="68"/>
    <n v="680"/>
    <n v="476"/>
    <n v="204"/>
  </r>
  <r>
    <n v="88065566433"/>
    <x v="613"/>
    <s v="Cleveland W Franko"/>
    <s v="Male"/>
    <x v="20"/>
    <x v="3"/>
    <x v="2"/>
    <x v="1"/>
    <x v="2"/>
    <x v="0"/>
    <n v="20"/>
    <n v="17"/>
    <n v="15"/>
    <n v="300"/>
    <n v="255"/>
    <n v="45"/>
  </r>
  <r>
    <n v="88065566434"/>
    <x v="614"/>
    <s v="Marcella Z Mapp"/>
    <s v="Female"/>
    <x v="21"/>
    <x v="2"/>
    <x v="2"/>
    <x v="1"/>
    <x v="3"/>
    <x v="0"/>
    <n v="70"/>
    <n v="67"/>
    <n v="47"/>
    <n v="3290"/>
    <n v="3149"/>
    <n v="141"/>
  </r>
  <r>
    <n v="88065566435"/>
    <x v="356"/>
    <s v="Alease Y Lander"/>
    <s v="Female"/>
    <x v="22"/>
    <x v="3"/>
    <x v="2"/>
    <x v="1"/>
    <x v="0"/>
    <x v="0"/>
    <n v="15"/>
    <n v="12"/>
    <n v="6"/>
    <n v="90"/>
    <n v="72"/>
    <n v="18"/>
  </r>
  <r>
    <n v="88065566436"/>
    <x v="357"/>
    <s v="Carrol O Arend"/>
    <s v="Male"/>
    <x v="23"/>
    <x v="2"/>
    <x v="2"/>
    <x v="1"/>
    <x v="1"/>
    <x v="1"/>
    <n v="12"/>
    <n v="9"/>
    <n v="10"/>
    <n v="120"/>
    <n v="90"/>
    <n v="30"/>
  </r>
  <r>
    <n v="88065566437"/>
    <x v="358"/>
    <s v="Lyn Q Tso"/>
    <s v="Female"/>
    <x v="24"/>
    <x v="3"/>
    <x v="2"/>
    <x v="1"/>
    <x v="2"/>
    <x v="1"/>
    <n v="18"/>
    <n v="15"/>
    <n v="11"/>
    <n v="198"/>
    <n v="165"/>
    <n v="33"/>
  </r>
  <r>
    <n v="88065566438"/>
    <x v="359"/>
    <s v="Lottie G Bonin"/>
    <s v="Female"/>
    <x v="25"/>
    <x v="2"/>
    <x v="2"/>
    <x v="1"/>
    <x v="0"/>
    <x v="0"/>
    <n v="23"/>
    <n v="20"/>
    <n v="60"/>
    <n v="1380"/>
    <n v="1200"/>
    <n v="180"/>
  </r>
  <r>
    <n v="88065566439"/>
    <x v="360"/>
    <s v="Jong U Borchers"/>
    <s v="Female"/>
    <x v="26"/>
    <x v="3"/>
    <x v="2"/>
    <x v="1"/>
    <x v="1"/>
    <x v="0"/>
    <n v="9"/>
    <n v="6"/>
    <n v="89"/>
    <n v="801"/>
    <n v="534"/>
    <n v="267"/>
  </r>
  <r>
    <n v="88065566440"/>
    <x v="342"/>
    <s v="Reanna I Hampton"/>
    <s v="Female"/>
    <x v="15"/>
    <x v="2"/>
    <x v="2"/>
    <x v="1"/>
    <x v="2"/>
    <x v="1"/>
    <n v="18"/>
    <n v="15"/>
    <n v="77"/>
    <n v="1386"/>
    <n v="1155"/>
    <n v="231"/>
  </r>
  <r>
    <n v="88065566441"/>
    <x v="343"/>
    <s v="Micaela N Buker"/>
    <s v="Female"/>
    <x v="11"/>
    <x v="3"/>
    <x v="2"/>
    <x v="1"/>
    <x v="0"/>
    <x v="0"/>
    <n v="52"/>
    <n v="49"/>
    <n v="68"/>
    <n v="3536"/>
    <n v="3332"/>
    <n v="204"/>
  </r>
  <r>
    <n v="88065566442"/>
    <x v="343"/>
    <s v="Carmelia E Bergeron"/>
    <s v="Female"/>
    <x v="0"/>
    <x v="2"/>
    <x v="2"/>
    <x v="1"/>
    <x v="1"/>
    <x v="1"/>
    <n v="9"/>
    <n v="6"/>
    <n v="15"/>
    <n v="135"/>
    <n v="90"/>
    <n v="45"/>
  </r>
  <r>
    <n v="88065566443"/>
    <x v="342"/>
    <s v="Jamaal Z Resto"/>
    <s v="Male"/>
    <x v="29"/>
    <x v="3"/>
    <x v="2"/>
    <x v="1"/>
    <x v="2"/>
    <x v="0"/>
    <n v="5"/>
    <n v="2"/>
    <n v="100"/>
    <n v="500"/>
    <n v="200"/>
    <n v="300"/>
  </r>
  <r>
    <n v="88065566444"/>
    <x v="344"/>
    <s v="Barrie E Collman"/>
    <s v="Female"/>
    <x v="30"/>
    <x v="2"/>
    <x v="2"/>
    <x v="1"/>
    <x v="3"/>
    <x v="0"/>
    <n v="14"/>
    <n v="11"/>
    <n v="3000"/>
    <n v="42000"/>
    <n v="33000"/>
    <n v="9000"/>
  </r>
  <r>
    <n v="88065566445"/>
    <x v="345"/>
    <s v="Alphonso U Laffoon"/>
    <s v="Male"/>
    <x v="31"/>
    <x v="3"/>
    <x v="2"/>
    <x v="1"/>
    <x v="0"/>
    <x v="0"/>
    <n v="6"/>
    <n v="3"/>
    <n v="5000"/>
    <n v="30000"/>
    <n v="15000"/>
    <n v="15000"/>
  </r>
  <r>
    <n v="88065566446"/>
    <x v="346"/>
    <s v="Pansy F Duchesne"/>
    <s v="Female"/>
    <x v="32"/>
    <x v="2"/>
    <x v="2"/>
    <x v="1"/>
    <x v="1"/>
    <x v="1"/>
    <n v="10"/>
    <n v="7"/>
    <n v="300"/>
    <n v="3000"/>
    <n v="2100"/>
    <n v="900"/>
  </r>
  <r>
    <n v="88065566447"/>
    <x v="347"/>
    <s v="Karisa B Glidewell"/>
    <s v="Female"/>
    <x v="1"/>
    <x v="3"/>
    <x v="2"/>
    <x v="1"/>
    <x v="2"/>
    <x v="1"/>
    <n v="13"/>
    <n v="10"/>
    <n v="2000"/>
    <n v="26000"/>
    <n v="20000"/>
    <n v="6000"/>
  </r>
  <r>
    <n v="88065566448"/>
    <x v="348"/>
    <s v="Lia J Liner"/>
    <s v="Female"/>
    <x v="2"/>
    <x v="2"/>
    <x v="2"/>
    <x v="1"/>
    <x v="0"/>
    <x v="0"/>
    <n v="20"/>
    <n v="17"/>
    <n v="600"/>
    <n v="12000"/>
    <n v="10200"/>
    <n v="1800"/>
  </r>
  <r>
    <n v="88065566449"/>
    <x v="349"/>
    <s v="Dudley G Slocum"/>
    <s v="Male"/>
    <x v="3"/>
    <x v="3"/>
    <x v="2"/>
    <x v="1"/>
    <x v="1"/>
    <x v="0"/>
    <n v="15"/>
    <n v="12"/>
    <n v="1230"/>
    <n v="18450"/>
    <n v="14760"/>
    <n v="3690"/>
  </r>
  <r>
    <n v="88065566450"/>
    <x v="350"/>
    <s v="Emma X Monti"/>
    <s v="Female"/>
    <x v="5"/>
    <x v="0"/>
    <x v="2"/>
    <x v="1"/>
    <x v="2"/>
    <x v="1"/>
    <n v="20"/>
    <n v="17"/>
    <n v="900"/>
    <n v="18000"/>
    <n v="15300"/>
    <n v="2700"/>
  </r>
  <r>
    <n v="88065566451"/>
    <x v="351"/>
    <s v="Elias Y Pinkard"/>
    <s v="Male"/>
    <x v="6"/>
    <x v="1"/>
    <x v="2"/>
    <x v="1"/>
    <x v="0"/>
    <x v="0"/>
    <n v="12"/>
    <n v="9"/>
    <n v="2390"/>
    <n v="28680"/>
    <n v="21510"/>
    <n v="7170"/>
  </r>
  <r>
    <n v="88065566452"/>
    <x v="351"/>
    <s v="Morgan V Leonetti"/>
    <s v="Male"/>
    <x v="11"/>
    <x v="2"/>
    <x v="2"/>
    <x v="1"/>
    <x v="1"/>
    <x v="1"/>
    <n v="16"/>
    <n v="13"/>
    <n v="10000"/>
    <n v="160000"/>
    <n v="130000"/>
    <n v="30000"/>
  </r>
  <r>
    <n v="88065566453"/>
    <x v="350"/>
    <s v="Doyle T Grindstaff"/>
    <s v="Male"/>
    <x v="28"/>
    <x v="3"/>
    <x v="2"/>
    <x v="1"/>
    <x v="2"/>
    <x v="0"/>
    <n v="70"/>
    <n v="67"/>
    <n v="2300"/>
    <n v="161000"/>
    <n v="154100"/>
    <n v="6900"/>
  </r>
  <r>
    <n v="88065566454"/>
    <x v="352"/>
    <s v="Robert C Ancheta"/>
    <s v="Female"/>
    <x v="29"/>
    <x v="0"/>
    <x v="2"/>
    <x v="1"/>
    <x v="3"/>
    <x v="0"/>
    <n v="15"/>
    <n v="12"/>
    <n v="7800"/>
    <n v="117000"/>
    <n v="93600"/>
    <n v="23400"/>
  </r>
  <r>
    <n v="88065566455"/>
    <x v="353"/>
    <s v="Cole M Dellinger"/>
    <s v="Male"/>
    <x v="6"/>
    <x v="1"/>
    <x v="2"/>
    <x v="1"/>
    <x v="0"/>
    <x v="0"/>
    <n v="16"/>
    <n v="13"/>
    <n v="450"/>
    <n v="7200"/>
    <n v="5850"/>
    <n v="1350"/>
  </r>
  <r>
    <n v="88065566456"/>
    <x v="354"/>
    <s v="Tony E Keough"/>
    <s v="Female"/>
    <x v="7"/>
    <x v="2"/>
    <x v="2"/>
    <x v="1"/>
    <x v="1"/>
    <x v="1"/>
    <n v="20"/>
    <n v="17"/>
    <n v="2000"/>
    <n v="40000"/>
    <n v="34000"/>
    <n v="6000"/>
  </r>
  <r>
    <n v="88065566457"/>
    <x v="355"/>
    <s v="Dulce E Grizzard"/>
    <s v="Female"/>
    <x v="8"/>
    <x v="3"/>
    <x v="2"/>
    <x v="1"/>
    <x v="2"/>
    <x v="1"/>
    <n v="12"/>
    <n v="9"/>
    <n v="123"/>
    <n v="1476"/>
    <n v="1107"/>
    <n v="369"/>
  </r>
  <r>
    <n v="88065566458"/>
    <x v="361"/>
    <s v="Devin U Hales"/>
    <s v="Male"/>
    <x v="9"/>
    <x v="0"/>
    <x v="2"/>
    <x v="1"/>
    <x v="0"/>
    <x v="0"/>
    <n v="12"/>
    <n v="9"/>
    <n v="12903"/>
    <n v="154836"/>
    <n v="116127"/>
    <n v="38709"/>
  </r>
  <r>
    <n v="88065566459"/>
    <x v="362"/>
    <s v="Leif Y Harness"/>
    <s v="Male"/>
    <x v="33"/>
    <x v="1"/>
    <x v="2"/>
    <x v="1"/>
    <x v="1"/>
    <x v="0"/>
    <n v="18"/>
    <n v="15"/>
    <n v="100000"/>
    <n v="1800000"/>
    <n v="1500000"/>
    <n v="300000"/>
  </r>
  <r>
    <n v="88065566460"/>
    <x v="363"/>
    <s v="Orval Q Olinger"/>
    <s v="Male"/>
    <x v="34"/>
    <x v="2"/>
    <x v="2"/>
    <x v="1"/>
    <x v="2"/>
    <x v="1"/>
    <n v="10"/>
    <n v="7"/>
    <n v="12000"/>
    <n v="120000"/>
    <n v="84000"/>
    <n v="36000"/>
  </r>
  <r>
    <n v="88065566461"/>
    <x v="364"/>
    <s v="Reanna I Hampton"/>
    <s v="Female"/>
    <x v="15"/>
    <x v="3"/>
    <x v="2"/>
    <x v="1"/>
    <x v="0"/>
    <x v="0"/>
    <n v="15"/>
    <n v="12"/>
    <n v="60"/>
    <n v="900"/>
    <n v="720"/>
    <n v="180"/>
  </r>
  <r>
    <n v="88065566462"/>
    <x v="364"/>
    <s v="Micaela N Buker"/>
    <s v="Female"/>
    <x v="11"/>
    <x v="0"/>
    <x v="2"/>
    <x v="1"/>
    <x v="1"/>
    <x v="1"/>
    <n v="15"/>
    <n v="12"/>
    <n v="89"/>
    <n v="1335"/>
    <n v="1068"/>
    <n v="267"/>
  </r>
  <r>
    <n v="88065566463"/>
    <x v="363"/>
    <s v="Carmelia E Bergeron"/>
    <s v="Female"/>
    <x v="0"/>
    <x v="1"/>
    <x v="2"/>
    <x v="1"/>
    <x v="2"/>
    <x v="0"/>
    <n v="23"/>
    <n v="20"/>
    <n v="77"/>
    <n v="1771"/>
    <n v="1540"/>
    <n v="231"/>
  </r>
  <r>
    <n v="88065566464"/>
    <x v="365"/>
    <s v="Elvis J Stroh"/>
    <s v="Male"/>
    <x v="37"/>
    <x v="2"/>
    <x v="2"/>
    <x v="1"/>
    <x v="3"/>
    <x v="0"/>
    <n v="9"/>
    <n v="6"/>
    <n v="68"/>
    <n v="612"/>
    <n v="408"/>
    <n v="204"/>
  </r>
  <r>
    <n v="88065566465"/>
    <x v="366"/>
    <s v="Bud L Lofgren"/>
    <s v="Male"/>
    <x v="10"/>
    <x v="3"/>
    <x v="2"/>
    <x v="1"/>
    <x v="0"/>
    <x v="0"/>
    <n v="18"/>
    <n v="15"/>
    <n v="15"/>
    <n v="270"/>
    <n v="225"/>
    <n v="45"/>
  </r>
  <r>
    <n v="88065566466"/>
    <x v="356"/>
    <s v="Conrad R Saito"/>
    <s v="Male"/>
    <x v="11"/>
    <x v="0"/>
    <x v="2"/>
    <x v="1"/>
    <x v="1"/>
    <x v="1"/>
    <n v="14"/>
    <n v="11"/>
    <n v="47"/>
    <n v="658"/>
    <n v="517"/>
    <n v="141"/>
  </r>
  <r>
    <n v="88065566467"/>
    <x v="357"/>
    <s v="Dorothy Q Gard"/>
    <s v="Female"/>
    <x v="20"/>
    <x v="1"/>
    <x v="2"/>
    <x v="1"/>
    <x v="2"/>
    <x v="1"/>
    <n v="30"/>
    <n v="27"/>
    <n v="6"/>
    <n v="180"/>
    <n v="162"/>
    <n v="18"/>
  </r>
  <r>
    <n v="88065566468"/>
    <x v="358"/>
    <s v="Tiffaney A Schoenberg"/>
    <s v="Female"/>
    <x v="21"/>
    <x v="2"/>
    <x v="2"/>
    <x v="1"/>
    <x v="0"/>
    <x v="0"/>
    <n v="16"/>
    <n v="13"/>
    <n v="10"/>
    <n v="160"/>
    <n v="130"/>
    <n v="30"/>
  </r>
  <r>
    <n v="88065566469"/>
    <x v="359"/>
    <s v="Clint Q Strayhorn"/>
    <s v="Male"/>
    <x v="22"/>
    <x v="3"/>
    <x v="2"/>
    <x v="1"/>
    <x v="1"/>
    <x v="0"/>
    <n v="52"/>
    <n v="49"/>
    <n v="11"/>
    <n v="572"/>
    <n v="539"/>
    <n v="33"/>
  </r>
  <r>
    <n v="88065566470"/>
    <x v="360"/>
    <s v="Gertrud B Glidden"/>
    <s v="Female"/>
    <x v="23"/>
    <x v="0"/>
    <x v="2"/>
    <x v="1"/>
    <x v="2"/>
    <x v="1"/>
    <n v="14"/>
    <n v="11"/>
    <n v="60"/>
    <n v="840"/>
    <n v="660"/>
    <n v="180"/>
  </r>
  <r>
    <n v="88065566471"/>
    <x v="342"/>
    <s v="Eldridge B Bose"/>
    <s v="Male"/>
    <x v="24"/>
    <x v="1"/>
    <x v="2"/>
    <x v="1"/>
    <x v="0"/>
    <x v="0"/>
    <n v="6"/>
    <n v="3"/>
    <n v="89"/>
    <n v="534"/>
    <n v="267"/>
    <n v="267"/>
  </r>
  <r>
    <n v="88065566472"/>
    <x v="343"/>
    <s v="Lianne M Sweeney"/>
    <s v="Female"/>
    <x v="13"/>
    <x v="2"/>
    <x v="2"/>
    <x v="1"/>
    <x v="1"/>
    <x v="1"/>
    <n v="13"/>
    <n v="10"/>
    <n v="77"/>
    <n v="1001"/>
    <n v="770"/>
    <n v="231"/>
  </r>
  <r>
    <n v="88065566473"/>
    <x v="343"/>
    <s v="Tonja E Lenahan"/>
    <s v="Female"/>
    <x v="14"/>
    <x v="3"/>
    <x v="2"/>
    <x v="1"/>
    <x v="2"/>
    <x v="0"/>
    <n v="15"/>
    <n v="12"/>
    <n v="68"/>
    <n v="1020"/>
    <n v="816"/>
    <n v="204"/>
  </r>
  <r>
    <n v="88065566474"/>
    <x v="342"/>
    <s v="Nathan V Avendano"/>
    <s v="Male"/>
    <x v="15"/>
    <x v="0"/>
    <x v="2"/>
    <x v="1"/>
    <x v="3"/>
    <x v="0"/>
    <n v="20"/>
    <n v="17"/>
    <n v="15"/>
    <n v="300"/>
    <n v="255"/>
    <n v="45"/>
  </r>
  <r>
    <n v="88065566475"/>
    <x v="344"/>
    <s v="Jamison U Crutchfield"/>
    <s v="Male"/>
    <x v="34"/>
    <x v="1"/>
    <x v="2"/>
    <x v="1"/>
    <x v="0"/>
    <x v="0"/>
    <n v="12"/>
    <n v="9"/>
    <n v="100"/>
    <n v="1200"/>
    <n v="900"/>
    <n v="300"/>
  </r>
  <r>
    <n v="88065566476"/>
    <x v="345"/>
    <s v="Dottie D Hagaman"/>
    <s v="Female"/>
    <x v="0"/>
    <x v="2"/>
    <x v="2"/>
    <x v="1"/>
    <x v="1"/>
    <x v="1"/>
    <n v="16"/>
    <n v="13"/>
    <n v="3000"/>
    <n v="48000"/>
    <n v="39000"/>
    <n v="9000"/>
  </r>
  <r>
    <n v="88065566477"/>
    <x v="346"/>
    <s v="Myron V Elsea"/>
    <s v="Male"/>
    <x v="35"/>
    <x v="3"/>
    <x v="2"/>
    <x v="1"/>
    <x v="2"/>
    <x v="1"/>
    <n v="20"/>
    <n v="17"/>
    <n v="5000"/>
    <n v="100000"/>
    <n v="85000"/>
    <n v="15000"/>
  </r>
  <r>
    <n v="88065566478"/>
    <x v="347"/>
    <s v="Rubin E Confer"/>
    <s v="Male"/>
    <x v="36"/>
    <x v="0"/>
    <x v="2"/>
    <x v="1"/>
    <x v="0"/>
    <x v="0"/>
    <n v="12"/>
    <n v="9"/>
    <n v="300"/>
    <n v="3600"/>
    <n v="2700"/>
    <n v="900"/>
  </r>
  <r>
    <n v="88065566479"/>
    <x v="348"/>
    <s v="Lavada W Maldanado"/>
    <s v="Female"/>
    <x v="37"/>
    <x v="1"/>
    <x v="2"/>
    <x v="1"/>
    <x v="1"/>
    <x v="0"/>
    <n v="10"/>
    <n v="7"/>
    <n v="2000"/>
    <n v="20000"/>
    <n v="14000"/>
    <n v="6000"/>
  </r>
  <r>
    <n v="88065566480"/>
    <x v="349"/>
    <s v="Tony E Keough"/>
    <s v="Female"/>
    <x v="7"/>
    <x v="2"/>
    <x v="2"/>
    <x v="1"/>
    <x v="2"/>
    <x v="1"/>
    <n v="15"/>
    <n v="12"/>
    <n v="600"/>
    <n v="9000"/>
    <n v="7200"/>
    <n v="1800"/>
  </r>
  <r>
    <n v="88065566481"/>
    <x v="350"/>
    <s v="Dulce E Grizzard"/>
    <s v="Female"/>
    <x v="8"/>
    <x v="3"/>
    <x v="2"/>
    <x v="1"/>
    <x v="0"/>
    <x v="0"/>
    <n v="15"/>
    <n v="12"/>
    <n v="1230"/>
    <n v="18450"/>
    <n v="14760"/>
    <n v="3690"/>
  </r>
  <r>
    <n v="88065566482"/>
    <x v="351"/>
    <s v="Devin U Hales"/>
    <s v="Male"/>
    <x v="9"/>
    <x v="0"/>
    <x v="2"/>
    <x v="1"/>
    <x v="1"/>
    <x v="1"/>
    <n v="20"/>
    <n v="17"/>
    <n v="900"/>
    <n v="18000"/>
    <n v="15300"/>
    <n v="2700"/>
  </r>
  <r>
    <n v="88065566483"/>
    <x v="351"/>
    <s v="Leif Y Harness"/>
    <s v="Male"/>
    <x v="33"/>
    <x v="1"/>
    <x v="2"/>
    <x v="1"/>
    <x v="2"/>
    <x v="0"/>
    <n v="12"/>
    <n v="9"/>
    <n v="2390"/>
    <n v="28680"/>
    <n v="21510"/>
    <n v="7170"/>
  </r>
  <r>
    <n v="88065566484"/>
    <x v="350"/>
    <s v="Orval Q Olinger"/>
    <s v="Male"/>
    <x v="34"/>
    <x v="2"/>
    <x v="2"/>
    <x v="1"/>
    <x v="3"/>
    <x v="0"/>
    <n v="13"/>
    <n v="10"/>
    <n v="10000"/>
    <n v="130000"/>
    <n v="100000"/>
    <n v="30000"/>
  </r>
  <r>
    <n v="88065566485"/>
    <x v="352"/>
    <s v="Reanna I Hampton"/>
    <s v="Female"/>
    <x v="15"/>
    <x v="3"/>
    <x v="2"/>
    <x v="1"/>
    <x v="0"/>
    <x v="0"/>
    <n v="15"/>
    <n v="12"/>
    <n v="2300"/>
    <n v="34500"/>
    <n v="27600"/>
    <n v="6900"/>
  </r>
  <r>
    <n v="88065566486"/>
    <x v="353"/>
    <s v="Micaela N Buker"/>
    <s v="Female"/>
    <x v="11"/>
    <x v="0"/>
    <x v="2"/>
    <x v="1"/>
    <x v="1"/>
    <x v="1"/>
    <n v="14"/>
    <n v="11"/>
    <n v="7800"/>
    <n v="109200"/>
    <n v="85800"/>
    <n v="23400"/>
  </r>
  <r>
    <n v="88065566487"/>
    <x v="354"/>
    <s v="Carmelia E Bergeron"/>
    <s v="Female"/>
    <x v="0"/>
    <x v="1"/>
    <x v="2"/>
    <x v="1"/>
    <x v="2"/>
    <x v="1"/>
    <n v="30"/>
    <n v="27"/>
    <n v="450"/>
    <n v="13500"/>
    <n v="12150"/>
    <n v="1350"/>
  </r>
  <r>
    <n v="88065566488"/>
    <x v="355"/>
    <s v="Elvis J Stroh"/>
    <s v="Male"/>
    <x v="37"/>
    <x v="2"/>
    <x v="2"/>
    <x v="1"/>
    <x v="0"/>
    <x v="0"/>
    <n v="16"/>
    <n v="13"/>
    <n v="2000"/>
    <n v="32000"/>
    <n v="26000"/>
    <n v="6000"/>
  </r>
  <r>
    <n v="88065566489"/>
    <x v="361"/>
    <s v="Bud L Lofgren"/>
    <s v="Male"/>
    <x v="10"/>
    <x v="3"/>
    <x v="2"/>
    <x v="1"/>
    <x v="1"/>
    <x v="0"/>
    <n v="9"/>
    <n v="6"/>
    <n v="123"/>
    <n v="1107"/>
    <n v="738"/>
    <n v="369"/>
  </r>
  <r>
    <n v="88065566490"/>
    <x v="362"/>
    <s v="Conrad R Saito"/>
    <s v="Male"/>
    <x v="11"/>
    <x v="0"/>
    <x v="2"/>
    <x v="1"/>
    <x v="2"/>
    <x v="1"/>
    <n v="5"/>
    <n v="2"/>
    <n v="12903"/>
    <n v="64515"/>
    <n v="25806"/>
    <n v="38709"/>
  </r>
  <r>
    <n v="88065566491"/>
    <x v="363"/>
    <s v="Dorothy Q Gard"/>
    <s v="Female"/>
    <x v="20"/>
    <x v="1"/>
    <x v="2"/>
    <x v="1"/>
    <x v="0"/>
    <x v="0"/>
    <n v="18"/>
    <n v="15"/>
    <n v="100000"/>
    <n v="1800000"/>
    <n v="1500000"/>
    <n v="300000"/>
  </r>
  <r>
    <n v="88065566492"/>
    <x v="364"/>
    <s v="Jayme B Shimer"/>
    <s v="Female"/>
    <x v="21"/>
    <x v="2"/>
    <x v="2"/>
    <x v="1"/>
    <x v="1"/>
    <x v="1"/>
    <n v="10"/>
    <n v="7"/>
    <n v="12000"/>
    <n v="120000"/>
    <n v="84000"/>
    <n v="36000"/>
  </r>
  <r>
    <n v="88065566493"/>
    <x v="364"/>
    <s v="Clint Q Strayhorn"/>
    <s v="Male"/>
    <x v="22"/>
    <x v="3"/>
    <x v="2"/>
    <x v="1"/>
    <x v="2"/>
    <x v="0"/>
    <n v="20"/>
    <n v="17"/>
    <n v="60"/>
    <n v="1200"/>
    <n v="1020"/>
    <n v="180"/>
  </r>
  <r>
    <n v="88065566494"/>
    <x v="363"/>
    <s v="Gertrud B Glidden"/>
    <s v="Female"/>
    <x v="23"/>
    <x v="0"/>
    <x v="2"/>
    <x v="1"/>
    <x v="3"/>
    <x v="0"/>
    <n v="70"/>
    <n v="67"/>
    <n v="89"/>
    <n v="6230"/>
    <n v="5963"/>
    <n v="267"/>
  </r>
  <r>
    <n v="88065566495"/>
    <x v="365"/>
    <s v="Eldridge B Bose"/>
    <s v="Male"/>
    <x v="24"/>
    <x v="1"/>
    <x v="2"/>
    <x v="1"/>
    <x v="0"/>
    <x v="0"/>
    <n v="15"/>
    <n v="12"/>
    <n v="77"/>
    <n v="1155"/>
    <n v="924"/>
    <n v="231"/>
  </r>
  <r>
    <n v="88065566496"/>
    <x v="366"/>
    <s v="Lianne M Sweeney"/>
    <s v="Female"/>
    <x v="13"/>
    <x v="2"/>
    <x v="2"/>
    <x v="1"/>
    <x v="1"/>
    <x v="1"/>
    <n v="12"/>
    <n v="9"/>
    <n v="68"/>
    <n v="816"/>
    <n v="612"/>
    <n v="204"/>
  </r>
  <r>
    <n v="88065566497"/>
    <x v="585"/>
    <s v="Tonja E Lenahan"/>
    <s v="Female"/>
    <x v="14"/>
    <x v="3"/>
    <x v="2"/>
    <x v="1"/>
    <x v="2"/>
    <x v="1"/>
    <n v="18"/>
    <n v="15"/>
    <n v="15"/>
    <n v="270"/>
    <n v="225"/>
    <n v="45"/>
  </r>
  <r>
    <n v="88065566498"/>
    <x v="586"/>
    <s v="Nathan V Avendano"/>
    <s v="Male"/>
    <x v="15"/>
    <x v="0"/>
    <x v="2"/>
    <x v="1"/>
    <x v="0"/>
    <x v="0"/>
    <n v="23"/>
    <n v="20"/>
    <n v="47"/>
    <n v="1081"/>
    <n v="940"/>
    <n v="141"/>
  </r>
  <r>
    <n v="88065566499"/>
    <x v="587"/>
    <s v="Jamison U Crutchfield"/>
    <s v="Male"/>
    <x v="34"/>
    <x v="1"/>
    <x v="2"/>
    <x v="1"/>
    <x v="1"/>
    <x v="0"/>
    <n v="9"/>
    <n v="6"/>
    <n v="6"/>
    <n v="54"/>
    <n v="36"/>
    <n v="18"/>
  </r>
  <r>
    <n v="88065566500"/>
    <x v="588"/>
    <s v="Dottie D Hagaman"/>
    <s v="Female"/>
    <x v="0"/>
    <x v="2"/>
    <x v="2"/>
    <x v="1"/>
    <x v="2"/>
    <x v="1"/>
    <n v="18"/>
    <n v="15"/>
    <n v="10"/>
    <n v="180"/>
    <n v="150"/>
    <n v="30"/>
  </r>
  <r>
    <n v="88065566501"/>
    <x v="589"/>
    <s v="Lynwood Q Durfee"/>
    <s v="Male"/>
    <x v="33"/>
    <x v="3"/>
    <x v="2"/>
    <x v="1"/>
    <x v="0"/>
    <x v="0"/>
    <n v="52"/>
    <n v="49"/>
    <n v="11"/>
    <n v="572"/>
    <n v="539"/>
    <n v="33"/>
  </r>
  <r>
    <n v="88065566502"/>
    <x v="593"/>
    <s v="Dong B Sturdevant"/>
    <s v="Male"/>
    <x v="34"/>
    <x v="0"/>
    <x v="2"/>
    <x v="1"/>
    <x v="1"/>
    <x v="1"/>
    <n v="9"/>
    <n v="6"/>
    <n v="60"/>
    <n v="540"/>
    <n v="360"/>
    <n v="180"/>
  </r>
  <r>
    <n v="88065566503"/>
    <x v="592"/>
    <s v="Mandy W Lavalley"/>
    <s v="Female"/>
    <x v="0"/>
    <x v="1"/>
    <x v="2"/>
    <x v="1"/>
    <x v="2"/>
    <x v="0"/>
    <n v="5"/>
    <n v="2"/>
    <n v="89"/>
    <n v="445"/>
    <n v="178"/>
    <n v="267"/>
  </r>
  <r>
    <n v="88065566504"/>
    <x v="592"/>
    <s v="Kris L Bice"/>
    <s v="Male"/>
    <x v="35"/>
    <x v="2"/>
    <x v="2"/>
    <x v="1"/>
    <x v="3"/>
    <x v="0"/>
    <n v="14"/>
    <n v="11"/>
    <n v="77"/>
    <n v="1078"/>
    <n v="847"/>
    <n v="231"/>
  </r>
  <r>
    <n v="88065566505"/>
    <x v="593"/>
    <s v="Windy A Dudek"/>
    <s v="Female"/>
    <x v="36"/>
    <x v="3"/>
    <x v="2"/>
    <x v="1"/>
    <x v="0"/>
    <x v="0"/>
    <n v="6"/>
    <n v="3"/>
    <n v="68"/>
    <n v="408"/>
    <n v="204"/>
    <n v="204"/>
  </r>
  <r>
    <n v="88065566506"/>
    <x v="594"/>
    <s v="Reinaldo G Castellanos"/>
    <s v="Male"/>
    <x v="37"/>
    <x v="0"/>
    <x v="2"/>
    <x v="1"/>
    <x v="1"/>
    <x v="1"/>
    <n v="10"/>
    <n v="7"/>
    <n v="15"/>
    <n v="150"/>
    <n v="105"/>
    <n v="45"/>
  </r>
  <r>
    <n v="88065566507"/>
    <x v="595"/>
    <s v="Astrid R Marinelli"/>
    <s v="Female"/>
    <x v="10"/>
    <x v="1"/>
    <x v="2"/>
    <x v="1"/>
    <x v="2"/>
    <x v="1"/>
    <n v="13"/>
    <n v="10"/>
    <n v="100"/>
    <n v="1300"/>
    <n v="1000"/>
    <n v="300"/>
  </r>
  <r>
    <n v="88065566508"/>
    <x v="596"/>
    <s v="Kendrick C Burchette"/>
    <s v="Male"/>
    <x v="11"/>
    <x v="2"/>
    <x v="2"/>
    <x v="1"/>
    <x v="0"/>
    <x v="0"/>
    <n v="20"/>
    <n v="17"/>
    <n v="3000"/>
    <n v="60000"/>
    <n v="51000"/>
    <n v="9000"/>
  </r>
  <r>
    <n v="88065566509"/>
    <x v="597"/>
    <s v="Dale E Childers"/>
    <s v="Female"/>
    <x v="12"/>
    <x v="3"/>
    <x v="2"/>
    <x v="1"/>
    <x v="1"/>
    <x v="0"/>
    <n v="15"/>
    <n v="12"/>
    <n v="5000"/>
    <n v="75000"/>
    <n v="60000"/>
    <n v="15000"/>
  </r>
  <r>
    <n v="88065566510"/>
    <x v="598"/>
    <s v="Reed O Vella"/>
    <s v="Male"/>
    <x v="13"/>
    <x v="0"/>
    <x v="2"/>
    <x v="1"/>
    <x v="2"/>
    <x v="1"/>
    <n v="20"/>
    <n v="17"/>
    <n v="300"/>
    <n v="6000"/>
    <n v="5100"/>
    <n v="900"/>
  </r>
  <r>
    <n v="88065566511"/>
    <x v="599"/>
    <s v="Margarito O Retana"/>
    <s v="Male"/>
    <x v="14"/>
    <x v="1"/>
    <x v="2"/>
    <x v="1"/>
    <x v="0"/>
    <x v="0"/>
    <n v="12"/>
    <n v="9"/>
    <n v="2000"/>
    <n v="24000"/>
    <n v="18000"/>
    <n v="6000"/>
  </r>
  <r>
    <n v="88065566512"/>
    <x v="603"/>
    <s v="Mervin E Goering"/>
    <s v="Male"/>
    <x v="15"/>
    <x v="2"/>
    <x v="2"/>
    <x v="1"/>
    <x v="1"/>
    <x v="1"/>
    <n v="16"/>
    <n v="13"/>
    <n v="600"/>
    <n v="9600"/>
    <n v="7800"/>
    <n v="1800"/>
  </r>
  <r>
    <n v="88065566513"/>
    <x v="602"/>
    <s v="Novella B Osman"/>
    <s v="Female"/>
    <x v="16"/>
    <x v="3"/>
    <x v="2"/>
    <x v="1"/>
    <x v="2"/>
    <x v="0"/>
    <n v="70"/>
    <n v="67"/>
    <n v="1230"/>
    <n v="86100"/>
    <n v="82410"/>
    <n v="3690"/>
  </r>
  <r>
    <n v="88065566514"/>
    <x v="602"/>
    <s v="Windy S Pharr"/>
    <s v="Female"/>
    <x v="17"/>
    <x v="0"/>
    <x v="2"/>
    <x v="1"/>
    <x v="3"/>
    <x v="0"/>
    <n v="15"/>
    <n v="12"/>
    <n v="900"/>
    <n v="13500"/>
    <n v="10800"/>
    <n v="2700"/>
  </r>
  <r>
    <n v="88065566515"/>
    <x v="603"/>
    <s v="Josette R Betancourt"/>
    <s v="Female"/>
    <x v="18"/>
    <x v="1"/>
    <x v="2"/>
    <x v="1"/>
    <x v="0"/>
    <x v="0"/>
    <n v="16"/>
    <n v="13"/>
    <n v="2390"/>
    <n v="38240"/>
    <n v="31070"/>
    <n v="7170"/>
  </r>
  <r>
    <n v="88065566516"/>
    <x v="604"/>
    <s v="Aileen F Hiltz"/>
    <s v="Female"/>
    <x v="19"/>
    <x v="2"/>
    <x v="2"/>
    <x v="1"/>
    <x v="1"/>
    <x v="1"/>
    <n v="20"/>
    <n v="17"/>
    <n v="10000"/>
    <n v="200000"/>
    <n v="170000"/>
    <n v="30000"/>
  </r>
  <r>
    <n v="88065566517"/>
    <x v="605"/>
    <s v="Tonia X Silvis"/>
    <s v="Female"/>
    <x v="20"/>
    <x v="3"/>
    <x v="2"/>
    <x v="1"/>
    <x v="2"/>
    <x v="1"/>
    <n v="12"/>
    <n v="9"/>
    <n v="2300"/>
    <n v="27600"/>
    <n v="20700"/>
    <n v="6900"/>
  </r>
  <r>
    <n v="88065566518"/>
    <x v="606"/>
    <s v="Bonny S Poor"/>
    <s v="Female"/>
    <x v="21"/>
    <x v="0"/>
    <x v="2"/>
    <x v="1"/>
    <x v="0"/>
    <x v="0"/>
    <n v="12"/>
    <n v="9"/>
    <n v="7800"/>
    <n v="93600"/>
    <n v="70200"/>
    <n v="23400"/>
  </r>
  <r>
    <n v="88065566519"/>
    <x v="607"/>
    <s v="Randal J Kahle"/>
    <s v="Male"/>
    <x v="22"/>
    <x v="1"/>
    <x v="2"/>
    <x v="1"/>
    <x v="1"/>
    <x v="0"/>
    <n v="18"/>
    <n v="15"/>
    <n v="450"/>
    <n v="8100"/>
    <n v="6750"/>
    <n v="1350"/>
  </r>
  <r>
    <n v="88065566520"/>
    <x v="608"/>
    <s v="Sylvester M Harmer"/>
    <s v="Male"/>
    <x v="23"/>
    <x v="2"/>
    <x v="2"/>
    <x v="1"/>
    <x v="2"/>
    <x v="1"/>
    <n v="10"/>
    <n v="7"/>
    <n v="2000"/>
    <n v="20000"/>
    <n v="14000"/>
    <n v="6000"/>
  </r>
  <r>
    <n v="88065566521"/>
    <x v="609"/>
    <s v="Britt P Shivers"/>
    <s v="Male"/>
    <x v="24"/>
    <x v="3"/>
    <x v="2"/>
    <x v="1"/>
    <x v="0"/>
    <x v="0"/>
    <n v="15"/>
    <n v="12"/>
    <n v="123"/>
    <n v="1845"/>
    <n v="1476"/>
    <n v="369"/>
  </r>
  <r>
    <n v="88065566522"/>
    <x v="613"/>
    <s v="Clarence J Hinkson"/>
    <s v="Male"/>
    <x v="25"/>
    <x v="0"/>
    <x v="2"/>
    <x v="1"/>
    <x v="1"/>
    <x v="1"/>
    <n v="15"/>
    <n v="12"/>
    <n v="12903"/>
    <n v="193545"/>
    <n v="154836"/>
    <n v="38709"/>
  </r>
  <r>
    <n v="88065566523"/>
    <x v="612"/>
    <s v="Vaughn N Garica"/>
    <s v="Male"/>
    <x v="26"/>
    <x v="1"/>
    <x v="2"/>
    <x v="1"/>
    <x v="2"/>
    <x v="0"/>
    <n v="23"/>
    <n v="20"/>
    <n v="100000"/>
    <n v="2300000"/>
    <n v="2000000"/>
    <n v="300000"/>
  </r>
  <r>
    <n v="88065566524"/>
    <x v="612"/>
    <s v="Georgiann C Harrell"/>
    <s v="Female"/>
    <x v="27"/>
    <x v="2"/>
    <x v="2"/>
    <x v="1"/>
    <x v="3"/>
    <x v="0"/>
    <n v="9"/>
    <n v="6"/>
    <n v="12000"/>
    <n v="108000"/>
    <n v="72000"/>
    <n v="36000"/>
  </r>
  <r>
    <n v="88065566525"/>
    <x v="613"/>
    <s v="Candelaria Q Zajicek"/>
    <s v="Female"/>
    <x v="11"/>
    <x v="3"/>
    <x v="2"/>
    <x v="1"/>
    <x v="0"/>
    <x v="0"/>
    <n v="18"/>
    <n v="15"/>
    <n v="60"/>
    <n v="1080"/>
    <n v="900"/>
    <n v="180"/>
  </r>
  <r>
    <n v="88065566526"/>
    <x v="614"/>
    <s v="Nathan V Avendano"/>
    <s v="Male"/>
    <x v="15"/>
    <x v="0"/>
    <x v="2"/>
    <x v="1"/>
    <x v="1"/>
    <x v="1"/>
    <n v="14"/>
    <n v="11"/>
    <n v="89"/>
    <n v="1246"/>
    <n v="979"/>
    <n v="267"/>
  </r>
  <r>
    <n v="88065566527"/>
    <x v="604"/>
    <s v="Jamison U Crutchfield"/>
    <s v="Male"/>
    <x v="34"/>
    <x v="1"/>
    <x v="2"/>
    <x v="1"/>
    <x v="2"/>
    <x v="1"/>
    <n v="30"/>
    <n v="27"/>
    <n v="77"/>
    <n v="2310"/>
    <n v="2079"/>
    <n v="231"/>
  </r>
  <r>
    <n v="88065566528"/>
    <x v="605"/>
    <s v="Dottie D Hagaman"/>
    <s v="Female"/>
    <x v="0"/>
    <x v="2"/>
    <x v="2"/>
    <x v="1"/>
    <x v="0"/>
    <x v="0"/>
    <n v="16"/>
    <n v="13"/>
    <n v="68"/>
    <n v="1088"/>
    <n v="884"/>
    <n v="204"/>
  </r>
  <r>
    <n v="88065566529"/>
    <x v="606"/>
    <s v="Lynwood Q Durfee"/>
    <s v="Male"/>
    <x v="33"/>
    <x v="3"/>
    <x v="2"/>
    <x v="1"/>
    <x v="1"/>
    <x v="0"/>
    <n v="52"/>
    <n v="49"/>
    <n v="15"/>
    <n v="780"/>
    <n v="735"/>
    <n v="45"/>
  </r>
  <r>
    <n v="88065566530"/>
    <x v="607"/>
    <s v="Dong B Sturdevant"/>
    <s v="Male"/>
    <x v="34"/>
    <x v="0"/>
    <x v="2"/>
    <x v="1"/>
    <x v="2"/>
    <x v="1"/>
    <n v="14"/>
    <n v="11"/>
    <n v="47"/>
    <n v="658"/>
    <n v="517"/>
    <n v="141"/>
  </r>
  <r>
    <n v="88065566531"/>
    <x v="608"/>
    <s v="Mandy W Lavalley"/>
    <s v="Female"/>
    <x v="0"/>
    <x v="1"/>
    <x v="2"/>
    <x v="1"/>
    <x v="0"/>
    <x v="0"/>
    <n v="6"/>
    <n v="3"/>
    <n v="6"/>
    <n v="36"/>
    <n v="18"/>
    <n v="18"/>
  </r>
  <r>
    <n v="88065566532"/>
    <x v="609"/>
    <s v="Kris L Bice"/>
    <s v="Male"/>
    <x v="35"/>
    <x v="2"/>
    <x v="2"/>
    <x v="1"/>
    <x v="1"/>
    <x v="1"/>
    <n v="13"/>
    <n v="10"/>
    <n v="10"/>
    <n v="130"/>
    <n v="100"/>
    <n v="30"/>
  </r>
  <r>
    <n v="88065566533"/>
    <x v="613"/>
    <s v="Windy A Dudek"/>
    <s v="Female"/>
    <x v="36"/>
    <x v="3"/>
    <x v="2"/>
    <x v="1"/>
    <x v="2"/>
    <x v="0"/>
    <n v="15"/>
    <n v="12"/>
    <n v="11"/>
    <n v="165"/>
    <n v="132"/>
    <n v="33"/>
  </r>
  <r>
    <n v="88065566534"/>
    <x v="612"/>
    <s v="Reinaldo G Castellanos"/>
    <s v="Male"/>
    <x v="37"/>
    <x v="0"/>
    <x v="2"/>
    <x v="1"/>
    <x v="3"/>
    <x v="0"/>
    <n v="20"/>
    <n v="17"/>
    <n v="60"/>
    <n v="1200"/>
    <n v="1020"/>
    <n v="180"/>
  </r>
  <r>
    <n v="88065566535"/>
    <x v="612"/>
    <s v="Astrid R Marinelli"/>
    <s v="Female"/>
    <x v="10"/>
    <x v="1"/>
    <x v="2"/>
    <x v="1"/>
    <x v="0"/>
    <x v="0"/>
    <n v="12"/>
    <n v="9"/>
    <n v="89"/>
    <n v="1068"/>
    <n v="801"/>
    <n v="267"/>
  </r>
  <r>
    <n v="88065566536"/>
    <x v="613"/>
    <s v="Kendrick C Burchette"/>
    <s v="Male"/>
    <x v="11"/>
    <x v="2"/>
    <x v="2"/>
    <x v="1"/>
    <x v="1"/>
    <x v="1"/>
    <n v="16"/>
    <n v="13"/>
    <n v="77"/>
    <n v="1232"/>
    <n v="1001"/>
    <n v="231"/>
  </r>
  <r>
    <n v="88065566537"/>
    <x v="614"/>
    <s v="Julio P Bryce"/>
    <s v="Male"/>
    <x v="28"/>
    <x v="3"/>
    <x v="2"/>
    <x v="1"/>
    <x v="2"/>
    <x v="1"/>
    <n v="20"/>
    <n v="17"/>
    <n v="68"/>
    <n v="1360"/>
    <n v="1156"/>
    <n v="204"/>
  </r>
  <r>
    <n v="88065566538"/>
    <x v="356"/>
    <s v="Lyla Q Donald"/>
    <s v="Female"/>
    <x v="29"/>
    <x v="0"/>
    <x v="2"/>
    <x v="1"/>
    <x v="0"/>
    <x v="0"/>
    <n v="12"/>
    <n v="9"/>
    <n v="15"/>
    <n v="180"/>
    <n v="135"/>
    <n v="45"/>
  </r>
  <r>
    <n v="88065566539"/>
    <x v="357"/>
    <s v="Ed X Shockley"/>
    <s v="Male"/>
    <x v="6"/>
    <x v="1"/>
    <x v="2"/>
    <x v="1"/>
    <x v="1"/>
    <x v="0"/>
    <n v="10"/>
    <n v="7"/>
    <n v="100"/>
    <n v="1000"/>
    <n v="700"/>
    <n v="300"/>
  </r>
  <r>
    <n v="88065566540"/>
    <x v="358"/>
    <s v="Christene F Blakemore"/>
    <s v="Female"/>
    <x v="7"/>
    <x v="2"/>
    <x v="2"/>
    <x v="1"/>
    <x v="2"/>
    <x v="1"/>
    <n v="15"/>
    <n v="12"/>
    <n v="3000"/>
    <n v="45000"/>
    <n v="36000"/>
    <n v="9000"/>
  </r>
  <r>
    <n v="88065566541"/>
    <x v="359"/>
    <s v="Joanna H Deforest"/>
    <s v="Female"/>
    <x v="8"/>
    <x v="3"/>
    <x v="2"/>
    <x v="1"/>
    <x v="0"/>
    <x v="0"/>
    <n v="15"/>
    <n v="12"/>
    <n v="5000"/>
    <n v="75000"/>
    <n v="60000"/>
    <n v="15000"/>
  </r>
  <r>
    <n v="88065566542"/>
    <x v="360"/>
    <s v="Tad V Laster"/>
    <s v="Male"/>
    <x v="9"/>
    <x v="0"/>
    <x v="2"/>
    <x v="1"/>
    <x v="1"/>
    <x v="1"/>
    <n v="20"/>
    <n v="17"/>
    <n v="300"/>
    <n v="6000"/>
    <n v="5100"/>
    <n v="900"/>
  </r>
  <r>
    <n v="88065566543"/>
    <x v="342"/>
    <s v="Mirtha X Herzig"/>
    <s v="Female"/>
    <x v="33"/>
    <x v="1"/>
    <x v="2"/>
    <x v="1"/>
    <x v="2"/>
    <x v="0"/>
    <n v="12"/>
    <n v="9"/>
    <n v="2000"/>
    <n v="24000"/>
    <n v="18000"/>
    <n v="6000"/>
  </r>
  <r>
    <n v="88065566544"/>
    <x v="343"/>
    <s v="Taylor O Thill"/>
    <s v="Male"/>
    <x v="34"/>
    <x v="2"/>
    <x v="2"/>
    <x v="1"/>
    <x v="3"/>
    <x v="0"/>
    <n v="13"/>
    <n v="10"/>
    <n v="600"/>
    <n v="7800"/>
    <n v="6000"/>
    <n v="1800"/>
  </r>
  <r>
    <n v="88065566545"/>
    <x v="343"/>
    <s v="Nathan V Avendano"/>
    <s v="Male"/>
    <x v="15"/>
    <x v="3"/>
    <x v="2"/>
    <x v="1"/>
    <x v="0"/>
    <x v="0"/>
    <n v="15"/>
    <n v="12"/>
    <n v="1230"/>
    <n v="18450"/>
    <n v="14760"/>
    <n v="3690"/>
  </r>
  <r>
    <n v="88065566546"/>
    <x v="342"/>
    <s v="Jamison U Crutchfield"/>
    <s v="Male"/>
    <x v="34"/>
    <x v="0"/>
    <x v="2"/>
    <x v="1"/>
    <x v="1"/>
    <x v="1"/>
    <n v="14"/>
    <n v="11"/>
    <n v="900"/>
    <n v="12600"/>
    <n v="9900"/>
    <n v="2700"/>
  </r>
  <r>
    <n v="88065566547"/>
    <x v="344"/>
    <s v="Dottie D Hagaman"/>
    <s v="Female"/>
    <x v="0"/>
    <x v="1"/>
    <x v="2"/>
    <x v="1"/>
    <x v="2"/>
    <x v="1"/>
    <n v="30"/>
    <n v="27"/>
    <n v="2390"/>
    <n v="71700"/>
    <n v="64530"/>
    <n v="7170"/>
  </r>
  <r>
    <n v="88065566548"/>
    <x v="345"/>
    <s v="Lynwood Q Durfee"/>
    <s v="Male"/>
    <x v="33"/>
    <x v="2"/>
    <x v="2"/>
    <x v="1"/>
    <x v="0"/>
    <x v="0"/>
    <n v="16"/>
    <n v="13"/>
    <n v="10000"/>
    <n v="160000"/>
    <n v="130000"/>
    <n v="30000"/>
  </r>
  <r>
    <n v="88065566549"/>
    <x v="346"/>
    <s v="Dong B Sturdevant"/>
    <s v="Male"/>
    <x v="34"/>
    <x v="3"/>
    <x v="2"/>
    <x v="1"/>
    <x v="1"/>
    <x v="0"/>
    <n v="9"/>
    <n v="6"/>
    <n v="2300"/>
    <n v="20700"/>
    <n v="13800"/>
    <n v="6900"/>
  </r>
  <r>
    <n v="88065566550"/>
    <x v="347"/>
    <s v="Mandy W Lavalley"/>
    <s v="Female"/>
    <x v="0"/>
    <x v="0"/>
    <x v="2"/>
    <x v="1"/>
    <x v="2"/>
    <x v="1"/>
    <n v="5"/>
    <n v="2"/>
    <n v="7800"/>
    <n v="39000"/>
    <n v="15600"/>
    <n v="23400"/>
  </r>
  <r>
    <n v="88065566551"/>
    <x v="348"/>
    <s v="Kris L Bice"/>
    <s v="Male"/>
    <x v="35"/>
    <x v="1"/>
    <x v="2"/>
    <x v="1"/>
    <x v="0"/>
    <x v="0"/>
    <n v="18"/>
    <n v="15"/>
    <n v="450"/>
    <n v="8100"/>
    <n v="6750"/>
    <n v="1350"/>
  </r>
  <r>
    <n v="88065566552"/>
    <x v="349"/>
    <s v="Windy A Dudek"/>
    <s v="Female"/>
    <x v="36"/>
    <x v="2"/>
    <x v="2"/>
    <x v="1"/>
    <x v="1"/>
    <x v="1"/>
    <n v="10"/>
    <n v="7"/>
    <n v="2000"/>
    <n v="20000"/>
    <n v="14000"/>
    <n v="6000"/>
  </r>
  <r>
    <n v="88065566553"/>
    <x v="350"/>
    <s v="Reinaldo G Castellanos"/>
    <s v="Male"/>
    <x v="37"/>
    <x v="3"/>
    <x v="2"/>
    <x v="1"/>
    <x v="2"/>
    <x v="0"/>
    <n v="20"/>
    <n v="17"/>
    <n v="123"/>
    <n v="2460"/>
    <n v="2091"/>
    <n v="369"/>
  </r>
  <r>
    <n v="88065566554"/>
    <x v="351"/>
    <s v="Astrid R Marinelli"/>
    <s v="Female"/>
    <x v="10"/>
    <x v="0"/>
    <x v="2"/>
    <x v="1"/>
    <x v="3"/>
    <x v="0"/>
    <n v="70"/>
    <n v="67"/>
    <n v="12903"/>
    <n v="903210"/>
    <n v="864501"/>
    <n v="38709"/>
  </r>
  <r>
    <n v="88065566555"/>
    <x v="351"/>
    <s v="Kendrick C Burchette"/>
    <s v="Male"/>
    <x v="11"/>
    <x v="1"/>
    <x v="2"/>
    <x v="1"/>
    <x v="0"/>
    <x v="0"/>
    <n v="15"/>
    <n v="12"/>
    <n v="100000"/>
    <n v="1500000"/>
    <n v="1200000"/>
    <n v="300000"/>
  </r>
  <r>
    <n v="88065566556"/>
    <x v="350"/>
    <s v="Kirstie W Macey"/>
    <s v="Female"/>
    <x v="13"/>
    <x v="2"/>
    <x v="2"/>
    <x v="1"/>
    <x v="1"/>
    <x v="1"/>
    <n v="12"/>
    <n v="9"/>
    <n v="12000"/>
    <n v="144000"/>
    <n v="108000"/>
    <n v="36000"/>
  </r>
  <r>
    <n v="88065566557"/>
    <x v="352"/>
    <s v="Heriberto Y Starkey"/>
    <s v="Male"/>
    <x v="14"/>
    <x v="3"/>
    <x v="2"/>
    <x v="1"/>
    <x v="2"/>
    <x v="1"/>
    <n v="18"/>
    <n v="15"/>
    <n v="60"/>
    <n v="1080"/>
    <n v="900"/>
    <n v="180"/>
  </r>
  <r>
    <n v="88065566558"/>
    <x v="353"/>
    <s v="Sherryl B Raker"/>
    <s v="Female"/>
    <x v="15"/>
    <x v="0"/>
    <x v="2"/>
    <x v="1"/>
    <x v="0"/>
    <x v="0"/>
    <n v="23"/>
    <n v="20"/>
    <n v="89"/>
    <n v="2047"/>
    <n v="1780"/>
    <n v="267"/>
  </r>
  <r>
    <n v="88065566559"/>
    <x v="354"/>
    <s v="Dion K Taylor"/>
    <s v="Male"/>
    <x v="34"/>
    <x v="1"/>
    <x v="2"/>
    <x v="1"/>
    <x v="1"/>
    <x v="0"/>
    <n v="9"/>
    <n v="6"/>
    <n v="77"/>
    <n v="693"/>
    <n v="462"/>
    <n v="231"/>
  </r>
  <r>
    <n v="88065566560"/>
    <x v="355"/>
    <s v="Kenton Q Villalta"/>
    <s v="Male"/>
    <x v="0"/>
    <x v="2"/>
    <x v="2"/>
    <x v="1"/>
    <x v="2"/>
    <x v="1"/>
    <n v="18"/>
    <n v="15"/>
    <n v="68"/>
    <n v="1224"/>
    <n v="1020"/>
    <n v="204"/>
  </r>
  <r>
    <n v="88065566561"/>
    <x v="361"/>
    <s v="Johnie V Centers"/>
    <s v="Male"/>
    <x v="35"/>
    <x v="3"/>
    <x v="2"/>
    <x v="1"/>
    <x v="0"/>
    <x v="0"/>
    <n v="52"/>
    <n v="49"/>
    <n v="15"/>
    <n v="780"/>
    <n v="735"/>
    <n v="45"/>
  </r>
  <r>
    <n v="88065566562"/>
    <x v="362"/>
    <s v="Vasiliki E Thoman"/>
    <s v="Female"/>
    <x v="36"/>
    <x v="0"/>
    <x v="2"/>
    <x v="1"/>
    <x v="1"/>
    <x v="1"/>
    <n v="9"/>
    <n v="6"/>
    <n v="47"/>
    <n v="423"/>
    <n v="282"/>
    <n v="141"/>
  </r>
  <r>
    <n v="88065566563"/>
    <x v="363"/>
    <s v="Desirae D Ginn"/>
    <s v="Female"/>
    <x v="37"/>
    <x v="1"/>
    <x v="2"/>
    <x v="1"/>
    <x v="2"/>
    <x v="0"/>
    <n v="5"/>
    <n v="2"/>
    <n v="6"/>
    <n v="30"/>
    <n v="12"/>
    <n v="18"/>
  </r>
  <r>
    <n v="88065566564"/>
    <x v="364"/>
    <s v="Elroy N Kimbler"/>
    <s v="Male"/>
    <x v="26"/>
    <x v="2"/>
    <x v="2"/>
    <x v="1"/>
    <x v="3"/>
    <x v="0"/>
    <n v="14"/>
    <n v="11"/>
    <n v="10"/>
    <n v="140"/>
    <n v="110"/>
    <n v="30"/>
  </r>
  <r>
    <n v="88065566565"/>
    <x v="364"/>
    <s v="Nathan V Avendano"/>
    <s v="Male"/>
    <x v="15"/>
    <x v="3"/>
    <x v="2"/>
    <x v="1"/>
    <x v="0"/>
    <x v="0"/>
    <n v="6"/>
    <n v="3"/>
    <n v="11"/>
    <n v="66"/>
    <n v="33"/>
    <n v="33"/>
  </r>
  <r>
    <n v="88065566566"/>
    <x v="363"/>
    <s v="Jamison U Crutchfield"/>
    <s v="Male"/>
    <x v="34"/>
    <x v="0"/>
    <x v="2"/>
    <x v="1"/>
    <x v="1"/>
    <x v="1"/>
    <n v="10"/>
    <n v="7"/>
    <n v="60"/>
    <n v="600"/>
    <n v="420"/>
    <n v="180"/>
  </r>
  <r>
    <n v="88065566567"/>
    <x v="365"/>
    <s v="Dottie D Hagaman"/>
    <s v="Female"/>
    <x v="0"/>
    <x v="1"/>
    <x v="2"/>
    <x v="1"/>
    <x v="2"/>
    <x v="1"/>
    <n v="13"/>
    <n v="10"/>
    <n v="89"/>
    <n v="1157"/>
    <n v="890"/>
    <n v="267"/>
  </r>
  <r>
    <n v="88065566568"/>
    <x v="366"/>
    <s v="Lynwood Q Durfee"/>
    <s v="Male"/>
    <x v="33"/>
    <x v="2"/>
    <x v="2"/>
    <x v="1"/>
    <x v="0"/>
    <x v="0"/>
    <n v="20"/>
    <n v="17"/>
    <n v="77"/>
    <n v="1540"/>
    <n v="1309"/>
    <n v="231"/>
  </r>
  <r>
    <n v="88065566569"/>
    <x v="356"/>
    <s v="Dong B Sturdevant"/>
    <s v="Male"/>
    <x v="34"/>
    <x v="3"/>
    <x v="2"/>
    <x v="1"/>
    <x v="1"/>
    <x v="0"/>
    <n v="15"/>
    <n v="12"/>
    <n v="68"/>
    <n v="1020"/>
    <n v="816"/>
    <n v="204"/>
  </r>
  <r>
    <n v="88065566570"/>
    <x v="357"/>
    <s v="Mandy W Lavalley"/>
    <s v="Female"/>
    <x v="0"/>
    <x v="0"/>
    <x v="2"/>
    <x v="1"/>
    <x v="2"/>
    <x v="1"/>
    <n v="20"/>
    <n v="17"/>
    <n v="15"/>
    <n v="300"/>
    <n v="255"/>
    <n v="45"/>
  </r>
  <r>
    <n v="88065566571"/>
    <x v="358"/>
    <s v="Kris L Bice"/>
    <s v="Male"/>
    <x v="35"/>
    <x v="1"/>
    <x v="2"/>
    <x v="1"/>
    <x v="0"/>
    <x v="0"/>
    <n v="12"/>
    <n v="9"/>
    <n v="100"/>
    <n v="1200"/>
    <n v="900"/>
    <n v="300"/>
  </r>
  <r>
    <n v="88065566572"/>
    <x v="359"/>
    <s v="Windy A Dudek"/>
    <s v="Female"/>
    <x v="36"/>
    <x v="2"/>
    <x v="2"/>
    <x v="1"/>
    <x v="1"/>
    <x v="1"/>
    <n v="16"/>
    <n v="13"/>
    <n v="3000"/>
    <n v="48000"/>
    <n v="39000"/>
    <n v="9000"/>
  </r>
  <r>
    <n v="88065566573"/>
    <x v="360"/>
    <s v="Reinaldo G Castellanos"/>
    <s v="Male"/>
    <x v="37"/>
    <x v="3"/>
    <x v="2"/>
    <x v="1"/>
    <x v="2"/>
    <x v="0"/>
    <n v="70"/>
    <n v="67"/>
    <n v="5000"/>
    <n v="350000"/>
    <n v="335000"/>
    <n v="15000"/>
  </r>
  <r>
    <n v="88065566574"/>
    <x v="342"/>
    <s v="Astrid R Marinelli"/>
    <s v="Female"/>
    <x v="10"/>
    <x v="0"/>
    <x v="2"/>
    <x v="1"/>
    <x v="3"/>
    <x v="0"/>
    <n v="15"/>
    <n v="12"/>
    <n v="300"/>
    <n v="4500"/>
    <n v="3600"/>
    <n v="900"/>
  </r>
  <r>
    <n v="88065566575"/>
    <x v="343"/>
    <s v="Kendrick C Burchette"/>
    <s v="Male"/>
    <x v="11"/>
    <x v="1"/>
    <x v="2"/>
    <x v="1"/>
    <x v="0"/>
    <x v="0"/>
    <n v="16"/>
    <n v="13"/>
    <n v="2000"/>
    <n v="32000"/>
    <n v="26000"/>
    <n v="6000"/>
  </r>
  <r>
    <n v="88065566576"/>
    <x v="343"/>
    <s v="Crystal U Comes"/>
    <s v="Female"/>
    <x v="3"/>
    <x v="2"/>
    <x v="2"/>
    <x v="1"/>
    <x v="1"/>
    <x v="1"/>
    <n v="20"/>
    <n v="17"/>
    <n v="600"/>
    <n v="12000"/>
    <n v="10200"/>
    <n v="1800"/>
  </r>
  <r>
    <n v="88065566577"/>
    <x v="342"/>
    <s v="Iliana M Fogle"/>
    <s v="Female"/>
    <x v="38"/>
    <x v="3"/>
    <x v="2"/>
    <x v="1"/>
    <x v="2"/>
    <x v="1"/>
    <n v="12"/>
    <n v="9"/>
    <n v="1230"/>
    <n v="14760"/>
    <n v="11070"/>
    <n v="3690"/>
  </r>
  <r>
    <n v="88065566578"/>
    <x v="344"/>
    <s v="Ben U Gigliotti"/>
    <s v="Male"/>
    <x v="39"/>
    <x v="0"/>
    <x v="2"/>
    <x v="1"/>
    <x v="0"/>
    <x v="0"/>
    <n v="12"/>
    <n v="9"/>
    <n v="900"/>
    <n v="10800"/>
    <n v="8100"/>
    <n v="2700"/>
  </r>
  <r>
    <n v="88065566579"/>
    <x v="345"/>
    <s v="Theresa R Fitzmaurice"/>
    <s v="Female"/>
    <x v="4"/>
    <x v="1"/>
    <x v="2"/>
    <x v="1"/>
    <x v="1"/>
    <x v="0"/>
    <n v="18"/>
    <n v="15"/>
    <n v="2390"/>
    <n v="43020"/>
    <n v="35850"/>
    <n v="7170"/>
  </r>
  <r>
    <n v="88065566580"/>
    <x v="346"/>
    <s v="Almeda M Dunford"/>
    <s v="Female"/>
    <x v="5"/>
    <x v="2"/>
    <x v="2"/>
    <x v="1"/>
    <x v="2"/>
    <x v="1"/>
    <n v="10"/>
    <n v="7"/>
    <n v="10000"/>
    <n v="100000"/>
    <n v="70000"/>
    <n v="30000"/>
  </r>
  <r>
    <n v="88065566581"/>
    <x v="347"/>
    <s v="Melida R Corle"/>
    <s v="Female"/>
    <x v="6"/>
    <x v="3"/>
    <x v="2"/>
    <x v="1"/>
    <x v="0"/>
    <x v="0"/>
    <n v="15"/>
    <n v="12"/>
    <n v="2300"/>
    <n v="34500"/>
    <n v="27600"/>
    <n v="6900"/>
  </r>
  <r>
    <n v="88065566582"/>
    <x v="348"/>
    <s v="Armando H Seaborn"/>
    <s v="Male"/>
    <x v="7"/>
    <x v="0"/>
    <x v="2"/>
    <x v="1"/>
    <x v="1"/>
    <x v="1"/>
    <n v="15"/>
    <n v="12"/>
    <n v="7800"/>
    <n v="117000"/>
    <n v="93600"/>
    <n v="23400"/>
  </r>
  <r>
    <n v="88065566583"/>
    <x v="349"/>
    <s v="Efrain L Wass"/>
    <s v="Male"/>
    <x v="8"/>
    <x v="1"/>
    <x v="2"/>
    <x v="1"/>
    <x v="2"/>
    <x v="0"/>
    <n v="23"/>
    <n v="20"/>
    <n v="450"/>
    <n v="10350"/>
    <n v="9000"/>
    <n v="1350"/>
  </r>
  <r>
    <n v="88065566584"/>
    <x v="350"/>
    <s v="Edra M Guthrie"/>
    <s v="Female"/>
    <x v="9"/>
    <x v="2"/>
    <x v="2"/>
    <x v="1"/>
    <x v="3"/>
    <x v="0"/>
    <n v="9"/>
    <n v="6"/>
    <n v="2000"/>
    <n v="18000"/>
    <n v="12000"/>
    <n v="6000"/>
  </r>
  <r>
    <n v="88065566585"/>
    <x v="351"/>
    <s v="Harland S Renshaw"/>
    <s v="Male"/>
    <x v="33"/>
    <x v="3"/>
    <x v="2"/>
    <x v="1"/>
    <x v="0"/>
    <x v="0"/>
    <n v="18"/>
    <n v="15"/>
    <n v="123"/>
    <n v="2214"/>
    <n v="1845"/>
    <n v="369"/>
  </r>
  <r>
    <n v="88065566586"/>
    <x v="351"/>
    <s v="Leroy H Styron"/>
    <s v="Male"/>
    <x v="34"/>
    <x v="0"/>
    <x v="2"/>
    <x v="1"/>
    <x v="1"/>
    <x v="1"/>
    <n v="14"/>
    <n v="11"/>
    <n v="12903"/>
    <n v="180642"/>
    <n v="141933"/>
    <n v="38709"/>
  </r>
  <r>
    <n v="88065566587"/>
    <x v="350"/>
    <s v="Maryln H Springfield"/>
    <s v="Female"/>
    <x v="0"/>
    <x v="1"/>
    <x v="2"/>
    <x v="1"/>
    <x v="2"/>
    <x v="1"/>
    <n v="30"/>
    <n v="27"/>
    <n v="100000"/>
    <n v="3000000"/>
    <n v="2700000"/>
    <n v="300000"/>
  </r>
  <r>
    <n v="88065566588"/>
    <x v="352"/>
    <s v="Elenora S Whitehill"/>
    <s v="Female"/>
    <x v="35"/>
    <x v="2"/>
    <x v="2"/>
    <x v="1"/>
    <x v="0"/>
    <x v="0"/>
    <n v="16"/>
    <n v="13"/>
    <n v="12000"/>
    <n v="192000"/>
    <n v="156000"/>
    <n v="36000"/>
  </r>
  <r>
    <n v="88065566589"/>
    <x v="353"/>
    <s v="Izola E Ye"/>
    <s v="Female"/>
    <x v="36"/>
    <x v="3"/>
    <x v="2"/>
    <x v="1"/>
    <x v="1"/>
    <x v="0"/>
    <n v="52"/>
    <n v="49"/>
    <n v="60"/>
    <n v="3120"/>
    <n v="2940"/>
    <n v="180"/>
  </r>
  <r>
    <n v="88065566590"/>
    <x v="354"/>
    <s v="Dorethea U Engram"/>
    <s v="Female"/>
    <x v="37"/>
    <x v="0"/>
    <x v="2"/>
    <x v="1"/>
    <x v="2"/>
    <x v="1"/>
    <n v="14"/>
    <n v="11"/>
    <n v="89"/>
    <n v="1246"/>
    <n v="979"/>
    <n v="267"/>
  </r>
  <r>
    <n v="88065566591"/>
    <x v="355"/>
    <s v="Anibal F Pieper"/>
    <s v="Male"/>
    <x v="10"/>
    <x v="1"/>
    <x v="2"/>
    <x v="1"/>
    <x v="0"/>
    <x v="0"/>
    <n v="6"/>
    <n v="3"/>
    <n v="77"/>
    <n v="462"/>
    <n v="231"/>
    <n v="231"/>
  </r>
  <r>
    <n v="88065566592"/>
    <x v="361"/>
    <s v="Ula W Hartl"/>
    <s v="Female"/>
    <x v="11"/>
    <x v="2"/>
    <x v="2"/>
    <x v="1"/>
    <x v="1"/>
    <x v="1"/>
    <n v="13"/>
    <n v="10"/>
    <n v="68"/>
    <n v="884"/>
    <n v="680"/>
    <n v="204"/>
  </r>
  <r>
    <n v="88065566593"/>
    <x v="362"/>
    <s v="Latanya C Law"/>
    <s v="Female"/>
    <x v="12"/>
    <x v="3"/>
    <x v="2"/>
    <x v="1"/>
    <x v="2"/>
    <x v="0"/>
    <n v="15"/>
    <n v="12"/>
    <n v="15"/>
    <n v="225"/>
    <n v="180"/>
    <n v="45"/>
  </r>
  <r>
    <n v="88065566594"/>
    <x v="363"/>
    <s v="Brent U Perlman"/>
    <s v="Male"/>
    <x v="13"/>
    <x v="0"/>
    <x v="2"/>
    <x v="1"/>
    <x v="3"/>
    <x v="0"/>
    <n v="20"/>
    <n v="17"/>
    <n v="47"/>
    <n v="940"/>
    <n v="799"/>
    <n v="141"/>
  </r>
  <r>
    <n v="88065566595"/>
    <x v="364"/>
    <s v="Eveline B Strecker"/>
    <s v="Female"/>
    <x v="14"/>
    <x v="1"/>
    <x v="2"/>
    <x v="1"/>
    <x v="0"/>
    <x v="0"/>
    <n v="12"/>
    <n v="9"/>
    <n v="6"/>
    <n v="72"/>
    <n v="54"/>
    <n v="18"/>
  </r>
  <r>
    <n v="88065566596"/>
    <x v="364"/>
    <s v="Keila A Lucas"/>
    <s v="Female"/>
    <x v="15"/>
    <x v="2"/>
    <x v="2"/>
    <x v="1"/>
    <x v="1"/>
    <x v="1"/>
    <n v="16"/>
    <n v="13"/>
    <n v="10"/>
    <n v="160"/>
    <n v="130"/>
    <n v="30"/>
  </r>
  <r>
    <n v="88065566597"/>
    <x v="363"/>
    <s v="Aliza X Sammons"/>
    <s v="Female"/>
    <x v="16"/>
    <x v="3"/>
    <x v="2"/>
    <x v="1"/>
    <x v="2"/>
    <x v="1"/>
    <n v="20"/>
    <n v="17"/>
    <n v="11"/>
    <n v="220"/>
    <n v="187"/>
    <n v="33"/>
  </r>
  <r>
    <n v="88065566598"/>
    <x v="365"/>
    <s v="Bennie E Manfredi"/>
    <s v="Male"/>
    <x v="17"/>
    <x v="0"/>
    <x v="2"/>
    <x v="1"/>
    <x v="0"/>
    <x v="0"/>
    <n v="12"/>
    <n v="9"/>
    <n v="60"/>
    <n v="720"/>
    <n v="540"/>
    <n v="180"/>
  </r>
  <r>
    <n v="88065566599"/>
    <x v="366"/>
    <s v="Lucinda Z Borton"/>
    <s v="Female"/>
    <x v="18"/>
    <x v="1"/>
    <x v="2"/>
    <x v="1"/>
    <x v="1"/>
    <x v="0"/>
    <n v="10"/>
    <n v="7"/>
    <n v="89"/>
    <n v="890"/>
    <n v="623"/>
    <n v="267"/>
  </r>
  <r>
    <n v="88065566600"/>
    <x v="585"/>
    <s v="Keila F Lofland"/>
    <s v="Female"/>
    <x v="19"/>
    <x v="2"/>
    <x v="2"/>
    <x v="1"/>
    <x v="2"/>
    <x v="1"/>
    <n v="15"/>
    <n v="12"/>
    <n v="77"/>
    <n v="1155"/>
    <n v="924"/>
    <n v="231"/>
  </r>
  <r>
    <n v="88065566601"/>
    <x v="586"/>
    <s v="Royce K Goodwyn"/>
    <s v="Female"/>
    <x v="20"/>
    <x v="3"/>
    <x v="2"/>
    <x v="1"/>
    <x v="0"/>
    <x v="0"/>
    <n v="15"/>
    <n v="12"/>
    <n v="68"/>
    <n v="1020"/>
    <n v="816"/>
    <n v="204"/>
  </r>
  <r>
    <n v="88065566602"/>
    <x v="587"/>
    <s v="Rickey I Delk"/>
    <s v="Male"/>
    <x v="21"/>
    <x v="0"/>
    <x v="2"/>
    <x v="1"/>
    <x v="1"/>
    <x v="1"/>
    <n v="20"/>
    <n v="17"/>
    <n v="15"/>
    <n v="300"/>
    <n v="255"/>
    <n v="45"/>
  </r>
  <r>
    <n v="88065566603"/>
    <x v="588"/>
    <s v="Delsie R Tennison"/>
    <s v="Female"/>
    <x v="22"/>
    <x v="1"/>
    <x v="2"/>
    <x v="1"/>
    <x v="2"/>
    <x v="0"/>
    <n v="12"/>
    <n v="9"/>
    <n v="100"/>
    <n v="1200"/>
    <n v="900"/>
    <n v="300"/>
  </r>
  <r>
    <n v="88065566604"/>
    <x v="589"/>
    <s v="Jayme B Shimer"/>
    <s v="Female"/>
    <x v="23"/>
    <x v="2"/>
    <x v="2"/>
    <x v="1"/>
    <x v="3"/>
    <x v="0"/>
    <n v="13"/>
    <n v="10"/>
    <n v="3000"/>
    <n v="39000"/>
    <n v="30000"/>
    <n v="9000"/>
  </r>
  <r>
    <n v="88065566605"/>
    <x v="593"/>
    <s v="Gilbert M Wolfgram"/>
    <s v="Male"/>
    <x v="24"/>
    <x v="3"/>
    <x v="2"/>
    <x v="1"/>
    <x v="0"/>
    <x v="0"/>
    <n v="15"/>
    <n v="12"/>
    <n v="5000"/>
    <n v="75000"/>
    <n v="60000"/>
    <n v="15000"/>
  </r>
  <r>
    <n v="88065566606"/>
    <x v="592"/>
    <s v="Isabella X Russell"/>
    <s v="Female"/>
    <x v="25"/>
    <x v="0"/>
    <x v="2"/>
    <x v="1"/>
    <x v="1"/>
    <x v="1"/>
    <n v="14"/>
    <n v="11"/>
    <n v="300"/>
    <n v="4200"/>
    <n v="3300"/>
    <n v="900"/>
  </r>
  <r>
    <n v="88065566607"/>
    <x v="592"/>
    <s v="Rueben X Pidgeon"/>
    <s v="Male"/>
    <x v="26"/>
    <x v="1"/>
    <x v="2"/>
    <x v="1"/>
    <x v="2"/>
    <x v="1"/>
    <n v="30"/>
    <n v="27"/>
    <n v="2000"/>
    <n v="60000"/>
    <n v="54000"/>
    <n v="6000"/>
  </r>
  <r>
    <n v="88065566608"/>
    <x v="593"/>
    <s v="Raymond U Flavin"/>
    <s v="Male"/>
    <x v="27"/>
    <x v="0"/>
    <x v="2"/>
    <x v="1"/>
    <x v="0"/>
    <x v="0"/>
    <n v="16"/>
    <n v="13"/>
    <n v="600"/>
    <n v="9600"/>
    <n v="7800"/>
    <n v="1800"/>
  </r>
  <r>
    <n v="88065566609"/>
    <x v="594"/>
    <s v="Larry K Mash"/>
    <s v="Male"/>
    <x v="11"/>
    <x v="1"/>
    <x v="2"/>
    <x v="1"/>
    <x v="1"/>
    <x v="0"/>
    <n v="9"/>
    <n v="6"/>
    <n v="1230"/>
    <n v="11070"/>
    <n v="7380"/>
    <n v="3690"/>
  </r>
  <r>
    <n v="88065566610"/>
    <x v="595"/>
    <s v="Nicolle A Crothers"/>
    <s v="Female"/>
    <x v="28"/>
    <x v="0"/>
    <x v="2"/>
    <x v="1"/>
    <x v="2"/>
    <x v="1"/>
    <n v="5"/>
    <n v="2"/>
    <n v="900"/>
    <n v="4500"/>
    <n v="1800"/>
    <n v="2700"/>
  </r>
  <r>
    <n v="88065566611"/>
    <x v="596"/>
    <s v="Gustavo F Rouse"/>
    <s v="Male"/>
    <x v="29"/>
    <x v="1"/>
    <x v="2"/>
    <x v="1"/>
    <x v="0"/>
    <x v="0"/>
    <n v="18"/>
    <n v="15"/>
    <n v="2390"/>
    <n v="43020"/>
    <n v="35850"/>
    <n v="7170"/>
  </r>
  <r>
    <n v="88065566612"/>
    <x v="597"/>
    <s v="Victoria H Musson"/>
    <s v="Female"/>
    <x v="30"/>
    <x v="0"/>
    <x v="2"/>
    <x v="1"/>
    <x v="1"/>
    <x v="1"/>
    <n v="10"/>
    <n v="7"/>
    <n v="10000"/>
    <n v="100000"/>
    <n v="70000"/>
    <n v="3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City">
  <location ref="X9:AC49" firstHeaderRow="0" firstDataRow="1" firstDataCol="1"/>
  <pivotFields count="19">
    <pivotField showAll="0"/>
    <pivotField dataField="1"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41">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showAll="0" defaultSubtotal="0">
      <items count="4">
        <item x="0"/>
        <item x="1"/>
        <item x="2"/>
        <item x="3"/>
      </items>
    </pivotField>
  </pivotFields>
  <rowFields count="1">
    <field x="4"/>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rowItems>
  <colFields count="1">
    <field x="-2"/>
  </colFields>
  <colItems count="5">
    <i>
      <x/>
    </i>
    <i i="1">
      <x v="1"/>
    </i>
    <i i="2">
      <x v="2"/>
    </i>
    <i i="3">
      <x v="3"/>
    </i>
    <i i="4">
      <x v="4"/>
    </i>
  </colItems>
  <dataFields count="5">
    <dataField name=" Total Sales" fld="13" baseField="0" baseItem="0"/>
    <dataField name=" cogs" fld="14" baseField="0" baseItem="0"/>
    <dataField name=" Profit" fld="15" baseField="0" baseItem="0"/>
    <dataField name=" Qty" fld="12" baseField="0" baseItem="0"/>
    <dataField name="Tansaction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City">
  <location ref="BD9:BE14" firstHeaderRow="1" firstDataRow="1" firstDataCol="1"/>
  <pivotFields count="19">
    <pivotField showAll="0"/>
    <pivotField numFmtId="14" showAll="0"/>
    <pivotField showAll="0"/>
    <pivotField showAll="0"/>
    <pivotField axis="axisRow" showAll="0" measureFilter="1" sortType="ascending">
      <items count="41">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1"/>
        <item x="0"/>
        <item t="default"/>
      </items>
    </pivotField>
    <pivotField showAll="0">
      <items count="5">
        <item x="1"/>
        <item x="3"/>
        <item x="2"/>
        <item x="0"/>
        <item t="default"/>
      </items>
    </pivotField>
    <pivotField showAll="0"/>
    <pivotField showAll="0"/>
    <pivotField showAll="0"/>
    <pivotField showAll="0"/>
    <pivotField showAll="0"/>
    <pivotField showAll="0"/>
    <pivotField dataField="1" showAll="0"/>
    <pivotField showAll="0" defaultSubtotal="0">
      <items count="14">
        <item h="1" x="0"/>
        <item x="1"/>
        <item x="2"/>
        <item x="3"/>
        <item x="4"/>
        <item x="5"/>
        <item x="6"/>
        <item x="7"/>
        <item x="8"/>
        <item x="9"/>
        <item x="10"/>
        <item x="11"/>
        <item x="12"/>
        <item h="1" x="13"/>
      </items>
    </pivotField>
    <pivotField showAll="0" defaultSubtotal="0"/>
    <pivotField showAll="0" defaultSubtotal="0">
      <items count="4">
        <item x="0"/>
        <item x="1"/>
        <item x="2"/>
        <item x="3"/>
      </items>
    </pivotField>
  </pivotFields>
  <rowFields count="1">
    <field x="4"/>
  </rowFields>
  <rowItems count="5">
    <i>
      <x v="19"/>
    </i>
    <i>
      <x v="18"/>
    </i>
    <i>
      <x v="13"/>
    </i>
    <i>
      <x v="3"/>
    </i>
    <i>
      <x v="23"/>
    </i>
  </rowItems>
  <colItems count="1">
    <i/>
  </colItems>
  <dataFields count="1">
    <dataField name=" Profit ($)" fld="15" baseField="4" baseItem="19"/>
  </dataFields>
  <formats count="3">
    <format dxfId="3126">
      <pivotArea field="4" type="button" dataOnly="0" labelOnly="1" outline="0" axis="axisRow" fieldPosition="0"/>
    </format>
    <format dxfId="3125">
      <pivotArea dataOnly="0" labelOnly="1" outline="0" axis="axisValues" fieldPosition="0"/>
    </format>
    <format dxfId="3124">
      <pivotArea dataOnly="0" labelOnly="1" outline="0" axis="axisValues" fieldPosition="0"/>
    </format>
  </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rowHeaderCaption="Months">
  <location ref="AM9:AO22" firstHeaderRow="0" firstDataRow="1" firstDataCol="1"/>
  <pivotFields count="1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3">
        <item x="1"/>
        <item x="0"/>
        <item t="default"/>
      </items>
    </pivotField>
    <pivotField showAll="0">
      <items count="5">
        <item x="1"/>
        <item x="3"/>
        <item x="2"/>
        <item x="0"/>
        <item t="default"/>
      </items>
    </pivotField>
    <pivotField showAll="0"/>
    <pivotField showAll="0"/>
    <pivotField showAll="0"/>
    <pivotField showAll="0"/>
    <pivotField dataField="1" showAll="0"/>
    <pivotField showAll="0"/>
    <pivotField showAll="0"/>
    <pivotField axis="axisRow" showAll="0" defaultSubtotal="0">
      <items count="14">
        <item h="1" x="0"/>
        <item x="1"/>
        <item x="2"/>
        <item x="3"/>
        <item x="4"/>
        <item x="5"/>
        <item x="6"/>
        <item x="7"/>
        <item x="8"/>
        <item x="9"/>
        <item x="10"/>
        <item x="11"/>
        <item x="12"/>
        <item h="1" x="13"/>
      </items>
    </pivotField>
    <pivotField showAll="0" defaultSubtotal="0">
      <items count="6">
        <item x="0"/>
        <item x="1"/>
        <item x="2"/>
        <item x="3"/>
        <item x="4"/>
        <item x="5"/>
      </items>
    </pivotField>
    <pivotField showAll="0" defaultSubtotal="0">
      <items count="4">
        <item x="0"/>
        <item x="1"/>
        <item x="2"/>
        <item x="3"/>
      </items>
    </pivotField>
  </pivotFields>
  <rowFields count="1">
    <field x="16"/>
  </rowFields>
  <rowItems count="13">
    <i>
      <x v="1"/>
    </i>
    <i>
      <x v="2"/>
    </i>
    <i>
      <x v="3"/>
    </i>
    <i>
      <x v="4"/>
    </i>
    <i>
      <x v="5"/>
    </i>
    <i>
      <x v="6"/>
    </i>
    <i>
      <x v="7"/>
    </i>
    <i>
      <x v="8"/>
    </i>
    <i>
      <x v="9"/>
    </i>
    <i>
      <x v="10"/>
    </i>
    <i>
      <x v="11"/>
    </i>
    <i>
      <x v="12"/>
    </i>
    <i t="grand">
      <x/>
    </i>
  </rowItems>
  <colFields count="1">
    <field x="-2"/>
  </colFields>
  <colItems count="2">
    <i>
      <x/>
    </i>
    <i i="1">
      <x v="1"/>
    </i>
  </colItems>
  <dataFields count="2">
    <dataField name="Sales ($)" fld="13" baseField="16" baseItem="1"/>
    <dataField name="Sales($)" fld="13" baseField="16" baseItem="1"/>
  </dataFields>
  <formats count="4">
    <format dxfId="3130">
      <pivotArea field="1" grandRow="1" outline="0" collapsedLevelsAreSubtotals="1">
        <references count="1">
          <reference field="4294967294" count="1" selected="0">
            <x v="0"/>
          </reference>
        </references>
      </pivotArea>
    </format>
    <format dxfId="3129">
      <pivotArea field="1" grandRow="1" outline="0" collapsedLevelsAreSubtotals="1">
        <references count="1">
          <reference field="4294967294" count="1" selected="0">
            <x v="0"/>
          </reference>
        </references>
      </pivotArea>
    </format>
    <format dxfId="3128">
      <pivotArea field="16" type="button" dataOnly="0" labelOnly="1" outline="0" axis="axisRow" fieldPosition="0"/>
    </format>
    <format dxfId="3127">
      <pivotArea dataOnly="0" labelOnly="1" outline="0" fieldPosition="0">
        <references count="1">
          <reference field="4294967294" count="2">
            <x v="0"/>
            <x v="1"/>
          </reference>
        </references>
      </pivotArea>
    </format>
  </formats>
  <chartFormats count="4">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Managers">
  <location ref="BI9:BJ11" firstHeaderRow="1" firstDataRow="1" firstDataCol="1"/>
  <pivotFields count="19">
    <pivotField showAll="0"/>
    <pivotField numFmtId="14" showAll="0"/>
    <pivotField showAll="0"/>
    <pivotField showAll="0"/>
    <pivotField showAll="0"/>
    <pivotField showAll="0"/>
    <pivotField showAll="0"/>
    <pivotField axis="axisRow" showAll="0">
      <items count="3">
        <item x="1"/>
        <item x="0"/>
        <item t="default"/>
      </items>
    </pivotField>
    <pivotField showAll="0">
      <items count="5">
        <item x="1"/>
        <item x="3"/>
        <item x="2"/>
        <item x="0"/>
        <item t="default"/>
      </items>
    </pivotField>
    <pivotField showAll="0"/>
    <pivotField showAll="0"/>
    <pivotField showAll="0"/>
    <pivotField showAll="0"/>
    <pivotField dataField="1" showAll="0"/>
    <pivotField showAll="0"/>
    <pivotField showAll="0"/>
    <pivotField showAll="0" defaultSubtotal="0">
      <items count="14">
        <item h="1" x="0"/>
        <item x="1"/>
        <item x="2"/>
        <item x="3"/>
        <item x="4"/>
        <item x="5"/>
        <item x="6"/>
        <item x="7"/>
        <item x="8"/>
        <item x="9"/>
        <item x="10"/>
        <item x="11"/>
        <item x="12"/>
        <item h="1" x="13"/>
      </items>
    </pivotField>
    <pivotField showAll="0" defaultSubtotal="0"/>
    <pivotField showAll="0" defaultSubtotal="0">
      <items count="4">
        <item x="0"/>
        <item x="1"/>
        <item x="2"/>
        <item x="3"/>
      </items>
    </pivotField>
  </pivotFields>
  <rowFields count="1">
    <field x="7"/>
  </rowFields>
  <rowItems count="2">
    <i>
      <x/>
    </i>
    <i>
      <x v="1"/>
    </i>
  </rowItems>
  <colItems count="1">
    <i/>
  </colItems>
  <dataFields count="1">
    <dataField name="Sales (%)" fld="13" showDataAs="percentOfTotal" baseField="0" baseItem="0" numFmtId="10"/>
  </dataFields>
  <formats count="3">
    <format dxfId="3102">
      <pivotArea field="7" type="button" dataOnly="0" labelOnly="1" outline="0" axis="axisRow" fieldPosition="0"/>
    </format>
    <format dxfId="3101">
      <pivotArea dataOnly="0" labelOnly="1" outline="0" axis="axisValues" fieldPosition="0"/>
    </format>
    <format dxfId="310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Months">
  <location ref="C5:D17" firstHeaderRow="1" firstDataRow="1" firstDataCol="1"/>
  <pivotFields count="1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showAll="0" defaultSubtotal="0">
      <items count="4">
        <item x="0"/>
        <item x="1"/>
        <item x="2"/>
        <item x="3"/>
      </items>
    </pivotField>
  </pivotFields>
  <rowFields count="1">
    <field x="16"/>
  </rowFields>
  <rowItems count="12">
    <i>
      <x v="1"/>
    </i>
    <i>
      <x v="2"/>
    </i>
    <i>
      <x v="3"/>
    </i>
    <i>
      <x v="4"/>
    </i>
    <i>
      <x v="5"/>
    </i>
    <i>
      <x v="6"/>
    </i>
    <i>
      <x v="7"/>
    </i>
    <i>
      <x v="8"/>
    </i>
    <i>
      <x v="9"/>
    </i>
    <i>
      <x v="10"/>
    </i>
    <i>
      <x v="11"/>
    </i>
    <i>
      <x v="12"/>
    </i>
  </rowItems>
  <colItems count="1">
    <i/>
  </colItems>
  <dataFields count="1">
    <dataField name=" Total Sales ($)" fld="13" baseField="16"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Months">
  <location ref="AY9:BA22" firstHeaderRow="0" firstDataRow="1" firstDataCol="1"/>
  <pivotFields count="1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3">
        <item x="1"/>
        <item x="0"/>
        <item t="default"/>
      </items>
    </pivotField>
    <pivotField showAll="0">
      <items count="5">
        <item x="1"/>
        <item x="3"/>
        <item x="2"/>
        <item x="0"/>
        <item t="default"/>
      </items>
    </pivotField>
    <pivotField showAll="0"/>
    <pivotField showAll="0"/>
    <pivotField showAll="0"/>
    <pivotField showAll="0"/>
    <pivotField showAll="0"/>
    <pivotField dataField="1" showAll="0"/>
    <pivotField showAll="0"/>
    <pivotField axis="axisRow" showAll="0" defaultSubtotal="0">
      <items count="14">
        <item h="1" x="0"/>
        <item x="1"/>
        <item x="2"/>
        <item x="3"/>
        <item x="4"/>
        <item x="5"/>
        <item x="6"/>
        <item x="7"/>
        <item x="8"/>
        <item x="9"/>
        <item x="10"/>
        <item x="11"/>
        <item x="12"/>
        <item h="1" x="13"/>
      </items>
    </pivotField>
    <pivotField showAll="0" defaultSubtotal="0">
      <items count="6">
        <item x="0"/>
        <item x="1"/>
        <item x="2"/>
        <item x="3"/>
        <item x="4"/>
        <item x="5"/>
      </items>
    </pivotField>
    <pivotField showAll="0" defaultSubtotal="0">
      <items count="4">
        <item x="0"/>
        <item x="1"/>
        <item x="2"/>
        <item x="3"/>
      </items>
    </pivotField>
  </pivotFields>
  <rowFields count="1">
    <field x="16"/>
  </rowFields>
  <rowItems count="13">
    <i>
      <x v="1"/>
    </i>
    <i>
      <x v="2"/>
    </i>
    <i>
      <x v="3"/>
    </i>
    <i>
      <x v="4"/>
    </i>
    <i>
      <x v="5"/>
    </i>
    <i>
      <x v="6"/>
    </i>
    <i>
      <x v="7"/>
    </i>
    <i>
      <x v="8"/>
    </i>
    <i>
      <x v="9"/>
    </i>
    <i>
      <x v="10"/>
    </i>
    <i>
      <x v="11"/>
    </i>
    <i>
      <x v="12"/>
    </i>
    <i t="grand">
      <x/>
    </i>
  </rowItems>
  <colFields count="1">
    <field x="-2"/>
  </colFields>
  <colItems count="2">
    <i>
      <x/>
    </i>
    <i i="1">
      <x v="1"/>
    </i>
  </colItems>
  <dataFields count="2">
    <dataField name=" COGS" fld="14" baseField="16" baseItem="1"/>
    <dataField name="Sum of cogs2" fld="14" baseField="0" baseItem="0"/>
  </dataFields>
  <formats count="3">
    <format dxfId="3105">
      <pivotArea field="1" grandRow="1" outline="0" collapsedLevelsAreSubtotals="1">
        <references count="1">
          <reference field="4294967294" count="1" selected="0">
            <x v="0"/>
          </reference>
        </references>
      </pivotArea>
    </format>
    <format dxfId="3104">
      <pivotArea field="16" type="button" dataOnly="0" labelOnly="1" outline="0" axis="axisRow" fieldPosition="0"/>
    </format>
    <format dxfId="3103">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9"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0" rowHeaderCaption="Branch">
  <location ref="BY9:CA12" firstHeaderRow="0" firstDataRow="1" firstDataCol="1"/>
  <pivotFields count="1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axis="axisRow" showAll="0" sortType="ascending">
      <items count="4">
        <item x="2"/>
        <item x="0"/>
        <item x="1"/>
        <item t="default"/>
      </items>
      <autoSortScope>
        <pivotArea dataOnly="0" outline="0" fieldPosition="0">
          <references count="1">
            <reference field="4294967294" count="1" selected="0">
              <x v="1"/>
            </reference>
          </references>
        </pivotArea>
      </autoSortScope>
    </pivotField>
    <pivotField showAll="0">
      <items count="3">
        <item x="1"/>
        <item x="0"/>
        <item t="default"/>
      </items>
    </pivotField>
    <pivotField showAll="0">
      <items count="5">
        <item x="1"/>
        <item x="3"/>
        <item x="2"/>
        <item x="0"/>
        <item t="default"/>
      </items>
    </pivotField>
    <pivotField showAll="0"/>
    <pivotField showAll="0"/>
    <pivotField showAll="0"/>
    <pivotField showAll="0"/>
    <pivotField dataField="1" showAll="0"/>
    <pivotField showAll="0"/>
    <pivotField showAll="0"/>
    <pivotField showAll="0" defaultSubtotal="0">
      <items count="14">
        <item h="1" x="0"/>
        <item x="1"/>
        <item x="2"/>
        <item x="3"/>
        <item x="4"/>
        <item x="5"/>
        <item x="6"/>
        <item x="7"/>
        <item x="8"/>
        <item x="9"/>
        <item x="10"/>
        <item x="11"/>
        <item x="12"/>
        <item h="1" x="13"/>
      </items>
    </pivotField>
    <pivotField showAll="0" defaultSubtotal="0">
      <items count="6">
        <item x="0"/>
        <item x="1"/>
        <item x="2"/>
        <item x="3"/>
        <item x="4"/>
        <item x="5"/>
      </items>
    </pivotField>
    <pivotField showAll="0" defaultSubtotal="0">
      <items count="4">
        <item x="0"/>
        <item x="1"/>
        <item x="2"/>
        <item x="3"/>
      </items>
    </pivotField>
  </pivotFields>
  <rowFields count="1">
    <field x="6"/>
  </rowFields>
  <rowItems count="3">
    <i>
      <x/>
    </i>
    <i>
      <x v="2"/>
    </i>
    <i>
      <x v="1"/>
    </i>
  </rowItems>
  <colFields count="1">
    <field x="-2"/>
  </colFields>
  <colItems count="2">
    <i>
      <x/>
    </i>
    <i i="1">
      <x v="1"/>
    </i>
  </colItems>
  <dataFields count="2">
    <dataField name="Sales" fld="13" baseField="6" baseItem="0"/>
    <dataField name="Sales (%)" fld="13" showDataAs="percentOfTotal" baseField="0" baseItem="0" numFmtId="10"/>
  </dataFields>
  <formats count="2">
    <format dxfId="3107">
      <pivotArea field="6" type="button" dataOnly="0" labelOnly="1" outline="0" axis="axisRow" fieldPosition="0"/>
    </format>
    <format dxfId="3106">
      <pivotArea dataOnly="0" labelOnly="1" outline="0" fieldPosition="0">
        <references count="1">
          <reference field="4294967294" count="2">
            <x v="0"/>
            <x v="1"/>
          </reference>
        </references>
      </pivotArea>
    </format>
  </formats>
  <chartFormats count="6">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7" format="2">
      <pivotArea type="data" outline="0" fieldPosition="0">
        <references count="2">
          <reference field="4294967294" count="1" selected="0">
            <x v="0"/>
          </reference>
          <reference field="6" count="1" selected="0">
            <x v="1"/>
          </reference>
        </references>
      </pivotArea>
    </chartFormat>
    <chartFormat chart="7" format="3">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0" rowHeaderCaption="Category">
  <location ref="BQ9:BR11" firstHeaderRow="1" firstDataRow="1" firstDataCol="1"/>
  <pivotFields count="1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3">
        <item x="1"/>
        <item x="0"/>
        <item t="default"/>
      </items>
    </pivotField>
    <pivotField showAll="0">
      <items count="5">
        <item x="1"/>
        <item x="3"/>
        <item x="2"/>
        <item x="0"/>
        <item t="default"/>
      </items>
    </pivotField>
    <pivotField axis="axisRow" showAll="0">
      <items count="3">
        <item x="0"/>
        <item x="1"/>
        <item t="default"/>
      </items>
    </pivotField>
    <pivotField showAll="0"/>
    <pivotField showAll="0"/>
    <pivotField showAll="0"/>
    <pivotField dataField="1" showAll="0"/>
    <pivotField showAll="0"/>
    <pivotField showAll="0"/>
    <pivotField showAll="0" defaultSubtotal="0">
      <items count="14">
        <item h="1" x="0"/>
        <item x="1"/>
        <item x="2"/>
        <item x="3"/>
        <item x="4"/>
        <item x="5"/>
        <item x="6"/>
        <item x="7"/>
        <item x="8"/>
        <item x="9"/>
        <item x="10"/>
        <item x="11"/>
        <item x="12"/>
        <item h="1" x="13"/>
      </items>
    </pivotField>
    <pivotField showAll="0" defaultSubtotal="0">
      <items count="6">
        <item x="0"/>
        <item x="1"/>
        <item x="2"/>
        <item x="3"/>
        <item x="4"/>
        <item x="5"/>
      </items>
    </pivotField>
    <pivotField showAll="0" defaultSubtotal="0">
      <items count="4">
        <item x="0"/>
        <item x="1"/>
        <item x="2"/>
        <item x="3"/>
      </items>
    </pivotField>
  </pivotFields>
  <rowFields count="1">
    <field x="9"/>
  </rowFields>
  <rowItems count="2">
    <i>
      <x/>
    </i>
    <i>
      <x v="1"/>
    </i>
  </rowItems>
  <colItems count="1">
    <i/>
  </colItems>
  <dataFields count="1">
    <dataField name=" Sales (%)" fld="13" showDataAs="percentOfTotal" baseField="0" baseItem="0" numFmtId="10"/>
  </dataFields>
  <formats count="3">
    <format dxfId="3110">
      <pivotArea field="9" type="button" dataOnly="0" labelOnly="1" outline="0" axis="axisRow" fieldPosition="0"/>
    </format>
    <format dxfId="3109">
      <pivotArea dataOnly="0" labelOnly="1" outline="0" axis="axisValues" fieldPosition="0"/>
    </format>
    <format dxfId="3108">
      <pivotArea dataOnly="0" labelOnly="1" outline="0" axis="axisValues" fieldPosition="0"/>
    </format>
  </formats>
  <chartFormats count="4">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9" count="1" selected="0">
            <x v="1"/>
          </reference>
        </references>
      </pivotArea>
    </chartFormat>
    <chartFormat chart="7" format="2">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Months">
  <location ref="AU9:AW22" firstHeaderRow="0" firstDataRow="1" firstDataCol="1"/>
  <pivotFields count="1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3">
        <item x="1"/>
        <item x="0"/>
        <item t="default"/>
      </items>
    </pivotField>
    <pivotField showAll="0">
      <items count="5">
        <item x="1"/>
        <item x="3"/>
        <item x="2"/>
        <item x="0"/>
        <item t="default"/>
      </items>
    </pivotField>
    <pivotField showAll="0"/>
    <pivotField showAll="0"/>
    <pivotField showAll="0"/>
    <pivotField dataField="1" showAll="0"/>
    <pivotField showAll="0"/>
    <pivotField showAll="0"/>
    <pivotField showAll="0"/>
    <pivotField axis="axisRow" showAll="0" defaultSubtotal="0">
      <items count="14">
        <item h="1" x="0"/>
        <item x="1"/>
        <item x="2"/>
        <item x="3"/>
        <item x="4"/>
        <item x="5"/>
        <item x="6"/>
        <item x="7"/>
        <item x="8"/>
        <item x="9"/>
        <item x="10"/>
        <item x="11"/>
        <item x="12"/>
        <item h="1" x="13"/>
      </items>
    </pivotField>
    <pivotField showAll="0" defaultSubtotal="0">
      <items count="6">
        <item x="0"/>
        <item x="1"/>
        <item x="2"/>
        <item x="3"/>
        <item x="4"/>
        <item x="5"/>
      </items>
    </pivotField>
    <pivotField showAll="0" defaultSubtotal="0">
      <items count="4">
        <item x="0"/>
        <item x="1"/>
        <item x="2"/>
        <item x="3"/>
      </items>
    </pivotField>
  </pivotFields>
  <rowFields count="1">
    <field x="16"/>
  </rowFields>
  <rowItems count="13">
    <i>
      <x v="1"/>
    </i>
    <i>
      <x v="2"/>
    </i>
    <i>
      <x v="3"/>
    </i>
    <i>
      <x v="4"/>
    </i>
    <i>
      <x v="5"/>
    </i>
    <i>
      <x v="6"/>
    </i>
    <i>
      <x v="7"/>
    </i>
    <i>
      <x v="8"/>
    </i>
    <i>
      <x v="9"/>
    </i>
    <i>
      <x v="10"/>
    </i>
    <i>
      <x v="11"/>
    </i>
    <i>
      <x v="12"/>
    </i>
    <i t="grand">
      <x/>
    </i>
  </rowItems>
  <colFields count="1">
    <field x="-2"/>
  </colFields>
  <colItems count="2">
    <i>
      <x/>
    </i>
    <i i="1">
      <x v="1"/>
    </i>
  </colItems>
  <dataFields count="2">
    <dataField name=" Qty" fld="12" baseField="16" baseItem="1"/>
    <dataField name="Sum of Qty2" fld="12" baseField="0" baseItem="0"/>
  </dataFields>
  <formats count="3">
    <format dxfId="3113">
      <pivotArea field="1" grandRow="1" outline="0" collapsedLevelsAreSubtotals="1">
        <references count="1">
          <reference field="4294967294" count="1" selected="0">
            <x v="0"/>
          </reference>
        </references>
      </pivotArea>
    </format>
    <format dxfId="3112">
      <pivotArea field="16" type="button" dataOnly="0" labelOnly="1" outline="0" axis="axisRow" fieldPosition="0"/>
    </format>
    <format dxfId="3111">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Months">
  <location ref="AQ9:AS22" firstHeaderRow="0" firstDataRow="1" firstDataCol="1"/>
  <pivotFields count="19">
    <pivotField showAll="0"/>
    <pivotField numFmtId="1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pivotField showAll="0"/>
    <pivotField showAll="0"/>
    <pivotField showAll="0"/>
    <pivotField showAll="0"/>
    <pivotField showAll="0">
      <items count="3">
        <item x="1"/>
        <item x="0"/>
        <item t="default"/>
      </items>
    </pivotField>
    <pivotField showAll="0">
      <items count="5">
        <item x="1"/>
        <item x="3"/>
        <item x="2"/>
        <item x="0"/>
        <item t="default"/>
      </items>
    </pivotField>
    <pivotField showAll="0"/>
    <pivotField showAll="0"/>
    <pivotField showAll="0"/>
    <pivotField showAll="0"/>
    <pivotField showAll="0"/>
    <pivotField showAll="0"/>
    <pivotField dataField="1" showAll="0"/>
    <pivotField axis="axisRow" showAll="0" defaultSubtotal="0">
      <items count="14">
        <item h="1" x="0"/>
        <item x="1"/>
        <item x="2"/>
        <item x="3"/>
        <item x="4"/>
        <item x="5"/>
        <item x="6"/>
        <item x="7"/>
        <item x="8"/>
        <item x="9"/>
        <item x="10"/>
        <item x="11"/>
        <item x="12"/>
        <item h="1" x="13"/>
      </items>
    </pivotField>
    <pivotField showAll="0" defaultSubtotal="0">
      <items count="6">
        <item x="0"/>
        <item x="1"/>
        <item x="2"/>
        <item x="3"/>
        <item x="4"/>
        <item x="5"/>
      </items>
    </pivotField>
    <pivotField showAll="0" defaultSubtotal="0">
      <items count="4">
        <item x="0"/>
        <item x="1"/>
        <item x="2"/>
        <item x="3"/>
      </items>
    </pivotField>
  </pivotFields>
  <rowFields count="1">
    <field x="16"/>
  </rowFields>
  <rowItems count="13">
    <i>
      <x v="1"/>
    </i>
    <i>
      <x v="2"/>
    </i>
    <i>
      <x v="3"/>
    </i>
    <i>
      <x v="4"/>
    </i>
    <i>
      <x v="5"/>
    </i>
    <i>
      <x v="6"/>
    </i>
    <i>
      <x v="7"/>
    </i>
    <i>
      <x v="8"/>
    </i>
    <i>
      <x v="9"/>
    </i>
    <i>
      <x v="10"/>
    </i>
    <i>
      <x v="11"/>
    </i>
    <i>
      <x v="12"/>
    </i>
    <i t="grand">
      <x/>
    </i>
  </rowItems>
  <colFields count="1">
    <field x="-2"/>
  </colFields>
  <colItems count="2">
    <i>
      <x/>
    </i>
    <i i="1">
      <x v="1"/>
    </i>
  </colItems>
  <dataFields count="2">
    <dataField name="Profit ($)" fld="15" baseField="16" baseItem="1"/>
    <dataField name="Sum of Profit2" fld="15" baseField="0" baseItem="0"/>
  </dataFields>
  <formats count="7">
    <format dxfId="3120">
      <pivotArea field="1" grandRow="1" outline="0" collapsedLevelsAreSubtotals="1">
        <references count="1">
          <reference field="4294967294" count="1" selected="0">
            <x v="0"/>
          </reference>
        </references>
      </pivotArea>
    </format>
    <format dxfId="3119">
      <pivotArea field="1" grandRow="1" outline="0" collapsedLevelsAreSubtotals="1">
        <references count="1">
          <reference field="4294967294" count="1" selected="0">
            <x v="0"/>
          </reference>
        </references>
      </pivotArea>
    </format>
    <format dxfId="3118">
      <pivotArea field="1" grandRow="1" outline="0" collapsedLevelsAreSubtotals="1">
        <references count="1">
          <reference field="4294967294" count="1" selected="0">
            <x v="0"/>
          </reference>
        </references>
      </pivotArea>
    </format>
    <format dxfId="3117">
      <pivotArea field="1" grandRow="1" outline="0" collapsedLevelsAreSubtotals="1">
        <references count="1">
          <reference field="4294967294" count="1" selected="0">
            <x v="0"/>
          </reference>
        </references>
      </pivotArea>
    </format>
    <format dxfId="3116">
      <pivotArea field="1" grandRow="1" outline="0" collapsedLevelsAreSubtotals="1">
        <references count="1">
          <reference field="4294967294" count="1" selected="0">
            <x v="0"/>
          </reference>
        </references>
      </pivotArea>
    </format>
    <format dxfId="3115">
      <pivotArea field="16" type="button" dataOnly="0" labelOnly="1" outline="0" axis="axisRow" fieldPosition="0"/>
    </format>
    <format dxfId="3114">
      <pivotArea dataOnly="0" labelOnly="1" outline="0" fieldPosition="0">
        <references count="1">
          <reference field="4294967294" count="2">
            <x v="0"/>
            <x v="1"/>
          </reference>
        </references>
      </pivotArea>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Distributors">
  <location ref="BU9:BV13" firstHeaderRow="1" firstDataRow="1" firstDataCol="1"/>
  <pivotFields count="19">
    <pivotField showAll="0"/>
    <pivotField numFmtId="14" showAll="0"/>
    <pivotField showAll="0"/>
    <pivotField showAll="0"/>
    <pivotField showAll="0"/>
    <pivotField axis="axisRow" showAll="0">
      <items count="5">
        <item x="0"/>
        <item x="1"/>
        <item x="3"/>
        <item x="2"/>
        <item t="default"/>
      </items>
    </pivotField>
    <pivotField showAll="0"/>
    <pivotField showAll="0">
      <items count="3">
        <item x="1"/>
        <item x="0"/>
        <item t="default"/>
      </items>
    </pivotField>
    <pivotField showAll="0">
      <items count="5">
        <item x="1"/>
        <item x="3"/>
        <item x="2"/>
        <item x="0"/>
        <item t="default"/>
      </items>
    </pivotField>
    <pivotField showAll="0"/>
    <pivotField showAll="0"/>
    <pivotField showAll="0"/>
    <pivotField showAll="0"/>
    <pivotField dataField="1" showAll="0"/>
    <pivotField showAll="0"/>
    <pivotField showAll="0"/>
    <pivotField showAll="0" defaultSubtotal="0">
      <items count="14">
        <item h="1" x="0"/>
        <item x="1"/>
        <item x="2"/>
        <item x="3"/>
        <item x="4"/>
        <item x="5"/>
        <item x="6"/>
        <item x="7"/>
        <item x="8"/>
        <item x="9"/>
        <item x="10"/>
        <item x="11"/>
        <item x="12"/>
        <item h="1" x="13"/>
      </items>
    </pivotField>
    <pivotField showAll="0" defaultSubtotal="0"/>
    <pivotField showAll="0" defaultSubtotal="0">
      <items count="4">
        <item x="0"/>
        <item x="1"/>
        <item x="2"/>
        <item x="3"/>
      </items>
    </pivotField>
  </pivotFields>
  <rowFields count="1">
    <field x="5"/>
  </rowFields>
  <rowItems count="4">
    <i>
      <x/>
    </i>
    <i>
      <x v="1"/>
    </i>
    <i>
      <x v="2"/>
    </i>
    <i>
      <x v="3"/>
    </i>
  </rowItems>
  <colItems count="1">
    <i/>
  </colItems>
  <dataFields count="1">
    <dataField name="Sales" fld="13" baseField="5" baseItem="0"/>
  </dataFields>
  <formats count="3">
    <format dxfId="3123">
      <pivotArea field="5" type="button" dataOnly="0" labelOnly="1" outline="0" axis="axisRow" fieldPosition="0"/>
    </format>
    <format dxfId="3122">
      <pivotArea dataOnly="0" labelOnly="1" outline="0" axis="axisValues" fieldPosition="0"/>
    </format>
    <format dxfId="312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nager" sourceName="Manager">
  <pivotTables>
    <pivotTable tabId="3" name="PivotTable16"/>
    <pivotTable tabId="3" name="PivotTable17"/>
    <pivotTable tabId="3" name="PivotTable19"/>
    <pivotTable tabId="3" name="PivotTable20"/>
    <pivotTable tabId="3" name="PivotTable29"/>
    <pivotTable tabId="3" name="PivotTable1"/>
    <pivotTable tabId="3" name="PivotTable24"/>
    <pivotTable tabId="3" name="PivotTable3"/>
    <pivotTable tabId="3" name="PivotTable5"/>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3" name="PivotTable16"/>
    <pivotTable tabId="3" name="PivotTable17"/>
    <pivotTable tabId="3" name="PivotTable19"/>
    <pivotTable tabId="3" name="PivotTable20"/>
    <pivotTable tabId="3" name="PivotTable29"/>
    <pivotTable tabId="3" name="PivotTable1"/>
    <pivotTable tabId="3" name="PivotTable3"/>
    <pivotTable tabId="3" name="PivotTable24"/>
    <pivotTable tabId="3" name="PivotTable5"/>
  </pivotTables>
  <data>
    <tabular pivotCacheId="1">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te" sourceName="Months">
  <pivotTables>
    <pivotTable tabId="3" name="PivotTable1"/>
    <pivotTable tabId="3" name="PivotTable16"/>
    <pivotTable tabId="3" name="PivotTable17"/>
    <pivotTable tabId="3" name="PivotTable19"/>
    <pivotTable tabId="3" name="PivotTable20"/>
    <pivotTable tabId="3" name="PivotTable24"/>
    <pivotTable tabId="3" name="PivotTable29"/>
    <pivotTable tabId="3" name="PivotTable3"/>
    <pivotTable tabId="3" name="PivotTable5"/>
  </pivotTables>
  <data>
    <tabular pivotCacheId="1">
      <items count="14">
        <i x="1" s="1"/>
        <i x="2" s="1"/>
        <i x="3" s="1"/>
        <i x="4" s="1"/>
        <i x="5" s="1"/>
        <i x="6" s="1"/>
        <i x="7" s="1"/>
        <i x="8" s="1"/>
        <i x="9" s="1"/>
        <i x="10" s="1"/>
        <i x="11" s="1"/>
        <i x="12" s="1"/>
        <i x="0" nd="1"/>
        <i x="13"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3" name="PivotTable16"/>
    <pivotTable tabId="3" name="PivotTable17"/>
    <pivotTable tabId="3" name="PivotTable19"/>
    <pivotTable tabId="3" name="PivotTable20"/>
    <pivotTable tabId="3" name="PivotTable29"/>
    <pivotTable tabId="3" name="PivotTable1"/>
    <pivotTable tabId="3" name="PivotTable24"/>
    <pivotTable tabId="3" name="PivotTable3"/>
    <pivotTable tabId="3" name="PivotTable5"/>
  </pivotTables>
  <data>
    <tabular pivotCacheId="1">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nager" cache="Slicer_Manager" caption="Manager" style="SlicerStyleDark5" rowHeight="234950"/>
  <slicer name="Product" cache="Slicer_Product" caption="Product" style="SlicerStyleDark5" rowHeight="234950"/>
  <slicer name="Date" cache="Slicer_Date" caption="Date" style="SlicerStyleDark5" rowHeight="234950"/>
  <slicer name="Years" cache="Slicer_Years" caption="Years" style="SlicerStyleDark5" rowHeight="234950"/>
</slicers>
</file>

<file path=xl/tables/table1.xml><?xml version="1.0" encoding="utf-8"?>
<table xmlns="http://schemas.openxmlformats.org/spreadsheetml/2006/main" id="2" name="Table1" displayName="Table1" ref="A1:P1259" totalsRowShown="0">
  <tableColumns count="16">
    <tableColumn id="1" name="ID"/>
    <tableColumn id="2" name="Date" dataDxfId="3134"/>
    <tableColumn id="3" name="Customer"/>
    <tableColumn id="4" name="Gender"/>
    <tableColumn id="5" name="City"/>
    <tableColumn id="6" name="Distributors"/>
    <tableColumn id="7" name="Branch"/>
    <tableColumn id="8" name="Manager"/>
    <tableColumn id="9" name="Product"/>
    <tableColumn id="10" name="Category"/>
    <tableColumn id="11" name="Price"/>
    <tableColumn id="12" name="Cost"/>
    <tableColumn id="13" name="Qty"/>
    <tableColumn id="14" name="Total Sales" dataDxfId="3133">
      <calculatedColumnFormula>Table1[[#This Row],[Qty]]*Table1[[#This Row],[Price]]</calculatedColumnFormula>
    </tableColumn>
    <tableColumn id="15" name="cogs" dataDxfId="3132">
      <calculatedColumnFormula>Table1[[#This Row],[Qty]]*Table1[[#This Row],[Cost]]</calculatedColumnFormula>
    </tableColumn>
    <tableColumn id="16" name="Profit" dataDxfId="3131">
      <calculatedColumnFormula>Table1[[#This Row],[Total Sales]]-Table1[[#This Row],[cogs]]</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vmlDrawing" Target="../drawings/vmlDrawing2.v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ctrlProp" Target="../ctrlProps/ctrlProp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ctrlProp" Target="../ctrlProps/ctrlProp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21:T34"/>
  <sheetViews>
    <sheetView showGridLines="0" tabSelected="1" zoomScaleNormal="100" workbookViewId="0">
      <selection activeCell="A36" sqref="A36"/>
    </sheetView>
  </sheetViews>
  <sheetFormatPr defaultRowHeight="14.4" x14ac:dyDescent="0.3"/>
  <cols>
    <col min="1" max="3" width="8.88671875" style="11"/>
    <col min="4" max="4" width="9" style="11" bestFit="1" customWidth="1"/>
    <col min="5" max="5" width="12.21875" style="11" bestFit="1" customWidth="1"/>
    <col min="6" max="7" width="9.88671875" style="11" bestFit="1" customWidth="1"/>
    <col min="8" max="8" width="9.77734375" style="11" bestFit="1" customWidth="1"/>
    <col min="9" max="9" width="8.77734375" style="11" bestFit="1" customWidth="1"/>
    <col min="10" max="10" width="12" style="11" bestFit="1" customWidth="1"/>
    <col min="11" max="16" width="8.88671875" style="11"/>
    <col min="17" max="17" width="7" style="11" bestFit="1" customWidth="1"/>
    <col min="18" max="18" width="12" style="11" bestFit="1" customWidth="1"/>
    <col min="19" max="16384" width="8.88671875" style="11"/>
  </cols>
  <sheetData>
    <row r="21" spans="4:20" x14ac:dyDescent="0.3">
      <c r="T21" s="11" t="s">
        <v>1129</v>
      </c>
    </row>
    <row r="25" spans="4:20" ht="15.6" x14ac:dyDescent="0.3">
      <c r="D25" s="13" t="s">
        <v>1121</v>
      </c>
      <c r="E25" s="13" t="s">
        <v>1084</v>
      </c>
      <c r="F25" s="13" t="s">
        <v>1125</v>
      </c>
      <c r="G25" s="13" t="s">
        <v>1126</v>
      </c>
      <c r="H25" s="13" t="s">
        <v>1127</v>
      </c>
      <c r="I25" s="13" t="s">
        <v>1119</v>
      </c>
      <c r="J25" s="13" t="s">
        <v>1120</v>
      </c>
    </row>
    <row r="26" spans="4:20" ht="15.6" x14ac:dyDescent="0.3">
      <c r="D26" s="13">
        <f>Analysis!AE10</f>
        <v>1</v>
      </c>
      <c r="E26" s="17" t="str">
        <f>Analysis!AF10</f>
        <v>Albany</v>
      </c>
      <c r="F26" s="13">
        <f>Analysis!AG10</f>
        <v>3159127</v>
      </c>
      <c r="G26" s="13">
        <f>Analysis!AH10</f>
        <v>2651926</v>
      </c>
      <c r="H26" s="13">
        <f>Analysis!AI10</f>
        <v>507201</v>
      </c>
      <c r="I26" s="13">
        <f>Analysis!AJ10</f>
        <v>169067</v>
      </c>
      <c r="J26" s="13">
        <f>Analysis!AK10</f>
        <v>22</v>
      </c>
    </row>
    <row r="27" spans="4:20" ht="15.6" x14ac:dyDescent="0.3">
      <c r="D27" s="13">
        <f>Analysis!AE11</f>
        <v>2</v>
      </c>
      <c r="E27" s="17" t="str">
        <f>Analysis!AF11</f>
        <v>Auburn</v>
      </c>
      <c r="F27" s="13">
        <f>Analysis!AG11</f>
        <v>1869092</v>
      </c>
      <c r="G27" s="13">
        <f>Analysis!AH11</f>
        <v>1407413</v>
      </c>
      <c r="H27" s="13">
        <f>Analysis!AI11</f>
        <v>461679</v>
      </c>
      <c r="I27" s="13">
        <f>Analysis!AJ11</f>
        <v>153893</v>
      </c>
      <c r="J27" s="13">
        <f>Analysis!AK11</f>
        <v>26</v>
      </c>
    </row>
    <row r="28" spans="4:20" ht="15.6" x14ac:dyDescent="0.3">
      <c r="D28" s="13">
        <f>Analysis!AE12</f>
        <v>3</v>
      </c>
      <c r="E28" s="17" t="str">
        <f>Analysis!AF12</f>
        <v>Babylon</v>
      </c>
      <c r="F28" s="13">
        <f>Analysis!AG12</f>
        <v>6088767</v>
      </c>
      <c r="G28" s="13">
        <f>Analysis!AH12</f>
        <v>5604984</v>
      </c>
      <c r="H28" s="13">
        <f>Analysis!AI12</f>
        <v>483783</v>
      </c>
      <c r="I28" s="13">
        <f>Analysis!AJ12</f>
        <v>161261</v>
      </c>
      <c r="J28" s="13">
        <f>Analysis!AK12</f>
        <v>26</v>
      </c>
    </row>
    <row r="29" spans="4:20" ht="15.6" x14ac:dyDescent="0.3">
      <c r="D29" s="13">
        <f>Analysis!AE13</f>
        <v>4</v>
      </c>
      <c r="E29" s="17" t="str">
        <f>Analysis!AF13</f>
        <v>Beacon</v>
      </c>
      <c r="F29" s="13">
        <f>Analysis!AG13</f>
        <v>5056644</v>
      </c>
      <c r="G29" s="13">
        <f>Analysis!AH13</f>
        <v>3925677</v>
      </c>
      <c r="H29" s="13">
        <f>Analysis!AI13</f>
        <v>1130967</v>
      </c>
      <c r="I29" s="13">
        <f>Analysis!AJ13</f>
        <v>376989</v>
      </c>
      <c r="J29" s="13">
        <f>Analysis!AK13</f>
        <v>52</v>
      </c>
    </row>
    <row r="30" spans="4:20" ht="15.6" x14ac:dyDescent="0.3">
      <c r="D30" s="13">
        <f>Analysis!AE14</f>
        <v>5</v>
      </c>
      <c r="E30" s="17" t="str">
        <f>Analysis!AF14</f>
        <v>Betavia</v>
      </c>
      <c r="F30" s="13">
        <f>Analysis!AG14</f>
        <v>845193</v>
      </c>
      <c r="G30" s="13">
        <f>Analysis!AH14</f>
        <v>600987</v>
      </c>
      <c r="H30" s="13">
        <f>Analysis!AI14</f>
        <v>244206</v>
      </c>
      <c r="I30" s="13">
        <f>Analysis!AJ14</f>
        <v>81402</v>
      </c>
      <c r="J30" s="13">
        <f>Analysis!AK14</f>
        <v>27</v>
      </c>
    </row>
    <row r="31" spans="4:20" ht="15.6" x14ac:dyDescent="0.3">
      <c r="D31" s="13">
        <f>Analysis!AE15</f>
        <v>6</v>
      </c>
      <c r="E31" s="17" t="str">
        <f>Analysis!AF15</f>
        <v>Brookhaven</v>
      </c>
      <c r="F31" s="13">
        <f>Analysis!AG15</f>
        <v>960219</v>
      </c>
      <c r="G31" s="13">
        <f>Analysis!AH15</f>
        <v>781932</v>
      </c>
      <c r="H31" s="13">
        <f>Analysis!AI15</f>
        <v>178287</v>
      </c>
      <c r="I31" s="13">
        <f>Analysis!AJ15</f>
        <v>59429</v>
      </c>
      <c r="J31" s="13">
        <f>Analysis!AK15</f>
        <v>34</v>
      </c>
    </row>
    <row r="32" spans="4:20" ht="15.6" x14ac:dyDescent="0.3">
      <c r="D32" s="13">
        <f>Analysis!AE16</f>
        <v>7</v>
      </c>
      <c r="E32" s="17" t="str">
        <f>Analysis!AF16</f>
        <v>Choes</v>
      </c>
      <c r="F32" s="13">
        <f>Analysis!AG16</f>
        <v>4017798</v>
      </c>
      <c r="G32" s="13">
        <f>Analysis!AH16</f>
        <v>3606318</v>
      </c>
      <c r="H32" s="13">
        <f>Analysis!AI16</f>
        <v>411480</v>
      </c>
      <c r="I32" s="13">
        <f>Analysis!AJ16</f>
        <v>137160</v>
      </c>
      <c r="J32" s="13">
        <f>Analysis!AK16</f>
        <v>24</v>
      </c>
    </row>
    <row r="33" spans="4:10" ht="15.6" x14ac:dyDescent="0.3">
      <c r="D33" s="13">
        <f>Analysis!AE17</f>
        <v>8</v>
      </c>
      <c r="E33" s="17" t="str">
        <f>Analysis!AF17</f>
        <v>Elmira</v>
      </c>
      <c r="F33" s="13">
        <f>Analysis!AG17</f>
        <v>3025977</v>
      </c>
      <c r="G33" s="13">
        <f>Analysis!AH17</f>
        <v>2498616</v>
      </c>
      <c r="H33" s="13">
        <f>Analysis!AI17</f>
        <v>527361</v>
      </c>
      <c r="I33" s="13">
        <f>Analysis!AJ17</f>
        <v>175787</v>
      </c>
      <c r="J33" s="13">
        <f>Analysis!AK17</f>
        <v>29</v>
      </c>
    </row>
    <row r="34" spans="4:10" ht="15.6" x14ac:dyDescent="0.3">
      <c r="D34" s="13"/>
      <c r="E34" s="13" t="s">
        <v>1128</v>
      </c>
      <c r="F34" s="13">
        <f>SUM(F26:F33)</f>
        <v>25022817</v>
      </c>
      <c r="G34" s="13">
        <f>SUM(G26:G33)</f>
        <v>21077853</v>
      </c>
      <c r="H34" s="13">
        <f>SUM(H26:H33)</f>
        <v>3944964</v>
      </c>
      <c r="I34" s="13">
        <f>SUM(I26:I33)</f>
        <v>1314988</v>
      </c>
      <c r="J34" s="13">
        <f>SUM(J26:J33)</f>
        <v>240</v>
      </c>
    </row>
  </sheetData>
  <conditionalFormatting sqref="F26:F33 H26:H33">
    <cfRule type="dataBar" priority="6">
      <dataBar>
        <cfvo type="min"/>
        <cfvo type="max"/>
        <color rgb="FF638EC6"/>
      </dataBar>
      <extLst>
        <ext xmlns:x14="http://schemas.microsoft.com/office/spreadsheetml/2009/9/main" uri="{B025F937-C7B1-47D3-B67F-A62EFF666E3E}">
          <x14:id>{815C175A-FC7E-413F-9FD7-D9B1F03269F7}</x14:id>
        </ext>
      </extLst>
    </cfRule>
  </conditionalFormatting>
  <conditionalFormatting sqref="H26:H33">
    <cfRule type="dataBar" priority="2">
      <dataBar>
        <cfvo type="min"/>
        <cfvo type="max"/>
        <color rgb="FF638EC6"/>
      </dataBar>
      <extLst>
        <ext xmlns:x14="http://schemas.microsoft.com/office/spreadsheetml/2009/9/main" uri="{B025F937-C7B1-47D3-B67F-A62EFF666E3E}">
          <x14:id>{1F871EB5-F3E4-45C2-A56D-9DBDDA856B4F}</x14:id>
        </ext>
      </extLst>
    </cfRule>
  </conditionalFormatting>
  <conditionalFormatting sqref="F26:F33">
    <cfRule type="dataBar" priority="1">
      <dataBar>
        <cfvo type="min"/>
        <cfvo type="max"/>
        <color rgb="FF638EC6"/>
      </dataBar>
      <extLst>
        <ext xmlns:x14="http://schemas.microsoft.com/office/spreadsheetml/2009/9/main" uri="{B025F937-C7B1-47D3-B67F-A62EFF666E3E}">
          <x14:id>{596178E4-1EAB-451D-9E25-D52EF7687AEA}</x14:id>
        </ext>
      </extLst>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9217" r:id="rId4" name="Scroll Bar 1">
              <controlPr defaultSize="0" autoPict="0">
                <anchor moveWithCells="1">
                  <from>
                    <xdr:col>5</xdr:col>
                    <xdr:colOff>60960</xdr:colOff>
                    <xdr:row>17</xdr:row>
                    <xdr:rowOff>167640</xdr:rowOff>
                  </from>
                  <to>
                    <xdr:col>9</xdr:col>
                    <xdr:colOff>739140</xdr:colOff>
                    <xdr:row>19</xdr:row>
                    <xdr:rowOff>0</xdr:rowOff>
                  </to>
                </anchor>
              </controlPr>
            </control>
          </mc:Choice>
        </mc:AlternateContent>
        <mc:AlternateContent xmlns:mc="http://schemas.openxmlformats.org/markup-compatibility/2006">
          <mc:Choice Requires="x14">
            <control shapeId="9218" r:id="rId5" name="Scroll Bar 2">
              <controlPr defaultSize="0" autoPict="0">
                <anchor moveWithCells="1">
                  <from>
                    <xdr:col>5</xdr:col>
                    <xdr:colOff>53340</xdr:colOff>
                    <xdr:row>19</xdr:row>
                    <xdr:rowOff>121920</xdr:rowOff>
                  </from>
                  <to>
                    <xdr:col>9</xdr:col>
                    <xdr:colOff>754380</xdr:colOff>
                    <xdr:row>20</xdr:row>
                    <xdr:rowOff>152400</xdr:rowOff>
                  </to>
                </anchor>
              </controlPr>
            </control>
          </mc:Choice>
        </mc:AlternateContent>
        <mc:AlternateContent xmlns:mc="http://schemas.openxmlformats.org/markup-compatibility/2006">
          <mc:Choice Requires="x14">
            <control shapeId="9224" r:id="rId6" name="Scroll Bar 8">
              <controlPr defaultSize="0" autoPict="0">
                <anchor moveWithCells="1">
                  <from>
                    <xdr:col>7</xdr:col>
                    <xdr:colOff>533400</xdr:colOff>
                    <xdr:row>22</xdr:row>
                    <xdr:rowOff>60960</xdr:rowOff>
                  </from>
                  <to>
                    <xdr:col>9</xdr:col>
                    <xdr:colOff>716280</xdr:colOff>
                    <xdr:row>23</xdr:row>
                    <xdr:rowOff>60960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815C175A-FC7E-413F-9FD7-D9B1F03269F7}">
            <x14:dataBar minLength="0" maxLength="100" gradient="0">
              <x14:cfvo type="autoMin"/>
              <x14:cfvo type="autoMax"/>
              <x14:negativeFillColor rgb="FFFF0000"/>
              <x14:axisColor rgb="FF000000"/>
            </x14:dataBar>
          </x14:cfRule>
          <xm:sqref>F26:F33 H26:H33</xm:sqref>
        </x14:conditionalFormatting>
        <x14:conditionalFormatting xmlns:xm="http://schemas.microsoft.com/office/excel/2006/main">
          <x14:cfRule type="dataBar" id="{1F871EB5-F3E4-45C2-A56D-9DBDDA856B4F}">
            <x14:dataBar minLength="0" maxLength="100" gradient="0">
              <x14:cfvo type="autoMin"/>
              <x14:cfvo type="autoMax"/>
              <x14:negativeFillColor rgb="FFFF0000"/>
              <x14:axisColor rgb="FF000000"/>
            </x14:dataBar>
          </x14:cfRule>
          <xm:sqref>H26:H33</xm:sqref>
        </x14:conditionalFormatting>
        <x14:conditionalFormatting xmlns:xm="http://schemas.microsoft.com/office/excel/2006/main">
          <x14:cfRule type="dataBar" id="{596178E4-1EAB-451D-9E25-D52EF7687AEA}">
            <x14:dataBar minLength="0" maxLength="100" gradient="0">
              <x14:cfvo type="autoMin"/>
              <x14:cfvo type="autoMax"/>
              <x14:negativeFillColor rgb="FFFF0000"/>
              <x14:axisColor rgb="FF000000"/>
            </x14:dataBar>
          </x14:cfRule>
          <xm:sqref>F26:F33</xm:sqref>
        </x14:conditionalFormatting>
      </x14:conditionalFormattings>
    </ex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59"/>
  <sheetViews>
    <sheetView zoomScale="80" zoomScaleNormal="80" workbookViewId="0"/>
  </sheetViews>
  <sheetFormatPr defaultRowHeight="14.4" x14ac:dyDescent="0.3"/>
  <cols>
    <col min="1" max="1" width="12" bestFit="1" customWidth="1"/>
    <col min="2" max="2" width="10.33203125" bestFit="1" customWidth="1"/>
    <col min="3" max="3" width="21.5546875" bestFit="1" customWidth="1"/>
    <col min="5" max="5" width="13.33203125" bestFit="1" customWidth="1"/>
    <col min="6" max="6" width="17.21875" bestFit="1" customWidth="1"/>
    <col min="7" max="7" width="12.33203125" bestFit="1" customWidth="1"/>
    <col min="8" max="8" width="10.77734375" bestFit="1" customWidth="1"/>
    <col min="9" max="9" width="15.88671875" bestFit="1" customWidth="1"/>
    <col min="10" max="10" width="13" bestFit="1" customWidth="1"/>
    <col min="14" max="14" width="10.109375" bestFit="1" customWidth="1"/>
  </cols>
  <sheetData>
    <row r="1" spans="1:16" x14ac:dyDescent="0.3">
      <c r="A1" t="s">
        <v>1088</v>
      </c>
      <c r="B1" s="1" t="s">
        <v>1087</v>
      </c>
      <c r="C1" t="s">
        <v>1086</v>
      </c>
      <c r="D1" t="s">
        <v>1085</v>
      </c>
      <c r="E1" t="s">
        <v>1084</v>
      </c>
      <c r="F1" t="s">
        <v>1083</v>
      </c>
      <c r="G1" t="s">
        <v>1082</v>
      </c>
      <c r="H1" t="s">
        <v>1081</v>
      </c>
      <c r="I1" t="s">
        <v>1080</v>
      </c>
      <c r="J1" t="s">
        <v>1079</v>
      </c>
      <c r="K1" t="s">
        <v>1078</v>
      </c>
      <c r="L1" t="s">
        <v>1077</v>
      </c>
      <c r="M1" t="s">
        <v>1076</v>
      </c>
      <c r="N1" t="s">
        <v>1075</v>
      </c>
      <c r="O1" t="s">
        <v>1074</v>
      </c>
      <c r="P1" t="s">
        <v>1073</v>
      </c>
    </row>
    <row r="2" spans="1:16" x14ac:dyDescent="0.3">
      <c r="A2">
        <v>88065565355</v>
      </c>
      <c r="B2" s="1">
        <v>43831</v>
      </c>
      <c r="C2" t="s">
        <v>1072</v>
      </c>
      <c r="D2" t="s">
        <v>12</v>
      </c>
      <c r="E2" t="s">
        <v>63</v>
      </c>
      <c r="F2" t="s">
        <v>4</v>
      </c>
      <c r="G2" t="s">
        <v>262</v>
      </c>
      <c r="H2" t="s">
        <v>546</v>
      </c>
      <c r="I2" t="s">
        <v>9</v>
      </c>
      <c r="J2" t="s">
        <v>8</v>
      </c>
      <c r="K2">
        <v>52</v>
      </c>
      <c r="L2">
        <v>49</v>
      </c>
      <c r="M2">
        <v>100</v>
      </c>
      <c r="N2">
        <f>Table1[[#This Row],[Qty]]*Table1[[#This Row],[Price]]</f>
        <v>5200</v>
      </c>
      <c r="O2">
        <f>Table1[[#This Row],[Qty]]*Table1[[#This Row],[Cost]]</f>
        <v>4900</v>
      </c>
      <c r="P2">
        <f>Table1[[#This Row],[Total Sales]]-Table1[[#This Row],[cogs]]</f>
        <v>300</v>
      </c>
    </row>
    <row r="3" spans="1:16" x14ac:dyDescent="0.3">
      <c r="A3">
        <v>88065565356</v>
      </c>
      <c r="B3" s="1">
        <v>43832</v>
      </c>
      <c r="C3" t="s">
        <v>615</v>
      </c>
      <c r="D3" t="s">
        <v>6</v>
      </c>
      <c r="E3" t="s">
        <v>162</v>
      </c>
      <c r="F3" t="s">
        <v>10</v>
      </c>
      <c r="G3" t="s">
        <v>266</v>
      </c>
      <c r="H3" t="s">
        <v>546</v>
      </c>
      <c r="I3" t="s">
        <v>1</v>
      </c>
      <c r="J3" t="s">
        <v>0</v>
      </c>
      <c r="K3">
        <v>9</v>
      </c>
      <c r="L3">
        <v>6</v>
      </c>
      <c r="M3">
        <v>3000</v>
      </c>
      <c r="N3">
        <f>Table1[[#This Row],[Qty]]*Table1[[#This Row],[Price]]</f>
        <v>27000</v>
      </c>
      <c r="O3">
        <f>Table1[[#This Row],[Qty]]*Table1[[#This Row],[Cost]]</f>
        <v>18000</v>
      </c>
      <c r="P3">
        <f>Table1[[#This Row],[Total Sales]]-Table1[[#This Row],[cogs]]</f>
        <v>9000</v>
      </c>
    </row>
    <row r="4" spans="1:16" x14ac:dyDescent="0.3">
      <c r="A4">
        <v>88065565357</v>
      </c>
      <c r="B4" s="1">
        <v>43833</v>
      </c>
      <c r="C4" t="s">
        <v>614</v>
      </c>
      <c r="D4" t="s">
        <v>12</v>
      </c>
      <c r="E4" t="s">
        <v>160</v>
      </c>
      <c r="F4" t="s">
        <v>29</v>
      </c>
      <c r="G4" t="s">
        <v>266</v>
      </c>
      <c r="H4" t="s">
        <v>546</v>
      </c>
      <c r="I4" t="s">
        <v>14</v>
      </c>
      <c r="J4" t="s">
        <v>0</v>
      </c>
      <c r="K4">
        <v>5</v>
      </c>
      <c r="L4">
        <v>2</v>
      </c>
      <c r="M4">
        <v>5000</v>
      </c>
      <c r="N4">
        <f>Table1[[#This Row],[Qty]]*Table1[[#This Row],[Price]]</f>
        <v>25000</v>
      </c>
      <c r="O4">
        <f>Table1[[#This Row],[Qty]]*Table1[[#This Row],[Cost]]</f>
        <v>10000</v>
      </c>
      <c r="P4">
        <f>Table1[[#This Row],[Total Sales]]-Table1[[#This Row],[cogs]]</f>
        <v>15000</v>
      </c>
    </row>
    <row r="5" spans="1:16" x14ac:dyDescent="0.3">
      <c r="A5">
        <v>88065565358</v>
      </c>
      <c r="B5" s="1">
        <v>43834</v>
      </c>
      <c r="C5" t="s">
        <v>1071</v>
      </c>
      <c r="D5" t="s">
        <v>12</v>
      </c>
      <c r="E5" t="s">
        <v>85</v>
      </c>
      <c r="F5" t="s">
        <v>25</v>
      </c>
      <c r="G5" t="s">
        <v>262</v>
      </c>
      <c r="H5" t="s">
        <v>546</v>
      </c>
      <c r="I5" t="s">
        <v>9</v>
      </c>
      <c r="J5" t="s">
        <v>8</v>
      </c>
      <c r="K5">
        <v>14</v>
      </c>
      <c r="L5">
        <v>11</v>
      </c>
      <c r="M5">
        <v>300</v>
      </c>
      <c r="N5">
        <f>Table1[[#This Row],[Qty]]*Table1[[#This Row],[Price]]</f>
        <v>4200</v>
      </c>
      <c r="O5">
        <f>Table1[[#This Row],[Qty]]*Table1[[#This Row],[Cost]]</f>
        <v>3300</v>
      </c>
      <c r="P5">
        <f>Table1[[#This Row],[Total Sales]]-Table1[[#This Row],[cogs]]</f>
        <v>900</v>
      </c>
    </row>
    <row r="6" spans="1:16" x14ac:dyDescent="0.3">
      <c r="A6">
        <v>88065565359</v>
      </c>
      <c r="B6" s="1">
        <v>43835</v>
      </c>
      <c r="C6" t="s">
        <v>1071</v>
      </c>
      <c r="D6" t="s">
        <v>12</v>
      </c>
      <c r="E6" t="s">
        <v>85</v>
      </c>
      <c r="F6" t="s">
        <v>4</v>
      </c>
      <c r="G6" t="s">
        <v>262</v>
      </c>
      <c r="H6" t="s">
        <v>546</v>
      </c>
      <c r="I6" t="s">
        <v>1</v>
      </c>
      <c r="J6" t="s">
        <v>8</v>
      </c>
      <c r="K6">
        <v>6</v>
      </c>
      <c r="L6">
        <v>3</v>
      </c>
      <c r="M6">
        <v>2000</v>
      </c>
      <c r="N6">
        <f>Table1[[#This Row],[Qty]]*Table1[[#This Row],[Price]]</f>
        <v>12000</v>
      </c>
      <c r="O6">
        <f>Table1[[#This Row],[Qty]]*Table1[[#This Row],[Cost]]</f>
        <v>6000</v>
      </c>
      <c r="P6">
        <f>Table1[[#This Row],[Total Sales]]-Table1[[#This Row],[cogs]]</f>
        <v>6000</v>
      </c>
    </row>
    <row r="7" spans="1:16" x14ac:dyDescent="0.3">
      <c r="A7">
        <v>88065565360</v>
      </c>
      <c r="B7" s="1">
        <v>43836</v>
      </c>
      <c r="C7" t="s">
        <v>1071</v>
      </c>
      <c r="D7" t="s">
        <v>12</v>
      </c>
      <c r="E7" t="s">
        <v>85</v>
      </c>
      <c r="F7" t="s">
        <v>10</v>
      </c>
      <c r="G7" t="s">
        <v>262</v>
      </c>
      <c r="H7" t="s">
        <v>546</v>
      </c>
      <c r="I7" t="s">
        <v>14</v>
      </c>
      <c r="J7" t="s">
        <v>0</v>
      </c>
      <c r="K7">
        <v>10</v>
      </c>
      <c r="L7">
        <v>7</v>
      </c>
      <c r="M7">
        <v>600</v>
      </c>
      <c r="N7">
        <f>Table1[[#This Row],[Qty]]*Table1[[#This Row],[Price]]</f>
        <v>6000</v>
      </c>
      <c r="O7">
        <f>Table1[[#This Row],[Qty]]*Table1[[#This Row],[Cost]]</f>
        <v>4200</v>
      </c>
      <c r="P7">
        <f>Table1[[#This Row],[Total Sales]]-Table1[[#This Row],[cogs]]</f>
        <v>1800</v>
      </c>
    </row>
    <row r="8" spans="1:16" x14ac:dyDescent="0.3">
      <c r="A8">
        <v>88065565361</v>
      </c>
      <c r="B8" s="1">
        <v>43837</v>
      </c>
      <c r="C8" t="s">
        <v>610</v>
      </c>
      <c r="D8" t="s">
        <v>12</v>
      </c>
      <c r="E8" t="s">
        <v>79</v>
      </c>
      <c r="F8" t="s">
        <v>29</v>
      </c>
      <c r="G8" t="s">
        <v>266</v>
      </c>
      <c r="H8" t="s">
        <v>546</v>
      </c>
      <c r="I8" t="s">
        <v>9</v>
      </c>
      <c r="J8" t="s">
        <v>8</v>
      </c>
      <c r="K8">
        <v>13</v>
      </c>
      <c r="L8">
        <v>10</v>
      </c>
      <c r="M8">
        <v>1230</v>
      </c>
      <c r="N8">
        <f>Table1[[#This Row],[Qty]]*Table1[[#This Row],[Price]]</f>
        <v>15990</v>
      </c>
      <c r="O8">
        <f>Table1[[#This Row],[Qty]]*Table1[[#This Row],[Cost]]</f>
        <v>12300</v>
      </c>
      <c r="P8">
        <f>Table1[[#This Row],[Total Sales]]-Table1[[#This Row],[cogs]]</f>
        <v>3690</v>
      </c>
    </row>
    <row r="9" spans="1:16" x14ac:dyDescent="0.3">
      <c r="A9">
        <v>88065565362</v>
      </c>
      <c r="B9" s="1">
        <v>43838</v>
      </c>
      <c r="C9" t="s">
        <v>609</v>
      </c>
      <c r="D9" t="s">
        <v>12</v>
      </c>
      <c r="E9" t="s">
        <v>77</v>
      </c>
      <c r="F9" t="s">
        <v>25</v>
      </c>
      <c r="G9" t="s">
        <v>262</v>
      </c>
      <c r="H9" t="s">
        <v>546</v>
      </c>
      <c r="I9" t="s">
        <v>1</v>
      </c>
      <c r="J9" t="s">
        <v>0</v>
      </c>
      <c r="K9">
        <v>20</v>
      </c>
      <c r="L9">
        <v>17</v>
      </c>
      <c r="M9">
        <v>900</v>
      </c>
      <c r="N9">
        <f>Table1[[#This Row],[Qty]]*Table1[[#This Row],[Price]]</f>
        <v>18000</v>
      </c>
      <c r="O9">
        <f>Table1[[#This Row],[Qty]]*Table1[[#This Row],[Cost]]</f>
        <v>15300</v>
      </c>
      <c r="P9">
        <f>Table1[[#This Row],[Total Sales]]-Table1[[#This Row],[cogs]]</f>
        <v>2700</v>
      </c>
    </row>
    <row r="10" spans="1:16" x14ac:dyDescent="0.3">
      <c r="A10">
        <v>88065565363</v>
      </c>
      <c r="B10" s="1">
        <v>43839</v>
      </c>
      <c r="C10" t="s">
        <v>608</v>
      </c>
      <c r="D10" t="s">
        <v>12</v>
      </c>
      <c r="E10" t="s">
        <v>75</v>
      </c>
      <c r="F10" t="s">
        <v>4</v>
      </c>
      <c r="G10" t="s">
        <v>262</v>
      </c>
      <c r="H10" t="s">
        <v>546</v>
      </c>
      <c r="I10" t="s">
        <v>14</v>
      </c>
      <c r="J10" t="s">
        <v>8</v>
      </c>
      <c r="K10">
        <v>15</v>
      </c>
      <c r="L10">
        <v>12</v>
      </c>
      <c r="M10">
        <v>2390</v>
      </c>
      <c r="N10">
        <f>Table1[[#This Row],[Qty]]*Table1[[#This Row],[Price]]</f>
        <v>35850</v>
      </c>
      <c r="O10">
        <f>Table1[[#This Row],[Qty]]*Table1[[#This Row],[Cost]]</f>
        <v>28680</v>
      </c>
      <c r="P10">
        <f>Table1[[#This Row],[Total Sales]]-Table1[[#This Row],[cogs]]</f>
        <v>7170</v>
      </c>
    </row>
    <row r="11" spans="1:16" x14ac:dyDescent="0.3">
      <c r="A11">
        <v>88065565364</v>
      </c>
      <c r="B11" s="1">
        <v>43840</v>
      </c>
      <c r="C11" t="s">
        <v>607</v>
      </c>
      <c r="D11" t="s">
        <v>6</v>
      </c>
      <c r="E11" t="s">
        <v>73</v>
      </c>
      <c r="F11" t="s">
        <v>10</v>
      </c>
      <c r="G11" t="s">
        <v>266</v>
      </c>
      <c r="H11" t="s">
        <v>546</v>
      </c>
      <c r="I11" t="s">
        <v>28</v>
      </c>
      <c r="J11" t="s">
        <v>8</v>
      </c>
      <c r="K11">
        <v>20</v>
      </c>
      <c r="L11">
        <v>17</v>
      </c>
      <c r="M11">
        <v>10000</v>
      </c>
      <c r="N11">
        <f>Table1[[#This Row],[Qty]]*Table1[[#This Row],[Price]]</f>
        <v>200000</v>
      </c>
      <c r="O11">
        <f>Table1[[#This Row],[Qty]]*Table1[[#This Row],[Cost]]</f>
        <v>170000</v>
      </c>
      <c r="P11">
        <f>Table1[[#This Row],[Total Sales]]-Table1[[#This Row],[cogs]]</f>
        <v>30000</v>
      </c>
    </row>
    <row r="12" spans="1:16" x14ac:dyDescent="0.3">
      <c r="A12">
        <v>88065565365</v>
      </c>
      <c r="B12" s="1">
        <v>43841</v>
      </c>
      <c r="C12" t="s">
        <v>606</v>
      </c>
      <c r="D12" t="s">
        <v>6</v>
      </c>
      <c r="E12" t="s">
        <v>71</v>
      </c>
      <c r="F12" t="s">
        <v>29</v>
      </c>
      <c r="G12" t="s">
        <v>266</v>
      </c>
      <c r="H12" t="s">
        <v>546</v>
      </c>
      <c r="I12" t="s">
        <v>9</v>
      </c>
      <c r="J12" t="s">
        <v>8</v>
      </c>
      <c r="K12">
        <v>12</v>
      </c>
      <c r="L12">
        <v>9</v>
      </c>
      <c r="M12">
        <v>2300</v>
      </c>
      <c r="N12">
        <f>Table1[[#This Row],[Qty]]*Table1[[#This Row],[Price]]</f>
        <v>27600</v>
      </c>
      <c r="O12">
        <f>Table1[[#This Row],[Qty]]*Table1[[#This Row],[Cost]]</f>
        <v>20700</v>
      </c>
      <c r="P12">
        <f>Table1[[#This Row],[Total Sales]]-Table1[[#This Row],[cogs]]</f>
        <v>6900</v>
      </c>
    </row>
    <row r="13" spans="1:16" x14ac:dyDescent="0.3">
      <c r="A13">
        <v>88065565366</v>
      </c>
      <c r="B13" s="1">
        <v>43842</v>
      </c>
      <c r="C13" t="s">
        <v>605</v>
      </c>
      <c r="D13" t="s">
        <v>6</v>
      </c>
      <c r="E13" t="s">
        <v>69</v>
      </c>
      <c r="F13" t="s">
        <v>25</v>
      </c>
      <c r="G13" t="s">
        <v>262</v>
      </c>
      <c r="H13" t="s">
        <v>546</v>
      </c>
      <c r="I13" t="s">
        <v>1</v>
      </c>
      <c r="J13" t="s">
        <v>0</v>
      </c>
      <c r="K13">
        <v>16</v>
      </c>
      <c r="L13">
        <v>13</v>
      </c>
      <c r="M13">
        <v>7800</v>
      </c>
      <c r="N13">
        <f>Table1[[#This Row],[Qty]]*Table1[[#This Row],[Price]]</f>
        <v>124800</v>
      </c>
      <c r="O13">
        <f>Table1[[#This Row],[Qty]]*Table1[[#This Row],[Cost]]</f>
        <v>101400</v>
      </c>
      <c r="P13">
        <f>Table1[[#This Row],[Total Sales]]-Table1[[#This Row],[cogs]]</f>
        <v>23400</v>
      </c>
    </row>
    <row r="14" spans="1:16" x14ac:dyDescent="0.3">
      <c r="A14">
        <v>88065565367</v>
      </c>
      <c r="B14" s="1">
        <v>43843</v>
      </c>
      <c r="C14" t="s">
        <v>1071</v>
      </c>
      <c r="D14" t="s">
        <v>12</v>
      </c>
      <c r="E14" t="s">
        <v>85</v>
      </c>
      <c r="F14" t="s">
        <v>4</v>
      </c>
      <c r="G14" t="s">
        <v>262</v>
      </c>
      <c r="H14" t="s">
        <v>546</v>
      </c>
      <c r="I14" t="s">
        <v>14</v>
      </c>
      <c r="J14" t="s">
        <v>0</v>
      </c>
      <c r="K14">
        <v>70</v>
      </c>
      <c r="L14">
        <v>67</v>
      </c>
      <c r="M14">
        <v>450</v>
      </c>
      <c r="N14">
        <f>Table1[[#This Row],[Qty]]*Table1[[#This Row],[Price]]</f>
        <v>31500</v>
      </c>
      <c r="O14">
        <f>Table1[[#This Row],[Qty]]*Table1[[#This Row],[Cost]]</f>
        <v>30150</v>
      </c>
      <c r="P14">
        <f>Table1[[#This Row],[Total Sales]]-Table1[[#This Row],[cogs]]</f>
        <v>1350</v>
      </c>
    </row>
    <row r="15" spans="1:16" x14ac:dyDescent="0.3">
      <c r="A15">
        <v>88065565368</v>
      </c>
      <c r="B15" s="1">
        <v>43844</v>
      </c>
      <c r="C15" t="s">
        <v>1071</v>
      </c>
      <c r="D15" t="s">
        <v>12</v>
      </c>
      <c r="E15" t="s">
        <v>85</v>
      </c>
      <c r="F15" t="s">
        <v>10</v>
      </c>
      <c r="G15" t="s">
        <v>262</v>
      </c>
      <c r="H15" t="s">
        <v>546</v>
      </c>
      <c r="I15" t="s">
        <v>9</v>
      </c>
      <c r="J15" t="s">
        <v>8</v>
      </c>
      <c r="K15">
        <v>15</v>
      </c>
      <c r="L15">
        <v>12</v>
      </c>
      <c r="M15">
        <v>2000</v>
      </c>
      <c r="N15">
        <f>Table1[[#This Row],[Qty]]*Table1[[#This Row],[Price]]</f>
        <v>30000</v>
      </c>
      <c r="O15">
        <f>Table1[[#This Row],[Qty]]*Table1[[#This Row],[Cost]]</f>
        <v>24000</v>
      </c>
      <c r="P15">
        <f>Table1[[#This Row],[Total Sales]]-Table1[[#This Row],[cogs]]</f>
        <v>6000</v>
      </c>
    </row>
    <row r="16" spans="1:16" x14ac:dyDescent="0.3">
      <c r="A16">
        <v>88065565369</v>
      </c>
      <c r="B16" s="1">
        <v>43845</v>
      </c>
      <c r="C16" t="s">
        <v>1071</v>
      </c>
      <c r="D16" t="s">
        <v>12</v>
      </c>
      <c r="E16" t="s">
        <v>85</v>
      </c>
      <c r="F16" t="s">
        <v>29</v>
      </c>
      <c r="G16" t="s">
        <v>262</v>
      </c>
      <c r="H16" t="s">
        <v>546</v>
      </c>
      <c r="I16" t="s">
        <v>1</v>
      </c>
      <c r="J16" t="s">
        <v>8</v>
      </c>
      <c r="K16">
        <v>16</v>
      </c>
      <c r="L16">
        <v>13</v>
      </c>
      <c r="M16">
        <v>123</v>
      </c>
      <c r="N16">
        <f>Table1[[#This Row],[Qty]]*Table1[[#This Row],[Price]]</f>
        <v>1968</v>
      </c>
      <c r="O16">
        <f>Table1[[#This Row],[Qty]]*Table1[[#This Row],[Cost]]</f>
        <v>1599</v>
      </c>
      <c r="P16">
        <f>Table1[[#This Row],[Total Sales]]-Table1[[#This Row],[cogs]]</f>
        <v>369</v>
      </c>
    </row>
    <row r="17" spans="1:16" x14ac:dyDescent="0.3">
      <c r="A17">
        <v>88065565370</v>
      </c>
      <c r="B17" s="1">
        <v>43846</v>
      </c>
      <c r="C17" t="s">
        <v>1071</v>
      </c>
      <c r="D17" t="s">
        <v>12</v>
      </c>
      <c r="E17" t="s">
        <v>85</v>
      </c>
      <c r="F17" t="s">
        <v>25</v>
      </c>
      <c r="G17" t="s">
        <v>262</v>
      </c>
      <c r="H17" t="s">
        <v>546</v>
      </c>
      <c r="I17" t="s">
        <v>14</v>
      </c>
      <c r="J17" t="s">
        <v>0</v>
      </c>
      <c r="K17">
        <v>20</v>
      </c>
      <c r="L17">
        <v>17</v>
      </c>
      <c r="M17">
        <v>12903</v>
      </c>
      <c r="N17">
        <f>Table1[[#This Row],[Qty]]*Table1[[#This Row],[Price]]</f>
        <v>258060</v>
      </c>
      <c r="O17">
        <f>Table1[[#This Row],[Qty]]*Table1[[#This Row],[Cost]]</f>
        <v>219351</v>
      </c>
      <c r="P17">
        <f>Table1[[#This Row],[Total Sales]]-Table1[[#This Row],[cogs]]</f>
        <v>38709</v>
      </c>
    </row>
    <row r="18" spans="1:16" x14ac:dyDescent="0.3">
      <c r="A18">
        <v>88065565371</v>
      </c>
      <c r="B18" s="1">
        <v>43847</v>
      </c>
      <c r="C18" t="s">
        <v>1071</v>
      </c>
      <c r="D18" t="s">
        <v>12</v>
      </c>
      <c r="E18" t="s">
        <v>85</v>
      </c>
      <c r="F18" t="s">
        <v>4</v>
      </c>
      <c r="G18" t="s">
        <v>262</v>
      </c>
      <c r="H18" t="s">
        <v>546</v>
      </c>
      <c r="I18" t="s">
        <v>9</v>
      </c>
      <c r="J18" t="s">
        <v>8</v>
      </c>
      <c r="K18">
        <v>12</v>
      </c>
      <c r="L18">
        <v>9</v>
      </c>
      <c r="M18">
        <v>100000</v>
      </c>
      <c r="N18">
        <f>Table1[[#This Row],[Qty]]*Table1[[#This Row],[Price]]</f>
        <v>1200000</v>
      </c>
      <c r="O18">
        <f>Table1[[#This Row],[Qty]]*Table1[[#This Row],[Cost]]</f>
        <v>900000</v>
      </c>
      <c r="P18">
        <f>Table1[[#This Row],[Total Sales]]-Table1[[#This Row],[cogs]]</f>
        <v>300000</v>
      </c>
    </row>
    <row r="19" spans="1:16" x14ac:dyDescent="0.3">
      <c r="A19">
        <v>88065565372</v>
      </c>
      <c r="B19" s="1">
        <v>43848</v>
      </c>
      <c r="C19" t="s">
        <v>1071</v>
      </c>
      <c r="D19" t="s">
        <v>12</v>
      </c>
      <c r="E19" t="s">
        <v>85</v>
      </c>
      <c r="F19" t="s">
        <v>10</v>
      </c>
      <c r="G19" t="s">
        <v>262</v>
      </c>
      <c r="H19" t="s">
        <v>546</v>
      </c>
      <c r="I19" t="s">
        <v>1</v>
      </c>
      <c r="J19" t="s">
        <v>0</v>
      </c>
      <c r="K19">
        <v>12</v>
      </c>
      <c r="L19">
        <v>9</v>
      </c>
      <c r="M19">
        <v>12000</v>
      </c>
      <c r="N19">
        <f>Table1[[#This Row],[Qty]]*Table1[[#This Row],[Price]]</f>
        <v>144000</v>
      </c>
      <c r="O19">
        <f>Table1[[#This Row],[Qty]]*Table1[[#This Row],[Cost]]</f>
        <v>108000</v>
      </c>
      <c r="P19">
        <f>Table1[[#This Row],[Total Sales]]-Table1[[#This Row],[cogs]]</f>
        <v>36000</v>
      </c>
    </row>
    <row r="20" spans="1:16" x14ac:dyDescent="0.3">
      <c r="A20">
        <v>88065565373</v>
      </c>
      <c r="B20" s="1">
        <v>43849</v>
      </c>
      <c r="C20" t="s">
        <v>1070</v>
      </c>
      <c r="D20" t="s">
        <v>6</v>
      </c>
      <c r="E20" t="s">
        <v>55</v>
      </c>
      <c r="F20" t="s">
        <v>29</v>
      </c>
      <c r="G20" t="s">
        <v>266</v>
      </c>
      <c r="H20" t="s">
        <v>546</v>
      </c>
      <c r="I20" t="s">
        <v>14</v>
      </c>
      <c r="J20" t="s">
        <v>8</v>
      </c>
      <c r="K20">
        <v>18</v>
      </c>
      <c r="L20">
        <v>15</v>
      </c>
      <c r="M20">
        <v>60</v>
      </c>
      <c r="N20">
        <f>Table1[[#This Row],[Qty]]*Table1[[#This Row],[Price]]</f>
        <v>1080</v>
      </c>
      <c r="O20">
        <f>Table1[[#This Row],[Qty]]*Table1[[#This Row],[Cost]]</f>
        <v>900</v>
      </c>
      <c r="P20">
        <f>Table1[[#This Row],[Total Sales]]-Table1[[#This Row],[cogs]]</f>
        <v>180</v>
      </c>
    </row>
    <row r="21" spans="1:16" x14ac:dyDescent="0.3">
      <c r="A21">
        <v>88065565374</v>
      </c>
      <c r="B21" s="1">
        <v>43850</v>
      </c>
      <c r="C21" t="s">
        <v>1069</v>
      </c>
      <c r="D21" t="s">
        <v>12</v>
      </c>
      <c r="E21" t="s">
        <v>17</v>
      </c>
      <c r="F21" t="s">
        <v>25</v>
      </c>
      <c r="G21" t="s">
        <v>262</v>
      </c>
      <c r="H21" t="s">
        <v>546</v>
      </c>
      <c r="I21" t="s">
        <v>28</v>
      </c>
      <c r="J21" t="s">
        <v>8</v>
      </c>
      <c r="K21">
        <v>10</v>
      </c>
      <c r="L21">
        <v>7</v>
      </c>
      <c r="M21">
        <v>89</v>
      </c>
      <c r="N21">
        <f>Table1[[#This Row],[Qty]]*Table1[[#This Row],[Price]]</f>
        <v>890</v>
      </c>
      <c r="O21">
        <f>Table1[[#This Row],[Qty]]*Table1[[#This Row],[Cost]]</f>
        <v>623</v>
      </c>
      <c r="P21">
        <f>Table1[[#This Row],[Total Sales]]-Table1[[#This Row],[cogs]]</f>
        <v>267</v>
      </c>
    </row>
    <row r="22" spans="1:16" x14ac:dyDescent="0.3">
      <c r="A22">
        <v>88065565375</v>
      </c>
      <c r="B22" s="1">
        <v>43851</v>
      </c>
      <c r="C22" t="s">
        <v>1068</v>
      </c>
      <c r="D22" t="s">
        <v>6</v>
      </c>
      <c r="E22" t="s">
        <v>52</v>
      </c>
      <c r="F22" t="s">
        <v>4</v>
      </c>
      <c r="G22" t="s">
        <v>262</v>
      </c>
      <c r="H22" t="s">
        <v>546</v>
      </c>
      <c r="I22" t="s">
        <v>9</v>
      </c>
      <c r="J22" t="s">
        <v>8</v>
      </c>
      <c r="K22">
        <v>15</v>
      </c>
      <c r="L22">
        <v>12</v>
      </c>
      <c r="M22">
        <v>77</v>
      </c>
      <c r="N22">
        <f>Table1[[#This Row],[Qty]]*Table1[[#This Row],[Price]]</f>
        <v>1155</v>
      </c>
      <c r="O22">
        <f>Table1[[#This Row],[Qty]]*Table1[[#This Row],[Cost]]</f>
        <v>924</v>
      </c>
      <c r="P22">
        <f>Table1[[#This Row],[Total Sales]]-Table1[[#This Row],[cogs]]</f>
        <v>231</v>
      </c>
    </row>
    <row r="23" spans="1:16" x14ac:dyDescent="0.3">
      <c r="A23">
        <v>88065565376</v>
      </c>
      <c r="B23" s="1">
        <v>43852</v>
      </c>
      <c r="C23" t="s">
        <v>1067</v>
      </c>
      <c r="D23" t="s">
        <v>12</v>
      </c>
      <c r="E23" t="s">
        <v>50</v>
      </c>
      <c r="F23" t="s">
        <v>10</v>
      </c>
      <c r="G23" t="s">
        <v>266</v>
      </c>
      <c r="H23" t="s">
        <v>546</v>
      </c>
      <c r="I23" t="s">
        <v>1</v>
      </c>
      <c r="J23" t="s">
        <v>0</v>
      </c>
      <c r="K23">
        <v>15</v>
      </c>
      <c r="L23">
        <v>12</v>
      </c>
      <c r="M23">
        <v>68</v>
      </c>
      <c r="N23">
        <f>Table1[[#This Row],[Qty]]*Table1[[#This Row],[Price]]</f>
        <v>1020</v>
      </c>
      <c r="O23">
        <f>Table1[[#This Row],[Qty]]*Table1[[#This Row],[Cost]]</f>
        <v>816</v>
      </c>
      <c r="P23">
        <f>Table1[[#This Row],[Total Sales]]-Table1[[#This Row],[cogs]]</f>
        <v>204</v>
      </c>
    </row>
    <row r="24" spans="1:16" x14ac:dyDescent="0.3">
      <c r="A24">
        <v>88065565377</v>
      </c>
      <c r="B24" s="1">
        <v>43853</v>
      </c>
      <c r="C24" t="s">
        <v>1066</v>
      </c>
      <c r="D24" t="s">
        <v>6</v>
      </c>
      <c r="E24" t="s">
        <v>48</v>
      </c>
      <c r="F24" t="s">
        <v>4</v>
      </c>
      <c r="G24" t="s">
        <v>262</v>
      </c>
      <c r="H24" t="s">
        <v>546</v>
      </c>
      <c r="I24" t="s">
        <v>14</v>
      </c>
      <c r="J24" t="s">
        <v>0</v>
      </c>
      <c r="K24">
        <v>23</v>
      </c>
      <c r="L24">
        <v>20</v>
      </c>
      <c r="M24">
        <v>15</v>
      </c>
      <c r="N24">
        <f>Table1[[#This Row],[Qty]]*Table1[[#This Row],[Price]]</f>
        <v>345</v>
      </c>
      <c r="O24">
        <f>Table1[[#This Row],[Qty]]*Table1[[#This Row],[Cost]]</f>
        <v>300</v>
      </c>
      <c r="P24">
        <f>Table1[[#This Row],[Total Sales]]-Table1[[#This Row],[cogs]]</f>
        <v>45</v>
      </c>
    </row>
    <row r="25" spans="1:16" x14ac:dyDescent="0.3">
      <c r="A25">
        <v>88065565378</v>
      </c>
      <c r="B25" s="1">
        <v>43854</v>
      </c>
      <c r="C25" t="s">
        <v>1065</v>
      </c>
      <c r="D25" t="s">
        <v>12</v>
      </c>
      <c r="E25" t="s">
        <v>46</v>
      </c>
      <c r="F25" t="s">
        <v>10</v>
      </c>
      <c r="G25" t="s">
        <v>266</v>
      </c>
      <c r="H25" t="s">
        <v>546</v>
      </c>
      <c r="I25" t="s">
        <v>9</v>
      </c>
      <c r="J25" t="s">
        <v>8</v>
      </c>
      <c r="K25">
        <v>9</v>
      </c>
      <c r="L25">
        <v>6</v>
      </c>
      <c r="M25">
        <v>47</v>
      </c>
      <c r="N25">
        <f>Table1[[#This Row],[Qty]]*Table1[[#This Row],[Price]]</f>
        <v>423</v>
      </c>
      <c r="O25">
        <f>Table1[[#This Row],[Qty]]*Table1[[#This Row],[Cost]]</f>
        <v>282</v>
      </c>
      <c r="P25">
        <f>Table1[[#This Row],[Total Sales]]-Table1[[#This Row],[cogs]]</f>
        <v>141</v>
      </c>
    </row>
    <row r="26" spans="1:16" x14ac:dyDescent="0.3">
      <c r="A26">
        <v>88065565379</v>
      </c>
      <c r="B26" s="1">
        <v>43855</v>
      </c>
      <c r="C26" t="s">
        <v>1064</v>
      </c>
      <c r="D26" t="s">
        <v>6</v>
      </c>
      <c r="E26" t="s">
        <v>44</v>
      </c>
      <c r="F26" t="s">
        <v>4</v>
      </c>
      <c r="G26" t="s">
        <v>262</v>
      </c>
      <c r="H26" t="s">
        <v>546</v>
      </c>
      <c r="I26" t="s">
        <v>1</v>
      </c>
      <c r="J26" t="s">
        <v>8</v>
      </c>
      <c r="K26">
        <v>18</v>
      </c>
      <c r="L26">
        <v>15</v>
      </c>
      <c r="M26">
        <v>6</v>
      </c>
      <c r="N26">
        <f>Table1[[#This Row],[Qty]]*Table1[[#This Row],[Price]]</f>
        <v>108</v>
      </c>
      <c r="O26">
        <f>Table1[[#This Row],[Qty]]*Table1[[#This Row],[Cost]]</f>
        <v>90</v>
      </c>
      <c r="P26">
        <f>Table1[[#This Row],[Total Sales]]-Table1[[#This Row],[cogs]]</f>
        <v>18</v>
      </c>
    </row>
    <row r="27" spans="1:16" x14ac:dyDescent="0.3">
      <c r="A27">
        <v>88065565380</v>
      </c>
      <c r="B27" s="1">
        <v>43856</v>
      </c>
      <c r="C27" t="s">
        <v>1063</v>
      </c>
      <c r="D27" t="s">
        <v>12</v>
      </c>
      <c r="E27" t="s">
        <v>42</v>
      </c>
      <c r="F27" t="s">
        <v>10</v>
      </c>
      <c r="G27" t="s">
        <v>266</v>
      </c>
      <c r="H27" t="s">
        <v>546</v>
      </c>
      <c r="I27" t="s">
        <v>14</v>
      </c>
      <c r="J27" t="s">
        <v>0</v>
      </c>
      <c r="K27">
        <v>14</v>
      </c>
      <c r="L27">
        <v>11</v>
      </c>
      <c r="M27">
        <v>10</v>
      </c>
      <c r="N27">
        <f>Table1[[#This Row],[Qty]]*Table1[[#This Row],[Price]]</f>
        <v>140</v>
      </c>
      <c r="O27">
        <f>Table1[[#This Row],[Qty]]*Table1[[#This Row],[Cost]]</f>
        <v>110</v>
      </c>
      <c r="P27">
        <f>Table1[[#This Row],[Total Sales]]-Table1[[#This Row],[cogs]]</f>
        <v>30</v>
      </c>
    </row>
    <row r="28" spans="1:16" x14ac:dyDescent="0.3">
      <c r="A28">
        <v>88065565381</v>
      </c>
      <c r="B28" s="1">
        <v>43857</v>
      </c>
      <c r="C28" t="s">
        <v>1062</v>
      </c>
      <c r="D28" t="s">
        <v>12</v>
      </c>
      <c r="E28" t="s">
        <v>40</v>
      </c>
      <c r="F28" t="s">
        <v>4</v>
      </c>
      <c r="G28" t="s">
        <v>262</v>
      </c>
      <c r="H28" t="s">
        <v>546</v>
      </c>
      <c r="I28" t="s">
        <v>9</v>
      </c>
      <c r="J28" t="s">
        <v>8</v>
      </c>
      <c r="K28">
        <v>30</v>
      </c>
      <c r="L28">
        <v>27</v>
      </c>
      <c r="M28">
        <v>11</v>
      </c>
      <c r="N28">
        <f>Table1[[#This Row],[Qty]]*Table1[[#This Row],[Price]]</f>
        <v>330</v>
      </c>
      <c r="O28">
        <f>Table1[[#This Row],[Qty]]*Table1[[#This Row],[Cost]]</f>
        <v>297</v>
      </c>
      <c r="P28">
        <f>Table1[[#This Row],[Total Sales]]-Table1[[#This Row],[cogs]]</f>
        <v>33</v>
      </c>
    </row>
    <row r="29" spans="1:16" x14ac:dyDescent="0.3">
      <c r="A29">
        <v>88065565382</v>
      </c>
      <c r="B29" s="1">
        <v>43858</v>
      </c>
      <c r="C29" t="s">
        <v>1061</v>
      </c>
      <c r="D29" t="s">
        <v>12</v>
      </c>
      <c r="E29" t="s">
        <v>38</v>
      </c>
      <c r="F29" t="s">
        <v>10</v>
      </c>
      <c r="G29" t="s">
        <v>266</v>
      </c>
      <c r="H29" t="s">
        <v>546</v>
      </c>
      <c r="I29" t="s">
        <v>1</v>
      </c>
      <c r="J29" t="s">
        <v>0</v>
      </c>
      <c r="K29">
        <v>16</v>
      </c>
      <c r="L29">
        <v>13</v>
      </c>
      <c r="M29">
        <v>60</v>
      </c>
      <c r="N29">
        <f>Table1[[#This Row],[Qty]]*Table1[[#This Row],[Price]]</f>
        <v>960</v>
      </c>
      <c r="O29">
        <f>Table1[[#This Row],[Qty]]*Table1[[#This Row],[Cost]]</f>
        <v>780</v>
      </c>
      <c r="P29">
        <f>Table1[[#This Row],[Total Sales]]-Table1[[#This Row],[cogs]]</f>
        <v>180</v>
      </c>
    </row>
    <row r="30" spans="1:16" x14ac:dyDescent="0.3">
      <c r="A30">
        <v>88065565383</v>
      </c>
      <c r="B30" s="1">
        <v>43859</v>
      </c>
      <c r="C30" t="s">
        <v>1060</v>
      </c>
      <c r="D30" t="s">
        <v>6</v>
      </c>
      <c r="E30" t="s">
        <v>36</v>
      </c>
      <c r="F30" t="s">
        <v>4</v>
      </c>
      <c r="G30" t="s">
        <v>262</v>
      </c>
      <c r="H30" t="s">
        <v>546</v>
      </c>
      <c r="I30" t="s">
        <v>14</v>
      </c>
      <c r="J30" t="s">
        <v>8</v>
      </c>
      <c r="K30">
        <v>52</v>
      </c>
      <c r="L30">
        <v>49</v>
      </c>
      <c r="M30">
        <v>89</v>
      </c>
      <c r="N30">
        <f>Table1[[#This Row],[Qty]]*Table1[[#This Row],[Price]]</f>
        <v>4628</v>
      </c>
      <c r="O30">
        <f>Table1[[#This Row],[Qty]]*Table1[[#This Row],[Cost]]</f>
        <v>4361</v>
      </c>
      <c r="P30">
        <f>Table1[[#This Row],[Total Sales]]-Table1[[#This Row],[cogs]]</f>
        <v>267</v>
      </c>
    </row>
    <row r="31" spans="1:16" x14ac:dyDescent="0.3">
      <c r="A31">
        <v>88065565384</v>
      </c>
      <c r="B31" s="1">
        <v>43860</v>
      </c>
      <c r="C31" t="s">
        <v>1059</v>
      </c>
      <c r="D31" t="s">
        <v>12</v>
      </c>
      <c r="E31" t="s">
        <v>34</v>
      </c>
      <c r="F31" t="s">
        <v>10</v>
      </c>
      <c r="G31" t="s">
        <v>266</v>
      </c>
      <c r="H31" t="s">
        <v>546</v>
      </c>
      <c r="I31" t="s">
        <v>28</v>
      </c>
      <c r="J31" t="s">
        <v>8</v>
      </c>
      <c r="K31">
        <v>14</v>
      </c>
      <c r="L31">
        <v>11</v>
      </c>
      <c r="M31">
        <v>77</v>
      </c>
      <c r="N31">
        <f>Table1[[#This Row],[Qty]]*Table1[[#This Row],[Price]]</f>
        <v>1078</v>
      </c>
      <c r="O31">
        <f>Table1[[#This Row],[Qty]]*Table1[[#This Row],[Cost]]</f>
        <v>847</v>
      </c>
      <c r="P31">
        <f>Table1[[#This Row],[Total Sales]]-Table1[[#This Row],[cogs]]</f>
        <v>231</v>
      </c>
    </row>
    <row r="32" spans="1:16" x14ac:dyDescent="0.3">
      <c r="A32">
        <v>88065565385</v>
      </c>
      <c r="B32" s="1">
        <v>43861</v>
      </c>
      <c r="C32" t="s">
        <v>1058</v>
      </c>
      <c r="D32" t="s">
        <v>12</v>
      </c>
      <c r="E32" t="s">
        <v>32</v>
      </c>
      <c r="F32" t="s">
        <v>4</v>
      </c>
      <c r="G32" t="s">
        <v>262</v>
      </c>
      <c r="H32" t="s">
        <v>546</v>
      </c>
      <c r="I32" t="s">
        <v>9</v>
      </c>
      <c r="J32" t="s">
        <v>8</v>
      </c>
      <c r="K32">
        <v>6</v>
      </c>
      <c r="L32">
        <v>3</v>
      </c>
      <c r="M32">
        <v>68</v>
      </c>
      <c r="N32">
        <f>Table1[[#This Row],[Qty]]*Table1[[#This Row],[Price]]</f>
        <v>408</v>
      </c>
      <c r="O32">
        <f>Table1[[#This Row],[Qty]]*Table1[[#This Row],[Cost]]</f>
        <v>204</v>
      </c>
      <c r="P32">
        <f>Table1[[#This Row],[Total Sales]]-Table1[[#This Row],[cogs]]</f>
        <v>204</v>
      </c>
    </row>
    <row r="33" spans="1:16" x14ac:dyDescent="0.3">
      <c r="A33">
        <v>88065565386</v>
      </c>
      <c r="B33" s="1">
        <v>43862</v>
      </c>
      <c r="C33" t="s">
        <v>1057</v>
      </c>
      <c r="D33" t="s">
        <v>12</v>
      </c>
      <c r="E33" t="s">
        <v>30</v>
      </c>
      <c r="F33" t="s">
        <v>10</v>
      </c>
      <c r="G33" t="s">
        <v>266</v>
      </c>
      <c r="H33" t="s">
        <v>546</v>
      </c>
      <c r="I33" t="s">
        <v>1</v>
      </c>
      <c r="J33" t="s">
        <v>0</v>
      </c>
      <c r="K33">
        <v>13</v>
      </c>
      <c r="L33">
        <v>10</v>
      </c>
      <c r="M33">
        <v>15</v>
      </c>
      <c r="N33">
        <f>Table1[[#This Row],[Qty]]*Table1[[#This Row],[Price]]</f>
        <v>195</v>
      </c>
      <c r="O33">
        <f>Table1[[#This Row],[Qty]]*Table1[[#This Row],[Cost]]</f>
        <v>150</v>
      </c>
      <c r="P33">
        <f>Table1[[#This Row],[Total Sales]]-Table1[[#This Row],[cogs]]</f>
        <v>45</v>
      </c>
    </row>
    <row r="34" spans="1:16" x14ac:dyDescent="0.3">
      <c r="A34">
        <v>88065565387</v>
      </c>
      <c r="B34" s="1">
        <v>43863</v>
      </c>
      <c r="C34" t="s">
        <v>1056</v>
      </c>
      <c r="D34" t="s">
        <v>6</v>
      </c>
      <c r="E34" t="s">
        <v>26</v>
      </c>
      <c r="F34" t="s">
        <v>4</v>
      </c>
      <c r="G34" t="s">
        <v>262</v>
      </c>
      <c r="H34" t="s">
        <v>546</v>
      </c>
      <c r="I34" t="s">
        <v>14</v>
      </c>
      <c r="J34" t="s">
        <v>0</v>
      </c>
      <c r="K34">
        <v>15</v>
      </c>
      <c r="L34">
        <v>12</v>
      </c>
      <c r="M34">
        <v>100</v>
      </c>
      <c r="N34">
        <f>Table1[[#This Row],[Qty]]*Table1[[#This Row],[Price]]</f>
        <v>1500</v>
      </c>
      <c r="O34">
        <f>Table1[[#This Row],[Qty]]*Table1[[#This Row],[Cost]]</f>
        <v>1200</v>
      </c>
      <c r="P34">
        <f>Table1[[#This Row],[Total Sales]]-Table1[[#This Row],[cogs]]</f>
        <v>300</v>
      </c>
    </row>
    <row r="35" spans="1:16" x14ac:dyDescent="0.3">
      <c r="A35">
        <v>88065565388</v>
      </c>
      <c r="B35" s="1">
        <v>43864</v>
      </c>
      <c r="C35" t="s">
        <v>1055</v>
      </c>
      <c r="D35" t="s">
        <v>12</v>
      </c>
      <c r="E35" t="s">
        <v>23</v>
      </c>
      <c r="F35" t="s">
        <v>10</v>
      </c>
      <c r="G35" t="s">
        <v>266</v>
      </c>
      <c r="H35" t="s">
        <v>546</v>
      </c>
      <c r="I35" t="s">
        <v>9</v>
      </c>
      <c r="J35" t="s">
        <v>8</v>
      </c>
      <c r="K35">
        <v>20</v>
      </c>
      <c r="L35">
        <v>17</v>
      </c>
      <c r="M35">
        <v>3000</v>
      </c>
      <c r="N35">
        <f>Table1[[#This Row],[Qty]]*Table1[[#This Row],[Price]]</f>
        <v>60000</v>
      </c>
      <c r="O35">
        <f>Table1[[#This Row],[Qty]]*Table1[[#This Row],[Cost]]</f>
        <v>51000</v>
      </c>
      <c r="P35">
        <f>Table1[[#This Row],[Total Sales]]-Table1[[#This Row],[cogs]]</f>
        <v>9000</v>
      </c>
    </row>
    <row r="36" spans="1:16" x14ac:dyDescent="0.3">
      <c r="A36">
        <v>88065565389</v>
      </c>
      <c r="B36" s="1">
        <v>43865</v>
      </c>
      <c r="C36" t="s">
        <v>1054</v>
      </c>
      <c r="D36" t="s">
        <v>12</v>
      </c>
      <c r="E36" t="s">
        <v>21</v>
      </c>
      <c r="F36" t="s">
        <v>4</v>
      </c>
      <c r="G36" t="s">
        <v>262</v>
      </c>
      <c r="H36" t="s">
        <v>546</v>
      </c>
      <c r="I36" t="s">
        <v>1</v>
      </c>
      <c r="J36" t="s">
        <v>8</v>
      </c>
      <c r="K36">
        <v>12</v>
      </c>
      <c r="L36">
        <v>9</v>
      </c>
      <c r="M36">
        <v>5000</v>
      </c>
      <c r="N36">
        <f>Table1[[#This Row],[Qty]]*Table1[[#This Row],[Price]]</f>
        <v>60000</v>
      </c>
      <c r="O36">
        <f>Table1[[#This Row],[Qty]]*Table1[[#This Row],[Cost]]</f>
        <v>45000</v>
      </c>
      <c r="P36">
        <f>Table1[[#This Row],[Total Sales]]-Table1[[#This Row],[cogs]]</f>
        <v>15000</v>
      </c>
    </row>
    <row r="37" spans="1:16" x14ac:dyDescent="0.3">
      <c r="A37">
        <v>88065565390</v>
      </c>
      <c r="B37" s="1">
        <v>43866</v>
      </c>
      <c r="C37" t="s">
        <v>1053</v>
      </c>
      <c r="D37" t="s">
        <v>6</v>
      </c>
      <c r="E37" t="s">
        <v>19</v>
      </c>
      <c r="F37" t="s">
        <v>10</v>
      </c>
      <c r="G37" t="s">
        <v>266</v>
      </c>
      <c r="H37" t="s">
        <v>546</v>
      </c>
      <c r="I37" t="s">
        <v>14</v>
      </c>
      <c r="J37" t="s">
        <v>0</v>
      </c>
      <c r="K37">
        <v>16</v>
      </c>
      <c r="L37">
        <v>13</v>
      </c>
      <c r="M37">
        <v>300</v>
      </c>
      <c r="N37">
        <f>Table1[[#This Row],[Qty]]*Table1[[#This Row],[Price]]</f>
        <v>4800</v>
      </c>
      <c r="O37">
        <f>Table1[[#This Row],[Qty]]*Table1[[#This Row],[Cost]]</f>
        <v>3900</v>
      </c>
      <c r="P37">
        <f>Table1[[#This Row],[Total Sales]]-Table1[[#This Row],[cogs]]</f>
        <v>900</v>
      </c>
    </row>
    <row r="38" spans="1:16" x14ac:dyDescent="0.3">
      <c r="A38">
        <v>88065565391</v>
      </c>
      <c r="B38" s="1">
        <v>43867</v>
      </c>
      <c r="C38" t="s">
        <v>1052</v>
      </c>
      <c r="D38" t="s">
        <v>12</v>
      </c>
      <c r="E38" t="s">
        <v>17</v>
      </c>
      <c r="F38" t="s">
        <v>4</v>
      </c>
      <c r="G38" t="s">
        <v>262</v>
      </c>
      <c r="H38" t="s">
        <v>546</v>
      </c>
      <c r="I38" t="s">
        <v>9</v>
      </c>
      <c r="J38" t="s">
        <v>8</v>
      </c>
      <c r="K38">
        <v>20</v>
      </c>
      <c r="L38">
        <v>17</v>
      </c>
      <c r="M38">
        <v>2000</v>
      </c>
      <c r="N38">
        <f>Table1[[#This Row],[Qty]]*Table1[[#This Row],[Price]]</f>
        <v>40000</v>
      </c>
      <c r="O38">
        <f>Table1[[#This Row],[Qty]]*Table1[[#This Row],[Cost]]</f>
        <v>34000</v>
      </c>
      <c r="P38">
        <f>Table1[[#This Row],[Total Sales]]-Table1[[#This Row],[cogs]]</f>
        <v>6000</v>
      </c>
    </row>
    <row r="39" spans="1:16" x14ac:dyDescent="0.3">
      <c r="A39">
        <v>88065565392</v>
      </c>
      <c r="B39" s="1">
        <v>43868</v>
      </c>
      <c r="C39" t="s">
        <v>1051</v>
      </c>
      <c r="D39" t="s">
        <v>6</v>
      </c>
      <c r="E39" t="s">
        <v>15</v>
      </c>
      <c r="F39" t="s">
        <v>10</v>
      </c>
      <c r="G39" t="s">
        <v>266</v>
      </c>
      <c r="H39" t="s">
        <v>546</v>
      </c>
      <c r="I39" t="s">
        <v>1</v>
      </c>
      <c r="J39" t="s">
        <v>0</v>
      </c>
      <c r="K39">
        <v>12</v>
      </c>
      <c r="L39">
        <v>9</v>
      </c>
      <c r="M39">
        <v>600</v>
      </c>
      <c r="N39">
        <f>Table1[[#This Row],[Qty]]*Table1[[#This Row],[Price]]</f>
        <v>7200</v>
      </c>
      <c r="O39">
        <f>Table1[[#This Row],[Qty]]*Table1[[#This Row],[Cost]]</f>
        <v>5400</v>
      </c>
      <c r="P39">
        <f>Table1[[#This Row],[Total Sales]]-Table1[[#This Row],[cogs]]</f>
        <v>1800</v>
      </c>
    </row>
    <row r="40" spans="1:16" x14ac:dyDescent="0.3">
      <c r="A40">
        <v>88065565393</v>
      </c>
      <c r="B40" s="1">
        <v>43869</v>
      </c>
      <c r="C40" t="s">
        <v>1050</v>
      </c>
      <c r="D40" t="s">
        <v>12</v>
      </c>
      <c r="E40" t="s">
        <v>11</v>
      </c>
      <c r="F40" t="s">
        <v>4</v>
      </c>
      <c r="G40" t="s">
        <v>262</v>
      </c>
      <c r="H40" t="s">
        <v>546</v>
      </c>
      <c r="I40" t="s">
        <v>14</v>
      </c>
      <c r="J40" t="s">
        <v>8</v>
      </c>
      <c r="K40">
        <v>10</v>
      </c>
      <c r="L40">
        <v>7</v>
      </c>
      <c r="M40">
        <v>1230</v>
      </c>
      <c r="N40">
        <f>Table1[[#This Row],[Qty]]*Table1[[#This Row],[Price]]</f>
        <v>12300</v>
      </c>
      <c r="O40">
        <f>Table1[[#This Row],[Qty]]*Table1[[#This Row],[Cost]]</f>
        <v>8610</v>
      </c>
      <c r="P40">
        <f>Table1[[#This Row],[Total Sales]]-Table1[[#This Row],[cogs]]</f>
        <v>3690</v>
      </c>
    </row>
    <row r="41" spans="1:16" x14ac:dyDescent="0.3">
      <c r="A41">
        <v>88065565394</v>
      </c>
      <c r="B41" s="1">
        <v>43870</v>
      </c>
      <c r="C41" t="s">
        <v>1049</v>
      </c>
      <c r="D41" t="s">
        <v>12</v>
      </c>
      <c r="E41" t="s">
        <v>5</v>
      </c>
      <c r="F41" t="s">
        <v>10</v>
      </c>
      <c r="G41" t="s">
        <v>266</v>
      </c>
      <c r="H41" t="s">
        <v>546</v>
      </c>
      <c r="I41" t="s">
        <v>28</v>
      </c>
      <c r="J41" t="s">
        <v>8</v>
      </c>
      <c r="K41">
        <v>15</v>
      </c>
      <c r="L41">
        <v>12</v>
      </c>
      <c r="M41">
        <v>900</v>
      </c>
      <c r="N41">
        <f>Table1[[#This Row],[Qty]]*Table1[[#This Row],[Price]]</f>
        <v>13500</v>
      </c>
      <c r="O41">
        <f>Table1[[#This Row],[Qty]]*Table1[[#This Row],[Cost]]</f>
        <v>10800</v>
      </c>
      <c r="P41">
        <f>Table1[[#This Row],[Total Sales]]-Table1[[#This Row],[cogs]]</f>
        <v>2700</v>
      </c>
    </row>
    <row r="42" spans="1:16" x14ac:dyDescent="0.3">
      <c r="A42">
        <v>88065565395</v>
      </c>
      <c r="B42" s="1">
        <v>43871</v>
      </c>
      <c r="C42" t="s">
        <v>1048</v>
      </c>
      <c r="D42" t="s">
        <v>6</v>
      </c>
      <c r="E42" t="s">
        <v>166</v>
      </c>
      <c r="F42" t="s">
        <v>4</v>
      </c>
      <c r="G42" t="s">
        <v>262</v>
      </c>
      <c r="H42" t="s">
        <v>546</v>
      </c>
      <c r="I42" t="s">
        <v>9</v>
      </c>
      <c r="J42" t="s">
        <v>8</v>
      </c>
      <c r="K42">
        <v>15</v>
      </c>
      <c r="L42">
        <v>12</v>
      </c>
      <c r="M42">
        <v>2390</v>
      </c>
      <c r="N42">
        <f>Table1[[#This Row],[Qty]]*Table1[[#This Row],[Price]]</f>
        <v>35850</v>
      </c>
      <c r="O42">
        <f>Table1[[#This Row],[Qty]]*Table1[[#This Row],[Cost]]</f>
        <v>28680</v>
      </c>
      <c r="P42">
        <f>Table1[[#This Row],[Total Sales]]-Table1[[#This Row],[cogs]]</f>
        <v>7170</v>
      </c>
    </row>
    <row r="43" spans="1:16" x14ac:dyDescent="0.3">
      <c r="A43">
        <v>88065565396</v>
      </c>
      <c r="B43" s="1">
        <v>43872</v>
      </c>
      <c r="C43" t="s">
        <v>1047</v>
      </c>
      <c r="D43" t="s">
        <v>12</v>
      </c>
      <c r="E43" t="s">
        <v>164</v>
      </c>
      <c r="F43" t="s">
        <v>10</v>
      </c>
      <c r="G43" t="s">
        <v>266</v>
      </c>
      <c r="H43" t="s">
        <v>546</v>
      </c>
      <c r="I43" t="s">
        <v>1</v>
      </c>
      <c r="J43" t="s">
        <v>0</v>
      </c>
      <c r="K43">
        <v>20</v>
      </c>
      <c r="L43">
        <v>17</v>
      </c>
      <c r="M43">
        <v>10000</v>
      </c>
      <c r="N43">
        <f>Table1[[#This Row],[Qty]]*Table1[[#This Row],[Price]]</f>
        <v>200000</v>
      </c>
      <c r="O43">
        <f>Table1[[#This Row],[Qty]]*Table1[[#This Row],[Cost]]</f>
        <v>170000</v>
      </c>
      <c r="P43">
        <f>Table1[[#This Row],[Total Sales]]-Table1[[#This Row],[cogs]]</f>
        <v>30000</v>
      </c>
    </row>
    <row r="44" spans="1:16" x14ac:dyDescent="0.3">
      <c r="A44">
        <v>88065565397</v>
      </c>
      <c r="B44" s="1">
        <v>43873</v>
      </c>
      <c r="C44" t="s">
        <v>1046</v>
      </c>
      <c r="D44" t="s">
        <v>12</v>
      </c>
      <c r="E44" t="s">
        <v>162</v>
      </c>
      <c r="F44" t="s">
        <v>4</v>
      </c>
      <c r="G44" t="s">
        <v>262</v>
      </c>
      <c r="H44" t="s">
        <v>2</v>
      </c>
      <c r="I44" t="s">
        <v>14</v>
      </c>
      <c r="J44" t="s">
        <v>0</v>
      </c>
      <c r="K44">
        <v>12</v>
      </c>
      <c r="L44">
        <v>9</v>
      </c>
      <c r="M44">
        <v>2300</v>
      </c>
      <c r="N44">
        <f>Table1[[#This Row],[Qty]]*Table1[[#This Row],[Price]]</f>
        <v>27600</v>
      </c>
      <c r="O44">
        <f>Table1[[#This Row],[Qty]]*Table1[[#This Row],[Cost]]</f>
        <v>20700</v>
      </c>
      <c r="P44">
        <f>Table1[[#This Row],[Total Sales]]-Table1[[#This Row],[cogs]]</f>
        <v>6900</v>
      </c>
    </row>
    <row r="45" spans="1:16" x14ac:dyDescent="0.3">
      <c r="A45">
        <v>88065565398</v>
      </c>
      <c r="B45" s="1">
        <v>43874</v>
      </c>
      <c r="C45" t="s">
        <v>1045</v>
      </c>
      <c r="D45" t="s">
        <v>6</v>
      </c>
      <c r="E45" t="s">
        <v>160</v>
      </c>
      <c r="F45" t="s">
        <v>10</v>
      </c>
      <c r="G45" t="s">
        <v>266</v>
      </c>
      <c r="H45" t="s">
        <v>2</v>
      </c>
      <c r="I45" t="s">
        <v>9</v>
      </c>
      <c r="J45" t="s">
        <v>8</v>
      </c>
      <c r="K45">
        <v>13</v>
      </c>
      <c r="L45">
        <v>10</v>
      </c>
      <c r="M45">
        <v>7800</v>
      </c>
      <c r="N45">
        <f>Table1[[#This Row],[Qty]]*Table1[[#This Row],[Price]]</f>
        <v>101400</v>
      </c>
      <c r="O45">
        <f>Table1[[#This Row],[Qty]]*Table1[[#This Row],[Cost]]</f>
        <v>78000</v>
      </c>
      <c r="P45">
        <f>Table1[[#This Row],[Total Sales]]-Table1[[#This Row],[cogs]]</f>
        <v>23400</v>
      </c>
    </row>
    <row r="46" spans="1:16" x14ac:dyDescent="0.3">
      <c r="A46">
        <v>88065565399</v>
      </c>
      <c r="B46" s="1">
        <v>43875</v>
      </c>
      <c r="C46" t="s">
        <v>1044</v>
      </c>
      <c r="D46" t="s">
        <v>6</v>
      </c>
      <c r="E46" t="s">
        <v>85</v>
      </c>
      <c r="F46" t="s">
        <v>4</v>
      </c>
      <c r="G46" t="s">
        <v>262</v>
      </c>
      <c r="H46" t="s">
        <v>2</v>
      </c>
      <c r="I46" t="s">
        <v>1</v>
      </c>
      <c r="J46" t="s">
        <v>8</v>
      </c>
      <c r="K46">
        <v>15</v>
      </c>
      <c r="L46">
        <v>12</v>
      </c>
      <c r="M46">
        <v>450</v>
      </c>
      <c r="N46">
        <f>Table1[[#This Row],[Qty]]*Table1[[#This Row],[Price]]</f>
        <v>6750</v>
      </c>
      <c r="O46">
        <f>Table1[[#This Row],[Qty]]*Table1[[#This Row],[Cost]]</f>
        <v>5400</v>
      </c>
      <c r="P46">
        <f>Table1[[#This Row],[Total Sales]]-Table1[[#This Row],[cogs]]</f>
        <v>1350</v>
      </c>
    </row>
    <row r="47" spans="1:16" x14ac:dyDescent="0.3">
      <c r="A47">
        <v>88065565400</v>
      </c>
      <c r="B47" s="1">
        <v>43876</v>
      </c>
      <c r="C47" t="s">
        <v>1043</v>
      </c>
      <c r="D47" t="s">
        <v>6</v>
      </c>
      <c r="E47" t="s">
        <v>77</v>
      </c>
      <c r="F47" t="s">
        <v>10</v>
      </c>
      <c r="G47" t="s">
        <v>266</v>
      </c>
      <c r="H47" t="s">
        <v>2</v>
      </c>
      <c r="I47" t="s">
        <v>14</v>
      </c>
      <c r="J47" t="s">
        <v>0</v>
      </c>
      <c r="K47">
        <v>14</v>
      </c>
      <c r="L47">
        <v>11</v>
      </c>
      <c r="M47">
        <v>2000</v>
      </c>
      <c r="N47">
        <f>Table1[[#This Row],[Qty]]*Table1[[#This Row],[Price]]</f>
        <v>28000</v>
      </c>
      <c r="O47">
        <f>Table1[[#This Row],[Qty]]*Table1[[#This Row],[Cost]]</f>
        <v>22000</v>
      </c>
      <c r="P47">
        <f>Table1[[#This Row],[Total Sales]]-Table1[[#This Row],[cogs]]</f>
        <v>6000</v>
      </c>
    </row>
    <row r="48" spans="1:16" x14ac:dyDescent="0.3">
      <c r="A48">
        <v>88065565401</v>
      </c>
      <c r="B48" s="1">
        <v>43877</v>
      </c>
      <c r="C48" t="s">
        <v>1042</v>
      </c>
      <c r="D48" t="s">
        <v>12</v>
      </c>
      <c r="E48" t="s">
        <v>75</v>
      </c>
      <c r="F48" t="s">
        <v>4</v>
      </c>
      <c r="G48" t="s">
        <v>262</v>
      </c>
      <c r="H48" t="s">
        <v>2</v>
      </c>
      <c r="I48" t="s">
        <v>9</v>
      </c>
      <c r="J48" t="s">
        <v>8</v>
      </c>
      <c r="K48">
        <v>30</v>
      </c>
      <c r="L48">
        <v>27</v>
      </c>
      <c r="M48">
        <v>123</v>
      </c>
      <c r="N48">
        <f>Table1[[#This Row],[Qty]]*Table1[[#This Row],[Price]]</f>
        <v>3690</v>
      </c>
      <c r="O48">
        <f>Table1[[#This Row],[Qty]]*Table1[[#This Row],[Cost]]</f>
        <v>3321</v>
      </c>
      <c r="P48">
        <f>Table1[[#This Row],[Total Sales]]-Table1[[#This Row],[cogs]]</f>
        <v>369</v>
      </c>
    </row>
    <row r="49" spans="1:16" x14ac:dyDescent="0.3">
      <c r="A49">
        <v>88065565402</v>
      </c>
      <c r="B49" s="1">
        <v>43878</v>
      </c>
      <c r="C49" t="s">
        <v>1041</v>
      </c>
      <c r="D49" t="s">
        <v>12</v>
      </c>
      <c r="E49" t="s">
        <v>17</v>
      </c>
      <c r="F49" t="s">
        <v>10</v>
      </c>
      <c r="G49" t="s">
        <v>266</v>
      </c>
      <c r="H49" t="s">
        <v>2</v>
      </c>
      <c r="I49" t="s">
        <v>1</v>
      </c>
      <c r="J49" t="s">
        <v>0</v>
      </c>
      <c r="K49">
        <v>16</v>
      </c>
      <c r="L49">
        <v>13</v>
      </c>
      <c r="M49">
        <v>12903</v>
      </c>
      <c r="N49">
        <f>Table1[[#This Row],[Qty]]*Table1[[#This Row],[Price]]</f>
        <v>206448</v>
      </c>
      <c r="O49">
        <f>Table1[[#This Row],[Qty]]*Table1[[#This Row],[Cost]]</f>
        <v>167739</v>
      </c>
      <c r="P49">
        <f>Table1[[#This Row],[Total Sales]]-Table1[[#This Row],[cogs]]</f>
        <v>38709</v>
      </c>
    </row>
    <row r="50" spans="1:16" x14ac:dyDescent="0.3">
      <c r="A50">
        <v>88065565403</v>
      </c>
      <c r="B50" s="1">
        <v>43879</v>
      </c>
      <c r="C50" t="s">
        <v>1040</v>
      </c>
      <c r="D50" t="s">
        <v>12</v>
      </c>
      <c r="E50" t="s">
        <v>15</v>
      </c>
      <c r="F50" t="s">
        <v>4</v>
      </c>
      <c r="G50" t="s">
        <v>262</v>
      </c>
      <c r="H50" t="s">
        <v>2</v>
      </c>
      <c r="I50" t="s">
        <v>14</v>
      </c>
      <c r="J50" t="s">
        <v>8</v>
      </c>
      <c r="K50">
        <v>9</v>
      </c>
      <c r="L50">
        <v>6</v>
      </c>
      <c r="M50">
        <v>100000</v>
      </c>
      <c r="N50">
        <f>Table1[[#This Row],[Qty]]*Table1[[#This Row],[Price]]</f>
        <v>900000</v>
      </c>
      <c r="O50">
        <f>Table1[[#This Row],[Qty]]*Table1[[#This Row],[Cost]]</f>
        <v>600000</v>
      </c>
      <c r="P50">
        <f>Table1[[#This Row],[Total Sales]]-Table1[[#This Row],[cogs]]</f>
        <v>300000</v>
      </c>
    </row>
    <row r="51" spans="1:16" x14ac:dyDescent="0.3">
      <c r="A51">
        <v>88065565404</v>
      </c>
      <c r="B51" s="1">
        <v>43880</v>
      </c>
      <c r="C51" t="s">
        <v>1039</v>
      </c>
      <c r="D51" t="s">
        <v>12</v>
      </c>
      <c r="E51" t="s">
        <v>11</v>
      </c>
      <c r="F51" t="s">
        <v>10</v>
      </c>
      <c r="G51" t="s">
        <v>266</v>
      </c>
      <c r="H51" t="s">
        <v>2</v>
      </c>
      <c r="I51" t="s">
        <v>28</v>
      </c>
      <c r="J51" t="s">
        <v>8</v>
      </c>
      <c r="K51">
        <v>5</v>
      </c>
      <c r="L51">
        <v>2</v>
      </c>
      <c r="M51">
        <v>12000</v>
      </c>
      <c r="N51">
        <f>Table1[[#This Row],[Qty]]*Table1[[#This Row],[Price]]</f>
        <v>60000</v>
      </c>
      <c r="O51">
        <f>Table1[[#This Row],[Qty]]*Table1[[#This Row],[Cost]]</f>
        <v>24000</v>
      </c>
      <c r="P51">
        <f>Table1[[#This Row],[Total Sales]]-Table1[[#This Row],[cogs]]</f>
        <v>36000</v>
      </c>
    </row>
    <row r="52" spans="1:16" x14ac:dyDescent="0.3">
      <c r="A52">
        <v>88065565405</v>
      </c>
      <c r="B52" s="1">
        <v>43881</v>
      </c>
      <c r="C52" t="s">
        <v>1038</v>
      </c>
      <c r="D52" t="s">
        <v>12</v>
      </c>
      <c r="E52" t="s">
        <v>75</v>
      </c>
      <c r="F52" t="s">
        <v>4</v>
      </c>
      <c r="G52" t="s">
        <v>262</v>
      </c>
      <c r="H52" t="s">
        <v>2</v>
      </c>
      <c r="I52" t="s">
        <v>9</v>
      </c>
      <c r="J52" t="s">
        <v>8</v>
      </c>
      <c r="K52">
        <v>18</v>
      </c>
      <c r="L52">
        <v>15</v>
      </c>
      <c r="M52">
        <v>60</v>
      </c>
      <c r="N52">
        <f>Table1[[#This Row],[Qty]]*Table1[[#This Row],[Price]]</f>
        <v>1080</v>
      </c>
      <c r="O52">
        <f>Table1[[#This Row],[Qty]]*Table1[[#This Row],[Cost]]</f>
        <v>900</v>
      </c>
      <c r="P52">
        <f>Table1[[#This Row],[Total Sales]]-Table1[[#This Row],[cogs]]</f>
        <v>180</v>
      </c>
    </row>
    <row r="53" spans="1:16" x14ac:dyDescent="0.3">
      <c r="A53">
        <v>88065565406</v>
      </c>
      <c r="B53" s="1">
        <v>43882</v>
      </c>
      <c r="C53" t="s">
        <v>1037</v>
      </c>
      <c r="D53" t="s">
        <v>12</v>
      </c>
      <c r="E53" t="s">
        <v>73</v>
      </c>
      <c r="F53" t="s">
        <v>10</v>
      </c>
      <c r="G53" t="s">
        <v>266</v>
      </c>
      <c r="H53" t="s">
        <v>2</v>
      </c>
      <c r="I53" t="s">
        <v>1</v>
      </c>
      <c r="J53" t="s">
        <v>0</v>
      </c>
      <c r="K53">
        <v>10</v>
      </c>
      <c r="L53">
        <v>7</v>
      </c>
      <c r="M53">
        <v>89</v>
      </c>
      <c r="N53">
        <f>Table1[[#This Row],[Qty]]*Table1[[#This Row],[Price]]</f>
        <v>890</v>
      </c>
      <c r="O53">
        <f>Table1[[#This Row],[Qty]]*Table1[[#This Row],[Cost]]</f>
        <v>623</v>
      </c>
      <c r="P53">
        <f>Table1[[#This Row],[Total Sales]]-Table1[[#This Row],[cogs]]</f>
        <v>267</v>
      </c>
    </row>
    <row r="54" spans="1:16" x14ac:dyDescent="0.3">
      <c r="A54">
        <v>88065565407</v>
      </c>
      <c r="B54" s="1">
        <v>43883</v>
      </c>
      <c r="C54" t="s">
        <v>1036</v>
      </c>
      <c r="D54" t="s">
        <v>12</v>
      </c>
      <c r="E54" t="s">
        <v>71</v>
      </c>
      <c r="F54" t="s">
        <v>4</v>
      </c>
      <c r="G54" t="s">
        <v>262</v>
      </c>
      <c r="H54" t="s">
        <v>2</v>
      </c>
      <c r="I54" t="s">
        <v>14</v>
      </c>
      <c r="J54" t="s">
        <v>0</v>
      </c>
      <c r="K54">
        <v>20</v>
      </c>
      <c r="L54">
        <v>17</v>
      </c>
      <c r="M54">
        <v>77</v>
      </c>
      <c r="N54">
        <f>Table1[[#This Row],[Qty]]*Table1[[#This Row],[Price]]</f>
        <v>1540</v>
      </c>
      <c r="O54">
        <f>Table1[[#This Row],[Qty]]*Table1[[#This Row],[Cost]]</f>
        <v>1309</v>
      </c>
      <c r="P54">
        <f>Table1[[#This Row],[Total Sales]]-Table1[[#This Row],[cogs]]</f>
        <v>231</v>
      </c>
    </row>
    <row r="55" spans="1:16" x14ac:dyDescent="0.3">
      <c r="A55">
        <v>88065565408</v>
      </c>
      <c r="B55" s="1">
        <v>43884</v>
      </c>
      <c r="C55" t="s">
        <v>1035</v>
      </c>
      <c r="D55" t="s">
        <v>12</v>
      </c>
      <c r="E55" t="s">
        <v>69</v>
      </c>
      <c r="F55" t="s">
        <v>10</v>
      </c>
      <c r="G55" t="s">
        <v>266</v>
      </c>
      <c r="H55" t="s">
        <v>2</v>
      </c>
      <c r="I55" t="s">
        <v>9</v>
      </c>
      <c r="J55" t="s">
        <v>8</v>
      </c>
      <c r="K55">
        <v>70</v>
      </c>
      <c r="L55">
        <v>67</v>
      </c>
      <c r="M55">
        <v>68</v>
      </c>
      <c r="N55">
        <f>Table1[[#This Row],[Qty]]*Table1[[#This Row],[Price]]</f>
        <v>4760</v>
      </c>
      <c r="O55">
        <f>Table1[[#This Row],[Qty]]*Table1[[#This Row],[Cost]]</f>
        <v>4556</v>
      </c>
      <c r="P55">
        <f>Table1[[#This Row],[Total Sales]]-Table1[[#This Row],[cogs]]</f>
        <v>204</v>
      </c>
    </row>
    <row r="56" spans="1:16" x14ac:dyDescent="0.3">
      <c r="A56">
        <v>88065565409</v>
      </c>
      <c r="B56" s="1">
        <v>43885</v>
      </c>
      <c r="C56" t="s">
        <v>1034</v>
      </c>
      <c r="D56" t="s">
        <v>12</v>
      </c>
      <c r="E56" t="s">
        <v>67</v>
      </c>
      <c r="F56" t="s">
        <v>4</v>
      </c>
      <c r="G56" t="s">
        <v>262</v>
      </c>
      <c r="H56" t="s">
        <v>2</v>
      </c>
      <c r="I56" t="s">
        <v>1</v>
      </c>
      <c r="J56" t="s">
        <v>8</v>
      </c>
      <c r="K56">
        <v>15</v>
      </c>
      <c r="L56">
        <v>12</v>
      </c>
      <c r="M56">
        <v>15</v>
      </c>
      <c r="N56">
        <f>Table1[[#This Row],[Qty]]*Table1[[#This Row],[Price]]</f>
        <v>225</v>
      </c>
      <c r="O56">
        <f>Table1[[#This Row],[Qty]]*Table1[[#This Row],[Cost]]</f>
        <v>180</v>
      </c>
      <c r="P56">
        <f>Table1[[#This Row],[Total Sales]]-Table1[[#This Row],[cogs]]</f>
        <v>45</v>
      </c>
    </row>
    <row r="57" spans="1:16" x14ac:dyDescent="0.3">
      <c r="A57">
        <v>88065565410</v>
      </c>
      <c r="B57" s="1">
        <v>43886</v>
      </c>
      <c r="C57" t="s">
        <v>1033</v>
      </c>
      <c r="D57" t="s">
        <v>12</v>
      </c>
      <c r="E57" t="s">
        <v>65</v>
      </c>
      <c r="F57" t="s">
        <v>10</v>
      </c>
      <c r="G57" t="s">
        <v>266</v>
      </c>
      <c r="H57" t="s">
        <v>2</v>
      </c>
      <c r="I57" t="s">
        <v>14</v>
      </c>
      <c r="J57" t="s">
        <v>0</v>
      </c>
      <c r="K57">
        <v>12</v>
      </c>
      <c r="L57">
        <v>9</v>
      </c>
      <c r="M57">
        <v>47</v>
      </c>
      <c r="N57">
        <f>Table1[[#This Row],[Qty]]*Table1[[#This Row],[Price]]</f>
        <v>564</v>
      </c>
      <c r="O57">
        <f>Table1[[#This Row],[Qty]]*Table1[[#This Row],[Cost]]</f>
        <v>423</v>
      </c>
      <c r="P57">
        <f>Table1[[#This Row],[Total Sales]]-Table1[[#This Row],[cogs]]</f>
        <v>141</v>
      </c>
    </row>
    <row r="58" spans="1:16" x14ac:dyDescent="0.3">
      <c r="A58">
        <v>88065565411</v>
      </c>
      <c r="B58" s="1">
        <v>43887</v>
      </c>
      <c r="C58" t="s">
        <v>1032</v>
      </c>
      <c r="D58" t="s">
        <v>6</v>
      </c>
      <c r="E58" t="s">
        <v>63</v>
      </c>
      <c r="F58" t="s">
        <v>4</v>
      </c>
      <c r="G58" t="s">
        <v>262</v>
      </c>
      <c r="H58" t="s">
        <v>2</v>
      </c>
      <c r="I58" t="s">
        <v>9</v>
      </c>
      <c r="J58" t="s">
        <v>8</v>
      </c>
      <c r="K58">
        <v>18</v>
      </c>
      <c r="L58">
        <v>15</v>
      </c>
      <c r="M58">
        <v>6</v>
      </c>
      <c r="N58">
        <f>Table1[[#This Row],[Qty]]*Table1[[#This Row],[Price]]</f>
        <v>108</v>
      </c>
      <c r="O58">
        <f>Table1[[#This Row],[Qty]]*Table1[[#This Row],[Cost]]</f>
        <v>90</v>
      </c>
      <c r="P58">
        <f>Table1[[#This Row],[Total Sales]]-Table1[[#This Row],[cogs]]</f>
        <v>18</v>
      </c>
    </row>
    <row r="59" spans="1:16" x14ac:dyDescent="0.3">
      <c r="A59">
        <v>88065565412</v>
      </c>
      <c r="B59" s="1">
        <v>43888</v>
      </c>
      <c r="C59" t="s">
        <v>1031</v>
      </c>
      <c r="D59" t="s">
        <v>12</v>
      </c>
      <c r="E59" t="s">
        <v>61</v>
      </c>
      <c r="F59" t="s">
        <v>10</v>
      </c>
      <c r="G59" t="s">
        <v>266</v>
      </c>
      <c r="H59" t="s">
        <v>2</v>
      </c>
      <c r="I59" t="s">
        <v>1</v>
      </c>
      <c r="J59" t="s">
        <v>0</v>
      </c>
      <c r="K59">
        <v>23</v>
      </c>
      <c r="L59">
        <v>20</v>
      </c>
      <c r="M59">
        <v>10</v>
      </c>
      <c r="N59">
        <f>Table1[[#This Row],[Qty]]*Table1[[#This Row],[Price]]</f>
        <v>230</v>
      </c>
      <c r="O59">
        <f>Table1[[#This Row],[Qty]]*Table1[[#This Row],[Cost]]</f>
        <v>200</v>
      </c>
      <c r="P59">
        <f>Table1[[#This Row],[Total Sales]]-Table1[[#This Row],[cogs]]</f>
        <v>30</v>
      </c>
    </row>
    <row r="60" spans="1:16" x14ac:dyDescent="0.3">
      <c r="A60">
        <v>88065565413</v>
      </c>
      <c r="B60" s="1">
        <v>43889</v>
      </c>
      <c r="C60" t="s">
        <v>1030</v>
      </c>
      <c r="D60" t="s">
        <v>6</v>
      </c>
      <c r="E60" t="s">
        <v>59</v>
      </c>
      <c r="F60" t="s">
        <v>4</v>
      </c>
      <c r="G60" t="s">
        <v>262</v>
      </c>
      <c r="H60" t="s">
        <v>2</v>
      </c>
      <c r="I60" t="s">
        <v>14</v>
      </c>
      <c r="J60" t="s">
        <v>8</v>
      </c>
      <c r="K60">
        <v>9</v>
      </c>
      <c r="L60">
        <v>6</v>
      </c>
      <c r="M60">
        <v>11</v>
      </c>
      <c r="N60">
        <f>Table1[[#This Row],[Qty]]*Table1[[#This Row],[Price]]</f>
        <v>99</v>
      </c>
      <c r="O60">
        <f>Table1[[#This Row],[Qty]]*Table1[[#This Row],[Cost]]</f>
        <v>66</v>
      </c>
      <c r="P60">
        <f>Table1[[#This Row],[Total Sales]]-Table1[[#This Row],[cogs]]</f>
        <v>33</v>
      </c>
    </row>
    <row r="61" spans="1:16" x14ac:dyDescent="0.3">
      <c r="A61">
        <v>88065565414</v>
      </c>
      <c r="B61" s="1">
        <v>43890</v>
      </c>
      <c r="C61" t="s">
        <v>1029</v>
      </c>
      <c r="D61" t="s">
        <v>12</v>
      </c>
      <c r="E61" t="s">
        <v>57</v>
      </c>
      <c r="F61" t="s">
        <v>10</v>
      </c>
      <c r="G61" t="s">
        <v>266</v>
      </c>
      <c r="H61" t="s">
        <v>2</v>
      </c>
      <c r="I61" t="s">
        <v>28</v>
      </c>
      <c r="J61" t="s">
        <v>8</v>
      </c>
      <c r="K61">
        <v>18</v>
      </c>
      <c r="L61">
        <v>15</v>
      </c>
      <c r="M61">
        <v>60</v>
      </c>
      <c r="N61">
        <f>Table1[[#This Row],[Qty]]*Table1[[#This Row],[Price]]</f>
        <v>1080</v>
      </c>
      <c r="O61">
        <f>Table1[[#This Row],[Qty]]*Table1[[#This Row],[Cost]]</f>
        <v>900</v>
      </c>
      <c r="P61">
        <f>Table1[[#This Row],[Total Sales]]-Table1[[#This Row],[cogs]]</f>
        <v>180</v>
      </c>
    </row>
    <row r="62" spans="1:16" x14ac:dyDescent="0.3">
      <c r="A62">
        <v>88065565415</v>
      </c>
      <c r="B62" s="1">
        <v>43891</v>
      </c>
      <c r="C62" t="s">
        <v>1028</v>
      </c>
      <c r="D62" t="s">
        <v>6</v>
      </c>
      <c r="E62" t="s">
        <v>55</v>
      </c>
      <c r="F62" t="s">
        <v>4</v>
      </c>
      <c r="G62" t="s">
        <v>262</v>
      </c>
      <c r="H62" t="s">
        <v>2</v>
      </c>
      <c r="I62" t="s">
        <v>9</v>
      </c>
      <c r="J62" t="s">
        <v>8</v>
      </c>
      <c r="K62">
        <v>52</v>
      </c>
      <c r="L62">
        <v>49</v>
      </c>
      <c r="M62">
        <v>89</v>
      </c>
      <c r="N62">
        <f>Table1[[#This Row],[Qty]]*Table1[[#This Row],[Price]]</f>
        <v>4628</v>
      </c>
      <c r="O62">
        <f>Table1[[#This Row],[Qty]]*Table1[[#This Row],[Cost]]</f>
        <v>4361</v>
      </c>
      <c r="P62">
        <f>Table1[[#This Row],[Total Sales]]-Table1[[#This Row],[cogs]]</f>
        <v>267</v>
      </c>
    </row>
    <row r="63" spans="1:16" x14ac:dyDescent="0.3">
      <c r="A63">
        <v>88065565416</v>
      </c>
      <c r="B63" s="1">
        <v>43892</v>
      </c>
      <c r="C63" t="s">
        <v>1027</v>
      </c>
      <c r="D63" t="s">
        <v>6</v>
      </c>
      <c r="E63" t="s">
        <v>17</v>
      </c>
      <c r="F63" t="s">
        <v>10</v>
      </c>
      <c r="G63" t="s">
        <v>266</v>
      </c>
      <c r="H63" t="s">
        <v>2</v>
      </c>
      <c r="I63" t="s">
        <v>1</v>
      </c>
      <c r="J63" t="s">
        <v>0</v>
      </c>
      <c r="K63">
        <v>9</v>
      </c>
      <c r="L63">
        <v>6</v>
      </c>
      <c r="M63">
        <v>77</v>
      </c>
      <c r="N63">
        <f>Table1[[#This Row],[Qty]]*Table1[[#This Row],[Price]]</f>
        <v>693</v>
      </c>
      <c r="O63">
        <f>Table1[[#This Row],[Qty]]*Table1[[#This Row],[Cost]]</f>
        <v>462</v>
      </c>
      <c r="P63">
        <f>Table1[[#This Row],[Total Sales]]-Table1[[#This Row],[cogs]]</f>
        <v>231</v>
      </c>
    </row>
    <row r="64" spans="1:16" x14ac:dyDescent="0.3">
      <c r="A64">
        <v>88065565417</v>
      </c>
      <c r="B64" s="1">
        <v>43893</v>
      </c>
      <c r="C64" t="s">
        <v>1026</v>
      </c>
      <c r="D64" t="s">
        <v>12</v>
      </c>
      <c r="E64" t="s">
        <v>36</v>
      </c>
      <c r="F64" t="s">
        <v>4</v>
      </c>
      <c r="G64" t="s">
        <v>262</v>
      </c>
      <c r="H64" t="s">
        <v>2</v>
      </c>
      <c r="I64" t="s">
        <v>14</v>
      </c>
      <c r="J64" t="s">
        <v>0</v>
      </c>
      <c r="K64">
        <v>5</v>
      </c>
      <c r="L64">
        <v>2</v>
      </c>
      <c r="M64">
        <v>68</v>
      </c>
      <c r="N64">
        <f>Table1[[#This Row],[Qty]]*Table1[[#This Row],[Price]]</f>
        <v>340</v>
      </c>
      <c r="O64">
        <f>Table1[[#This Row],[Qty]]*Table1[[#This Row],[Cost]]</f>
        <v>136</v>
      </c>
      <c r="P64">
        <f>Table1[[#This Row],[Total Sales]]-Table1[[#This Row],[cogs]]</f>
        <v>204</v>
      </c>
    </row>
    <row r="65" spans="1:16" x14ac:dyDescent="0.3">
      <c r="A65">
        <v>88065565418</v>
      </c>
      <c r="B65" s="1">
        <v>43894</v>
      </c>
      <c r="C65" t="s">
        <v>1025</v>
      </c>
      <c r="D65" t="s">
        <v>6</v>
      </c>
      <c r="E65" t="s">
        <v>34</v>
      </c>
      <c r="F65" t="s">
        <v>10</v>
      </c>
      <c r="G65" t="s">
        <v>266</v>
      </c>
      <c r="H65" t="s">
        <v>2</v>
      </c>
      <c r="I65" t="s">
        <v>9</v>
      </c>
      <c r="J65" t="s">
        <v>8</v>
      </c>
      <c r="K65">
        <v>14</v>
      </c>
      <c r="L65">
        <v>11</v>
      </c>
      <c r="M65">
        <v>15</v>
      </c>
      <c r="N65">
        <f>Table1[[#This Row],[Qty]]*Table1[[#This Row],[Price]]</f>
        <v>210</v>
      </c>
      <c r="O65">
        <f>Table1[[#This Row],[Qty]]*Table1[[#This Row],[Cost]]</f>
        <v>165</v>
      </c>
      <c r="P65">
        <f>Table1[[#This Row],[Total Sales]]-Table1[[#This Row],[cogs]]</f>
        <v>45</v>
      </c>
    </row>
    <row r="66" spans="1:16" x14ac:dyDescent="0.3">
      <c r="A66">
        <v>88065565419</v>
      </c>
      <c r="B66" s="1">
        <v>43895</v>
      </c>
      <c r="C66" t="s">
        <v>1024</v>
      </c>
      <c r="D66" t="s">
        <v>12</v>
      </c>
      <c r="E66" t="s">
        <v>32</v>
      </c>
      <c r="F66" t="s">
        <v>4</v>
      </c>
      <c r="G66" t="s">
        <v>262</v>
      </c>
      <c r="H66" t="s">
        <v>2</v>
      </c>
      <c r="I66" t="s">
        <v>1</v>
      </c>
      <c r="J66" t="s">
        <v>8</v>
      </c>
      <c r="K66">
        <v>6</v>
      </c>
      <c r="L66">
        <v>3</v>
      </c>
      <c r="M66">
        <v>100</v>
      </c>
      <c r="N66">
        <f>Table1[[#This Row],[Qty]]*Table1[[#This Row],[Price]]</f>
        <v>600</v>
      </c>
      <c r="O66">
        <f>Table1[[#This Row],[Qty]]*Table1[[#This Row],[Cost]]</f>
        <v>300</v>
      </c>
      <c r="P66">
        <f>Table1[[#This Row],[Total Sales]]-Table1[[#This Row],[cogs]]</f>
        <v>300</v>
      </c>
    </row>
    <row r="67" spans="1:16" x14ac:dyDescent="0.3">
      <c r="A67">
        <v>88065565420</v>
      </c>
      <c r="B67" s="1">
        <v>43896</v>
      </c>
      <c r="C67" t="s">
        <v>1023</v>
      </c>
      <c r="D67" t="s">
        <v>12</v>
      </c>
      <c r="E67" t="s">
        <v>30</v>
      </c>
      <c r="F67" t="s">
        <v>10</v>
      </c>
      <c r="G67" t="s">
        <v>266</v>
      </c>
      <c r="H67" t="s">
        <v>2</v>
      </c>
      <c r="I67" t="s">
        <v>14</v>
      </c>
      <c r="J67" t="s">
        <v>0</v>
      </c>
      <c r="K67">
        <v>10</v>
      </c>
      <c r="L67">
        <v>7</v>
      </c>
      <c r="M67">
        <v>3000</v>
      </c>
      <c r="N67">
        <f>Table1[[#This Row],[Qty]]*Table1[[#This Row],[Price]]</f>
        <v>30000</v>
      </c>
      <c r="O67">
        <f>Table1[[#This Row],[Qty]]*Table1[[#This Row],[Cost]]</f>
        <v>21000</v>
      </c>
      <c r="P67">
        <f>Table1[[#This Row],[Total Sales]]-Table1[[#This Row],[cogs]]</f>
        <v>9000</v>
      </c>
    </row>
    <row r="68" spans="1:16" x14ac:dyDescent="0.3">
      <c r="A68">
        <v>88065565421</v>
      </c>
      <c r="B68" s="1">
        <v>43897</v>
      </c>
      <c r="C68" t="s">
        <v>1022</v>
      </c>
      <c r="D68" t="s">
        <v>6</v>
      </c>
      <c r="E68" t="s">
        <v>26</v>
      </c>
      <c r="F68" t="s">
        <v>4</v>
      </c>
      <c r="G68" t="s">
        <v>262</v>
      </c>
      <c r="H68" t="s">
        <v>2</v>
      </c>
      <c r="I68" t="s">
        <v>9</v>
      </c>
      <c r="J68" t="s">
        <v>8</v>
      </c>
      <c r="K68">
        <v>13</v>
      </c>
      <c r="L68">
        <v>10</v>
      </c>
      <c r="M68">
        <v>5000</v>
      </c>
      <c r="N68">
        <f>Table1[[#This Row],[Qty]]*Table1[[#This Row],[Price]]</f>
        <v>65000</v>
      </c>
      <c r="O68">
        <f>Table1[[#This Row],[Qty]]*Table1[[#This Row],[Cost]]</f>
        <v>50000</v>
      </c>
      <c r="P68">
        <f>Table1[[#This Row],[Total Sales]]-Table1[[#This Row],[cogs]]</f>
        <v>15000</v>
      </c>
    </row>
    <row r="69" spans="1:16" x14ac:dyDescent="0.3">
      <c r="A69">
        <v>88065565422</v>
      </c>
      <c r="B69" s="1">
        <v>43898</v>
      </c>
      <c r="C69" t="s">
        <v>1021</v>
      </c>
      <c r="D69" t="s">
        <v>12</v>
      </c>
      <c r="E69" t="s">
        <v>50</v>
      </c>
      <c r="F69" t="s">
        <v>10</v>
      </c>
      <c r="G69" t="s">
        <v>266</v>
      </c>
      <c r="H69" t="s">
        <v>2</v>
      </c>
      <c r="I69" t="s">
        <v>1</v>
      </c>
      <c r="J69" t="s">
        <v>0</v>
      </c>
      <c r="K69">
        <v>20</v>
      </c>
      <c r="L69">
        <v>17</v>
      </c>
      <c r="M69">
        <v>300</v>
      </c>
      <c r="N69">
        <f>Table1[[#This Row],[Qty]]*Table1[[#This Row],[Price]]</f>
        <v>6000</v>
      </c>
      <c r="O69">
        <f>Table1[[#This Row],[Qty]]*Table1[[#This Row],[Cost]]</f>
        <v>5100</v>
      </c>
      <c r="P69">
        <f>Table1[[#This Row],[Total Sales]]-Table1[[#This Row],[cogs]]</f>
        <v>900</v>
      </c>
    </row>
    <row r="70" spans="1:16" x14ac:dyDescent="0.3">
      <c r="A70">
        <v>88065565423</v>
      </c>
      <c r="B70" s="1">
        <v>43899</v>
      </c>
      <c r="C70" t="s">
        <v>1020</v>
      </c>
      <c r="D70" t="s">
        <v>6</v>
      </c>
      <c r="E70" t="s">
        <v>48</v>
      </c>
      <c r="F70" t="s">
        <v>4</v>
      </c>
      <c r="G70" t="s">
        <v>262</v>
      </c>
      <c r="H70" t="s">
        <v>2</v>
      </c>
      <c r="I70" t="s">
        <v>14</v>
      </c>
      <c r="J70" t="s">
        <v>8</v>
      </c>
      <c r="K70">
        <v>15</v>
      </c>
      <c r="L70">
        <v>12</v>
      </c>
      <c r="M70">
        <v>2000</v>
      </c>
      <c r="N70">
        <f>Table1[[#This Row],[Qty]]*Table1[[#This Row],[Price]]</f>
        <v>30000</v>
      </c>
      <c r="O70">
        <f>Table1[[#This Row],[Qty]]*Table1[[#This Row],[Cost]]</f>
        <v>24000</v>
      </c>
      <c r="P70">
        <f>Table1[[#This Row],[Total Sales]]-Table1[[#This Row],[cogs]]</f>
        <v>6000</v>
      </c>
    </row>
    <row r="71" spans="1:16" x14ac:dyDescent="0.3">
      <c r="A71">
        <v>88065565424</v>
      </c>
      <c r="B71" s="1">
        <v>43900</v>
      </c>
      <c r="C71" t="s">
        <v>1019</v>
      </c>
      <c r="D71" t="s">
        <v>6</v>
      </c>
      <c r="E71" t="s">
        <v>46</v>
      </c>
      <c r="F71" t="s">
        <v>10</v>
      </c>
      <c r="G71" t="s">
        <v>266</v>
      </c>
      <c r="H71" t="s">
        <v>2</v>
      </c>
      <c r="I71" t="s">
        <v>28</v>
      </c>
      <c r="J71" t="s">
        <v>8</v>
      </c>
      <c r="K71">
        <v>20</v>
      </c>
      <c r="L71">
        <v>17</v>
      </c>
      <c r="M71">
        <v>600</v>
      </c>
      <c r="N71">
        <f>Table1[[#This Row],[Qty]]*Table1[[#This Row],[Price]]</f>
        <v>12000</v>
      </c>
      <c r="O71">
        <f>Table1[[#This Row],[Qty]]*Table1[[#This Row],[Cost]]</f>
        <v>10200</v>
      </c>
      <c r="P71">
        <f>Table1[[#This Row],[Total Sales]]-Table1[[#This Row],[cogs]]</f>
        <v>1800</v>
      </c>
    </row>
    <row r="72" spans="1:16" x14ac:dyDescent="0.3">
      <c r="A72">
        <v>88065565425</v>
      </c>
      <c r="B72" s="1">
        <v>43901</v>
      </c>
      <c r="C72" t="s">
        <v>1018</v>
      </c>
      <c r="D72" t="s">
        <v>12</v>
      </c>
      <c r="E72" t="s">
        <v>65</v>
      </c>
      <c r="F72" t="s">
        <v>4</v>
      </c>
      <c r="G72" t="s">
        <v>262</v>
      </c>
      <c r="H72" t="s">
        <v>2</v>
      </c>
      <c r="I72" t="s">
        <v>9</v>
      </c>
      <c r="J72" t="s">
        <v>8</v>
      </c>
      <c r="K72">
        <v>12</v>
      </c>
      <c r="L72">
        <v>9</v>
      </c>
      <c r="M72">
        <v>1230</v>
      </c>
      <c r="N72">
        <f>Table1[[#This Row],[Qty]]*Table1[[#This Row],[Price]]</f>
        <v>14760</v>
      </c>
      <c r="O72">
        <f>Table1[[#This Row],[Qty]]*Table1[[#This Row],[Cost]]</f>
        <v>11070</v>
      </c>
      <c r="P72">
        <f>Table1[[#This Row],[Total Sales]]-Table1[[#This Row],[cogs]]</f>
        <v>3690</v>
      </c>
    </row>
    <row r="73" spans="1:16" x14ac:dyDescent="0.3">
      <c r="A73">
        <v>88065565426</v>
      </c>
      <c r="B73" s="1">
        <v>43902</v>
      </c>
      <c r="C73" t="s">
        <v>1017</v>
      </c>
      <c r="D73" t="s">
        <v>6</v>
      </c>
      <c r="E73" t="s">
        <v>63</v>
      </c>
      <c r="F73" t="s">
        <v>10</v>
      </c>
      <c r="G73" t="s">
        <v>266</v>
      </c>
      <c r="H73" t="s">
        <v>2</v>
      </c>
      <c r="I73" t="s">
        <v>1</v>
      </c>
      <c r="J73" t="s">
        <v>0</v>
      </c>
      <c r="K73">
        <v>16</v>
      </c>
      <c r="L73">
        <v>13</v>
      </c>
      <c r="M73">
        <v>900</v>
      </c>
      <c r="N73">
        <f>Table1[[#This Row],[Qty]]*Table1[[#This Row],[Price]]</f>
        <v>14400</v>
      </c>
      <c r="O73">
        <f>Table1[[#This Row],[Qty]]*Table1[[#This Row],[Cost]]</f>
        <v>11700</v>
      </c>
      <c r="P73">
        <f>Table1[[#This Row],[Total Sales]]-Table1[[#This Row],[cogs]]</f>
        <v>2700</v>
      </c>
    </row>
    <row r="74" spans="1:16" x14ac:dyDescent="0.3">
      <c r="A74">
        <v>88065565427</v>
      </c>
      <c r="B74" s="1">
        <v>43903</v>
      </c>
      <c r="C74" t="s">
        <v>1016</v>
      </c>
      <c r="D74" t="s">
        <v>12</v>
      </c>
      <c r="E74" t="s">
        <v>61</v>
      </c>
      <c r="F74" t="s">
        <v>4</v>
      </c>
      <c r="G74" t="s">
        <v>262</v>
      </c>
      <c r="H74" t="s">
        <v>2</v>
      </c>
      <c r="I74" t="s">
        <v>14</v>
      </c>
      <c r="J74" t="s">
        <v>0</v>
      </c>
      <c r="K74">
        <v>70</v>
      </c>
      <c r="L74">
        <v>67</v>
      </c>
      <c r="M74">
        <v>2390</v>
      </c>
      <c r="N74">
        <f>Table1[[#This Row],[Qty]]*Table1[[#This Row],[Price]]</f>
        <v>167300</v>
      </c>
      <c r="O74">
        <f>Table1[[#This Row],[Qty]]*Table1[[#This Row],[Cost]]</f>
        <v>160130</v>
      </c>
      <c r="P74">
        <f>Table1[[#This Row],[Total Sales]]-Table1[[#This Row],[cogs]]</f>
        <v>7170</v>
      </c>
    </row>
    <row r="75" spans="1:16" x14ac:dyDescent="0.3">
      <c r="A75">
        <v>88065565428</v>
      </c>
      <c r="B75" s="1">
        <v>43904</v>
      </c>
      <c r="C75" t="s">
        <v>1015</v>
      </c>
      <c r="D75" t="s">
        <v>12</v>
      </c>
      <c r="E75" t="s">
        <v>59</v>
      </c>
      <c r="F75" t="s">
        <v>10</v>
      </c>
      <c r="G75" t="s">
        <v>266</v>
      </c>
      <c r="H75" t="s">
        <v>2</v>
      </c>
      <c r="I75" t="s">
        <v>9</v>
      </c>
      <c r="J75" t="s">
        <v>8</v>
      </c>
      <c r="K75">
        <v>15</v>
      </c>
      <c r="L75">
        <v>12</v>
      </c>
      <c r="M75">
        <v>10000</v>
      </c>
      <c r="N75">
        <f>Table1[[#This Row],[Qty]]*Table1[[#This Row],[Price]]</f>
        <v>150000</v>
      </c>
      <c r="O75">
        <f>Table1[[#This Row],[Qty]]*Table1[[#This Row],[Cost]]</f>
        <v>120000</v>
      </c>
      <c r="P75">
        <f>Table1[[#This Row],[Total Sales]]-Table1[[#This Row],[cogs]]</f>
        <v>30000</v>
      </c>
    </row>
    <row r="76" spans="1:16" x14ac:dyDescent="0.3">
      <c r="A76">
        <v>88065565429</v>
      </c>
      <c r="B76" s="1">
        <v>43905</v>
      </c>
      <c r="C76" t="s">
        <v>1014</v>
      </c>
      <c r="D76" t="s">
        <v>6</v>
      </c>
      <c r="E76" t="s">
        <v>57</v>
      </c>
      <c r="F76" t="s">
        <v>4</v>
      </c>
      <c r="G76" t="s">
        <v>262</v>
      </c>
      <c r="H76" t="s">
        <v>2</v>
      </c>
      <c r="I76" t="s">
        <v>1</v>
      </c>
      <c r="J76" t="s">
        <v>8</v>
      </c>
      <c r="K76">
        <v>16</v>
      </c>
      <c r="L76">
        <v>13</v>
      </c>
      <c r="M76">
        <v>2300</v>
      </c>
      <c r="N76">
        <f>Table1[[#This Row],[Qty]]*Table1[[#This Row],[Price]]</f>
        <v>36800</v>
      </c>
      <c r="O76">
        <f>Table1[[#This Row],[Qty]]*Table1[[#This Row],[Cost]]</f>
        <v>29900</v>
      </c>
      <c r="P76">
        <f>Table1[[#This Row],[Total Sales]]-Table1[[#This Row],[cogs]]</f>
        <v>6900</v>
      </c>
    </row>
    <row r="77" spans="1:16" x14ac:dyDescent="0.3">
      <c r="A77">
        <v>88065565430</v>
      </c>
      <c r="B77" s="1">
        <v>43906</v>
      </c>
      <c r="C77" t="s">
        <v>1013</v>
      </c>
      <c r="D77" t="s">
        <v>12</v>
      </c>
      <c r="E77" t="s">
        <v>21</v>
      </c>
      <c r="F77" t="s">
        <v>10</v>
      </c>
      <c r="G77" t="s">
        <v>266</v>
      </c>
      <c r="H77" t="s">
        <v>2</v>
      </c>
      <c r="I77" t="s">
        <v>14</v>
      </c>
      <c r="J77" t="s">
        <v>0</v>
      </c>
      <c r="K77">
        <v>20</v>
      </c>
      <c r="L77">
        <v>17</v>
      </c>
      <c r="M77">
        <v>7800</v>
      </c>
      <c r="N77">
        <f>Table1[[#This Row],[Qty]]*Table1[[#This Row],[Price]]</f>
        <v>156000</v>
      </c>
      <c r="O77">
        <f>Table1[[#This Row],[Qty]]*Table1[[#This Row],[Cost]]</f>
        <v>132600</v>
      </c>
      <c r="P77">
        <f>Table1[[#This Row],[Total Sales]]-Table1[[#This Row],[cogs]]</f>
        <v>23400</v>
      </c>
    </row>
    <row r="78" spans="1:16" x14ac:dyDescent="0.3">
      <c r="A78">
        <v>88065565431</v>
      </c>
      <c r="B78" s="1">
        <v>43907</v>
      </c>
      <c r="C78" t="s">
        <v>1012</v>
      </c>
      <c r="D78" t="s">
        <v>12</v>
      </c>
      <c r="E78" t="s">
        <v>19</v>
      </c>
      <c r="F78" t="s">
        <v>4</v>
      </c>
      <c r="G78" t="s">
        <v>262</v>
      </c>
      <c r="H78" t="s">
        <v>2</v>
      </c>
      <c r="I78" t="s">
        <v>9</v>
      </c>
      <c r="J78" t="s">
        <v>8</v>
      </c>
      <c r="K78">
        <v>12</v>
      </c>
      <c r="L78">
        <v>9</v>
      </c>
      <c r="M78">
        <v>450</v>
      </c>
      <c r="N78">
        <f>Table1[[#This Row],[Qty]]*Table1[[#This Row],[Price]]</f>
        <v>5400</v>
      </c>
      <c r="O78">
        <f>Table1[[#This Row],[Qty]]*Table1[[#This Row],[Cost]]</f>
        <v>4050</v>
      </c>
      <c r="P78">
        <f>Table1[[#This Row],[Total Sales]]-Table1[[#This Row],[cogs]]</f>
        <v>1350</v>
      </c>
    </row>
    <row r="79" spans="1:16" x14ac:dyDescent="0.3">
      <c r="A79">
        <v>88065565432</v>
      </c>
      <c r="B79" s="1">
        <v>43908</v>
      </c>
      <c r="C79" t="s">
        <v>1011</v>
      </c>
      <c r="D79" t="s">
        <v>6</v>
      </c>
      <c r="E79" t="s">
        <v>17</v>
      </c>
      <c r="F79" t="s">
        <v>10</v>
      </c>
      <c r="G79" t="s">
        <v>266</v>
      </c>
      <c r="H79" t="s">
        <v>2</v>
      </c>
      <c r="I79" t="s">
        <v>1</v>
      </c>
      <c r="J79" t="s">
        <v>0</v>
      </c>
      <c r="K79">
        <v>12</v>
      </c>
      <c r="L79">
        <v>9</v>
      </c>
      <c r="M79">
        <v>2000</v>
      </c>
      <c r="N79">
        <f>Table1[[#This Row],[Qty]]*Table1[[#This Row],[Price]]</f>
        <v>24000</v>
      </c>
      <c r="O79">
        <f>Table1[[#This Row],[Qty]]*Table1[[#This Row],[Cost]]</f>
        <v>18000</v>
      </c>
      <c r="P79">
        <f>Table1[[#This Row],[Total Sales]]-Table1[[#This Row],[cogs]]</f>
        <v>6000</v>
      </c>
    </row>
    <row r="80" spans="1:16" x14ac:dyDescent="0.3">
      <c r="A80">
        <v>88065565433</v>
      </c>
      <c r="B80" s="1">
        <v>43909</v>
      </c>
      <c r="C80" t="s">
        <v>1010</v>
      </c>
      <c r="D80" t="s">
        <v>12</v>
      </c>
      <c r="E80" t="s">
        <v>15</v>
      </c>
      <c r="F80" t="s">
        <v>4</v>
      </c>
      <c r="G80" t="s">
        <v>262</v>
      </c>
      <c r="H80" t="s">
        <v>2</v>
      </c>
      <c r="I80" t="s">
        <v>14</v>
      </c>
      <c r="J80" t="s">
        <v>8</v>
      </c>
      <c r="K80">
        <v>18</v>
      </c>
      <c r="L80">
        <v>15</v>
      </c>
      <c r="M80">
        <v>123</v>
      </c>
      <c r="N80">
        <f>Table1[[#This Row],[Qty]]*Table1[[#This Row],[Price]]</f>
        <v>2214</v>
      </c>
      <c r="O80">
        <f>Table1[[#This Row],[Qty]]*Table1[[#This Row],[Cost]]</f>
        <v>1845</v>
      </c>
      <c r="P80">
        <f>Table1[[#This Row],[Total Sales]]-Table1[[#This Row],[cogs]]</f>
        <v>369</v>
      </c>
    </row>
    <row r="81" spans="1:16" x14ac:dyDescent="0.3">
      <c r="A81">
        <v>88065565434</v>
      </c>
      <c r="B81" s="1">
        <v>43910</v>
      </c>
      <c r="C81" t="s">
        <v>1009</v>
      </c>
      <c r="D81" t="s">
        <v>6</v>
      </c>
      <c r="E81" t="s">
        <v>17</v>
      </c>
      <c r="F81" t="s">
        <v>10</v>
      </c>
      <c r="G81" t="s">
        <v>266</v>
      </c>
      <c r="H81" t="s">
        <v>2</v>
      </c>
      <c r="I81" t="s">
        <v>28</v>
      </c>
      <c r="J81" t="s">
        <v>8</v>
      </c>
      <c r="K81">
        <v>10</v>
      </c>
      <c r="L81">
        <v>7</v>
      </c>
      <c r="M81">
        <v>12903</v>
      </c>
      <c r="N81">
        <f>Table1[[#This Row],[Qty]]*Table1[[#This Row],[Price]]</f>
        <v>129030</v>
      </c>
      <c r="O81">
        <f>Table1[[#This Row],[Qty]]*Table1[[#This Row],[Cost]]</f>
        <v>90321</v>
      </c>
      <c r="P81">
        <f>Table1[[#This Row],[Total Sales]]-Table1[[#This Row],[cogs]]</f>
        <v>38709</v>
      </c>
    </row>
    <row r="82" spans="1:16" x14ac:dyDescent="0.3">
      <c r="A82">
        <v>88065565435</v>
      </c>
      <c r="B82" s="1">
        <v>43911</v>
      </c>
      <c r="C82" t="s">
        <v>1008</v>
      </c>
      <c r="D82" t="s">
        <v>12</v>
      </c>
      <c r="E82" t="s">
        <v>15</v>
      </c>
      <c r="F82" t="s">
        <v>4</v>
      </c>
      <c r="G82" t="s">
        <v>262</v>
      </c>
      <c r="H82" t="s">
        <v>2</v>
      </c>
      <c r="I82" t="s">
        <v>9</v>
      </c>
      <c r="J82" t="s">
        <v>8</v>
      </c>
      <c r="K82">
        <v>15</v>
      </c>
      <c r="L82">
        <v>12</v>
      </c>
      <c r="M82">
        <v>100000</v>
      </c>
      <c r="N82">
        <f>Table1[[#This Row],[Qty]]*Table1[[#This Row],[Price]]</f>
        <v>1500000</v>
      </c>
      <c r="O82">
        <f>Table1[[#This Row],[Qty]]*Table1[[#This Row],[Cost]]</f>
        <v>1200000</v>
      </c>
      <c r="P82">
        <f>Table1[[#This Row],[Total Sales]]-Table1[[#This Row],[cogs]]</f>
        <v>300000</v>
      </c>
    </row>
    <row r="83" spans="1:16" x14ac:dyDescent="0.3">
      <c r="A83">
        <v>88065565436</v>
      </c>
      <c r="B83" s="1">
        <v>43912</v>
      </c>
      <c r="C83" t="s">
        <v>1007</v>
      </c>
      <c r="D83" t="s">
        <v>6</v>
      </c>
      <c r="E83" t="s">
        <v>11</v>
      </c>
      <c r="F83" t="s">
        <v>10</v>
      </c>
      <c r="G83" t="s">
        <v>266</v>
      </c>
      <c r="H83" t="s">
        <v>2</v>
      </c>
      <c r="I83" t="s">
        <v>1</v>
      </c>
      <c r="J83" t="s">
        <v>0</v>
      </c>
      <c r="K83">
        <v>15</v>
      </c>
      <c r="L83">
        <v>12</v>
      </c>
      <c r="M83">
        <v>12000</v>
      </c>
      <c r="N83">
        <f>Table1[[#This Row],[Qty]]*Table1[[#This Row],[Price]]</f>
        <v>180000</v>
      </c>
      <c r="O83">
        <f>Table1[[#This Row],[Qty]]*Table1[[#This Row],[Cost]]</f>
        <v>144000</v>
      </c>
      <c r="P83">
        <f>Table1[[#This Row],[Total Sales]]-Table1[[#This Row],[cogs]]</f>
        <v>36000</v>
      </c>
    </row>
    <row r="84" spans="1:16" x14ac:dyDescent="0.3">
      <c r="A84">
        <v>88065565437</v>
      </c>
      <c r="B84" s="1">
        <v>43913</v>
      </c>
      <c r="C84" t="s">
        <v>1006</v>
      </c>
      <c r="D84" t="s">
        <v>6</v>
      </c>
      <c r="E84" t="s">
        <v>5</v>
      </c>
      <c r="F84" t="s">
        <v>4</v>
      </c>
      <c r="G84" t="s">
        <v>262</v>
      </c>
      <c r="H84" t="s">
        <v>2</v>
      </c>
      <c r="I84" t="s">
        <v>14</v>
      </c>
      <c r="J84" t="s">
        <v>0</v>
      </c>
      <c r="K84">
        <v>23</v>
      </c>
      <c r="L84">
        <v>20</v>
      </c>
      <c r="M84">
        <v>60</v>
      </c>
      <c r="N84">
        <f>Table1[[#This Row],[Qty]]*Table1[[#This Row],[Price]]</f>
        <v>1380</v>
      </c>
      <c r="O84">
        <f>Table1[[#This Row],[Qty]]*Table1[[#This Row],[Cost]]</f>
        <v>1200</v>
      </c>
      <c r="P84">
        <f>Table1[[#This Row],[Total Sales]]-Table1[[#This Row],[cogs]]</f>
        <v>180</v>
      </c>
    </row>
    <row r="85" spans="1:16" x14ac:dyDescent="0.3">
      <c r="A85">
        <v>88065565438</v>
      </c>
      <c r="B85" s="1">
        <v>43914</v>
      </c>
      <c r="C85" t="s">
        <v>1005</v>
      </c>
      <c r="D85" t="s">
        <v>6</v>
      </c>
      <c r="E85" t="s">
        <v>166</v>
      </c>
      <c r="F85" t="s">
        <v>10</v>
      </c>
      <c r="G85" t="s">
        <v>266</v>
      </c>
      <c r="H85" t="s">
        <v>2</v>
      </c>
      <c r="I85" t="s">
        <v>9</v>
      </c>
      <c r="J85" t="s">
        <v>8</v>
      </c>
      <c r="K85">
        <v>9</v>
      </c>
      <c r="L85">
        <v>6</v>
      </c>
      <c r="M85">
        <v>89</v>
      </c>
      <c r="N85">
        <f>Table1[[#This Row],[Qty]]*Table1[[#This Row],[Price]]</f>
        <v>801</v>
      </c>
      <c r="O85">
        <f>Table1[[#This Row],[Qty]]*Table1[[#This Row],[Cost]]</f>
        <v>534</v>
      </c>
      <c r="P85">
        <f>Table1[[#This Row],[Total Sales]]-Table1[[#This Row],[cogs]]</f>
        <v>267</v>
      </c>
    </row>
    <row r="86" spans="1:16" x14ac:dyDescent="0.3">
      <c r="A86">
        <v>88065565439</v>
      </c>
      <c r="B86" s="1">
        <v>43915</v>
      </c>
      <c r="C86" t="s">
        <v>1004</v>
      </c>
      <c r="D86" t="s">
        <v>6</v>
      </c>
      <c r="E86" t="s">
        <v>164</v>
      </c>
      <c r="F86" t="s">
        <v>4</v>
      </c>
      <c r="G86" t="s">
        <v>262</v>
      </c>
      <c r="H86" t="s">
        <v>2</v>
      </c>
      <c r="I86" t="s">
        <v>1</v>
      </c>
      <c r="J86" t="s">
        <v>8</v>
      </c>
      <c r="K86">
        <v>18</v>
      </c>
      <c r="L86">
        <v>15</v>
      </c>
      <c r="M86">
        <v>77</v>
      </c>
      <c r="N86">
        <f>Table1[[#This Row],[Qty]]*Table1[[#This Row],[Price]]</f>
        <v>1386</v>
      </c>
      <c r="O86">
        <f>Table1[[#This Row],[Qty]]*Table1[[#This Row],[Cost]]</f>
        <v>1155</v>
      </c>
      <c r="P86">
        <f>Table1[[#This Row],[Total Sales]]-Table1[[#This Row],[cogs]]</f>
        <v>231</v>
      </c>
    </row>
    <row r="87" spans="1:16" x14ac:dyDescent="0.3">
      <c r="A87">
        <v>88065565440</v>
      </c>
      <c r="B87" s="1">
        <v>43916</v>
      </c>
      <c r="C87" t="s">
        <v>1003</v>
      </c>
      <c r="D87" t="s">
        <v>6</v>
      </c>
      <c r="E87" t="s">
        <v>162</v>
      </c>
      <c r="F87" t="s">
        <v>10</v>
      </c>
      <c r="G87" t="s">
        <v>266</v>
      </c>
      <c r="H87" t="s">
        <v>2</v>
      </c>
      <c r="I87" t="s">
        <v>14</v>
      </c>
      <c r="J87" t="s">
        <v>0</v>
      </c>
      <c r="K87">
        <v>14</v>
      </c>
      <c r="L87">
        <v>11</v>
      </c>
      <c r="M87">
        <v>68</v>
      </c>
      <c r="N87">
        <f>Table1[[#This Row],[Qty]]*Table1[[#This Row],[Price]]</f>
        <v>952</v>
      </c>
      <c r="O87">
        <f>Table1[[#This Row],[Qty]]*Table1[[#This Row],[Cost]]</f>
        <v>748</v>
      </c>
      <c r="P87">
        <f>Table1[[#This Row],[Total Sales]]-Table1[[#This Row],[cogs]]</f>
        <v>204</v>
      </c>
    </row>
    <row r="88" spans="1:16" x14ac:dyDescent="0.3">
      <c r="A88">
        <v>88065565441</v>
      </c>
      <c r="B88" s="1">
        <v>43917</v>
      </c>
      <c r="C88" t="s">
        <v>1002</v>
      </c>
      <c r="D88" t="s">
        <v>6</v>
      </c>
      <c r="E88" t="s">
        <v>160</v>
      </c>
      <c r="F88" t="s">
        <v>4</v>
      </c>
      <c r="G88" t="s">
        <v>262</v>
      </c>
      <c r="H88" t="s">
        <v>2</v>
      </c>
      <c r="I88" t="s">
        <v>9</v>
      </c>
      <c r="J88" t="s">
        <v>8</v>
      </c>
      <c r="K88">
        <v>30</v>
      </c>
      <c r="L88">
        <v>27</v>
      </c>
      <c r="M88">
        <v>15</v>
      </c>
      <c r="N88">
        <f>Table1[[#This Row],[Qty]]*Table1[[#This Row],[Price]]</f>
        <v>450</v>
      </c>
      <c r="O88">
        <f>Table1[[#This Row],[Qty]]*Table1[[#This Row],[Cost]]</f>
        <v>405</v>
      </c>
      <c r="P88">
        <f>Table1[[#This Row],[Total Sales]]-Table1[[#This Row],[cogs]]</f>
        <v>45</v>
      </c>
    </row>
    <row r="89" spans="1:16" x14ac:dyDescent="0.3">
      <c r="A89">
        <v>88065565442</v>
      </c>
      <c r="B89" s="1">
        <v>43918</v>
      </c>
      <c r="C89" t="s">
        <v>1001</v>
      </c>
      <c r="D89" t="s">
        <v>6</v>
      </c>
      <c r="E89" t="s">
        <v>85</v>
      </c>
      <c r="F89" t="s">
        <v>10</v>
      </c>
      <c r="G89" t="s">
        <v>266</v>
      </c>
      <c r="H89" t="s">
        <v>2</v>
      </c>
      <c r="I89" t="s">
        <v>1</v>
      </c>
      <c r="J89" t="s">
        <v>0</v>
      </c>
      <c r="K89">
        <v>16</v>
      </c>
      <c r="L89">
        <v>13</v>
      </c>
      <c r="M89">
        <v>47</v>
      </c>
      <c r="N89">
        <f>Table1[[#This Row],[Qty]]*Table1[[#This Row],[Price]]</f>
        <v>752</v>
      </c>
      <c r="O89">
        <f>Table1[[#This Row],[Qty]]*Table1[[#This Row],[Cost]]</f>
        <v>611</v>
      </c>
      <c r="P89">
        <f>Table1[[#This Row],[Total Sales]]-Table1[[#This Row],[cogs]]</f>
        <v>141</v>
      </c>
    </row>
    <row r="90" spans="1:16" x14ac:dyDescent="0.3">
      <c r="A90">
        <v>88065565443</v>
      </c>
      <c r="B90" s="1">
        <v>43919</v>
      </c>
      <c r="C90" t="s">
        <v>1000</v>
      </c>
      <c r="D90" t="s">
        <v>12</v>
      </c>
      <c r="E90" t="s">
        <v>83</v>
      </c>
      <c r="F90" t="s">
        <v>4</v>
      </c>
      <c r="G90" t="s">
        <v>262</v>
      </c>
      <c r="H90" t="s">
        <v>2</v>
      </c>
      <c r="I90" t="s">
        <v>14</v>
      </c>
      <c r="J90" t="s">
        <v>8</v>
      </c>
      <c r="K90">
        <v>52</v>
      </c>
      <c r="L90">
        <v>49</v>
      </c>
      <c r="M90">
        <v>6</v>
      </c>
      <c r="N90">
        <f>Table1[[#This Row],[Qty]]*Table1[[#This Row],[Price]]</f>
        <v>312</v>
      </c>
      <c r="O90">
        <f>Table1[[#This Row],[Qty]]*Table1[[#This Row],[Cost]]</f>
        <v>294</v>
      </c>
      <c r="P90">
        <f>Table1[[#This Row],[Total Sales]]-Table1[[#This Row],[cogs]]</f>
        <v>18</v>
      </c>
    </row>
    <row r="91" spans="1:16" x14ac:dyDescent="0.3">
      <c r="A91">
        <v>88065565444</v>
      </c>
      <c r="B91" s="1">
        <v>43920</v>
      </c>
      <c r="C91" t="s">
        <v>999</v>
      </c>
      <c r="D91" t="s">
        <v>6</v>
      </c>
      <c r="E91" t="s">
        <v>81</v>
      </c>
      <c r="F91" t="s">
        <v>10</v>
      </c>
      <c r="G91" t="s">
        <v>266</v>
      </c>
      <c r="H91" t="s">
        <v>2</v>
      </c>
      <c r="I91" t="s">
        <v>28</v>
      </c>
      <c r="J91" t="s">
        <v>8</v>
      </c>
      <c r="K91">
        <v>14</v>
      </c>
      <c r="L91">
        <v>11</v>
      </c>
      <c r="M91">
        <v>10</v>
      </c>
      <c r="N91">
        <f>Table1[[#This Row],[Qty]]*Table1[[#This Row],[Price]]</f>
        <v>140</v>
      </c>
      <c r="O91">
        <f>Table1[[#This Row],[Qty]]*Table1[[#This Row],[Cost]]</f>
        <v>110</v>
      </c>
      <c r="P91">
        <f>Table1[[#This Row],[Total Sales]]-Table1[[#This Row],[cogs]]</f>
        <v>30</v>
      </c>
    </row>
    <row r="92" spans="1:16" x14ac:dyDescent="0.3">
      <c r="A92">
        <v>88065565445</v>
      </c>
      <c r="B92" s="1">
        <v>43921</v>
      </c>
      <c r="C92" t="s">
        <v>998</v>
      </c>
      <c r="D92" t="s">
        <v>12</v>
      </c>
      <c r="E92" t="s">
        <v>79</v>
      </c>
      <c r="F92" t="s">
        <v>4</v>
      </c>
      <c r="G92" t="s">
        <v>262</v>
      </c>
      <c r="H92" t="s">
        <v>2</v>
      </c>
      <c r="I92" t="s">
        <v>9</v>
      </c>
      <c r="J92" t="s">
        <v>8</v>
      </c>
      <c r="K92">
        <v>6</v>
      </c>
      <c r="L92">
        <v>3</v>
      </c>
      <c r="M92">
        <v>11</v>
      </c>
      <c r="N92">
        <f>Table1[[#This Row],[Qty]]*Table1[[#This Row],[Price]]</f>
        <v>66</v>
      </c>
      <c r="O92">
        <f>Table1[[#This Row],[Qty]]*Table1[[#This Row],[Cost]]</f>
        <v>33</v>
      </c>
      <c r="P92">
        <f>Table1[[#This Row],[Total Sales]]-Table1[[#This Row],[cogs]]</f>
        <v>33</v>
      </c>
    </row>
    <row r="93" spans="1:16" x14ac:dyDescent="0.3">
      <c r="A93">
        <v>88065565446</v>
      </c>
      <c r="B93" s="1">
        <v>43922</v>
      </c>
      <c r="C93" t="s">
        <v>997</v>
      </c>
      <c r="D93" t="s">
        <v>6</v>
      </c>
      <c r="E93" t="s">
        <v>77</v>
      </c>
      <c r="F93" t="s">
        <v>10</v>
      </c>
      <c r="G93" t="s">
        <v>266</v>
      </c>
      <c r="H93" t="s">
        <v>2</v>
      </c>
      <c r="I93" t="s">
        <v>1</v>
      </c>
      <c r="J93" t="s">
        <v>0</v>
      </c>
      <c r="K93">
        <v>13</v>
      </c>
      <c r="L93">
        <v>10</v>
      </c>
      <c r="M93">
        <v>60</v>
      </c>
      <c r="N93">
        <f>Table1[[#This Row],[Qty]]*Table1[[#This Row],[Price]]</f>
        <v>780</v>
      </c>
      <c r="O93">
        <f>Table1[[#This Row],[Qty]]*Table1[[#This Row],[Cost]]</f>
        <v>600</v>
      </c>
      <c r="P93">
        <f>Table1[[#This Row],[Total Sales]]-Table1[[#This Row],[cogs]]</f>
        <v>180</v>
      </c>
    </row>
    <row r="94" spans="1:16" x14ac:dyDescent="0.3">
      <c r="A94">
        <v>88065565447</v>
      </c>
      <c r="B94" s="1">
        <v>43923</v>
      </c>
      <c r="C94" t="s">
        <v>996</v>
      </c>
      <c r="D94" t="s">
        <v>12</v>
      </c>
      <c r="E94" t="s">
        <v>75</v>
      </c>
      <c r="F94" t="s">
        <v>4</v>
      </c>
      <c r="G94" t="s">
        <v>262</v>
      </c>
      <c r="H94" t="s">
        <v>2</v>
      </c>
      <c r="I94" t="s">
        <v>14</v>
      </c>
      <c r="J94" t="s">
        <v>0</v>
      </c>
      <c r="K94">
        <v>15</v>
      </c>
      <c r="L94">
        <v>12</v>
      </c>
      <c r="M94">
        <v>89</v>
      </c>
      <c r="N94">
        <f>Table1[[#This Row],[Qty]]*Table1[[#This Row],[Price]]</f>
        <v>1335</v>
      </c>
      <c r="O94">
        <f>Table1[[#This Row],[Qty]]*Table1[[#This Row],[Cost]]</f>
        <v>1068</v>
      </c>
      <c r="P94">
        <f>Table1[[#This Row],[Total Sales]]-Table1[[#This Row],[cogs]]</f>
        <v>267</v>
      </c>
    </row>
    <row r="95" spans="1:16" x14ac:dyDescent="0.3">
      <c r="A95">
        <v>88065565448</v>
      </c>
      <c r="B95" s="1">
        <v>43924</v>
      </c>
      <c r="C95" t="s">
        <v>995</v>
      </c>
      <c r="D95" t="s">
        <v>6</v>
      </c>
      <c r="E95" t="s">
        <v>73</v>
      </c>
      <c r="F95" t="s">
        <v>10</v>
      </c>
      <c r="G95" t="s">
        <v>266</v>
      </c>
      <c r="H95" t="s">
        <v>2</v>
      </c>
      <c r="I95" t="s">
        <v>9</v>
      </c>
      <c r="J95" t="s">
        <v>8</v>
      </c>
      <c r="K95">
        <v>20</v>
      </c>
      <c r="L95">
        <v>17</v>
      </c>
      <c r="M95">
        <v>77</v>
      </c>
      <c r="N95">
        <f>Table1[[#This Row],[Qty]]*Table1[[#This Row],[Price]]</f>
        <v>1540</v>
      </c>
      <c r="O95">
        <f>Table1[[#This Row],[Qty]]*Table1[[#This Row],[Cost]]</f>
        <v>1309</v>
      </c>
      <c r="P95">
        <f>Table1[[#This Row],[Total Sales]]-Table1[[#This Row],[cogs]]</f>
        <v>231</v>
      </c>
    </row>
    <row r="96" spans="1:16" x14ac:dyDescent="0.3">
      <c r="A96">
        <v>88065565449</v>
      </c>
      <c r="B96" s="1">
        <v>43925</v>
      </c>
      <c r="C96" t="s">
        <v>994</v>
      </c>
      <c r="D96" t="s">
        <v>12</v>
      </c>
      <c r="E96" t="s">
        <v>71</v>
      </c>
      <c r="F96" t="s">
        <v>4</v>
      </c>
      <c r="G96" t="s">
        <v>262</v>
      </c>
      <c r="H96" t="s">
        <v>2</v>
      </c>
      <c r="I96" t="s">
        <v>1</v>
      </c>
      <c r="J96" t="s">
        <v>8</v>
      </c>
      <c r="K96">
        <v>12</v>
      </c>
      <c r="L96">
        <v>9</v>
      </c>
      <c r="M96">
        <v>68</v>
      </c>
      <c r="N96">
        <f>Table1[[#This Row],[Qty]]*Table1[[#This Row],[Price]]</f>
        <v>816</v>
      </c>
      <c r="O96">
        <f>Table1[[#This Row],[Qty]]*Table1[[#This Row],[Cost]]</f>
        <v>612</v>
      </c>
      <c r="P96">
        <f>Table1[[#This Row],[Total Sales]]-Table1[[#This Row],[cogs]]</f>
        <v>204</v>
      </c>
    </row>
    <row r="97" spans="1:16" x14ac:dyDescent="0.3">
      <c r="A97">
        <v>88065565450</v>
      </c>
      <c r="B97" s="1">
        <v>43926</v>
      </c>
      <c r="C97" t="s">
        <v>993</v>
      </c>
      <c r="D97" t="s">
        <v>6</v>
      </c>
      <c r="E97" t="s">
        <v>69</v>
      </c>
      <c r="F97" t="s">
        <v>10</v>
      </c>
      <c r="G97" t="s">
        <v>266</v>
      </c>
      <c r="H97" t="s">
        <v>2</v>
      </c>
      <c r="I97" t="s">
        <v>14</v>
      </c>
      <c r="J97" t="s">
        <v>0</v>
      </c>
      <c r="K97">
        <v>16</v>
      </c>
      <c r="L97">
        <v>13</v>
      </c>
      <c r="M97">
        <v>15</v>
      </c>
      <c r="N97">
        <f>Table1[[#This Row],[Qty]]*Table1[[#This Row],[Price]]</f>
        <v>240</v>
      </c>
      <c r="O97">
        <f>Table1[[#This Row],[Qty]]*Table1[[#This Row],[Cost]]</f>
        <v>195</v>
      </c>
      <c r="P97">
        <f>Table1[[#This Row],[Total Sales]]-Table1[[#This Row],[cogs]]</f>
        <v>45</v>
      </c>
    </row>
    <row r="98" spans="1:16" x14ac:dyDescent="0.3">
      <c r="A98">
        <v>88065565451</v>
      </c>
      <c r="B98" s="1">
        <v>43927</v>
      </c>
      <c r="C98" t="s">
        <v>992</v>
      </c>
      <c r="D98" t="s">
        <v>12</v>
      </c>
      <c r="E98" t="s">
        <v>67</v>
      </c>
      <c r="F98" t="s">
        <v>4</v>
      </c>
      <c r="G98" t="s">
        <v>262</v>
      </c>
      <c r="H98" t="s">
        <v>2</v>
      </c>
      <c r="I98" t="s">
        <v>9</v>
      </c>
      <c r="J98" t="s">
        <v>8</v>
      </c>
      <c r="K98">
        <v>20</v>
      </c>
      <c r="L98">
        <v>17</v>
      </c>
      <c r="M98">
        <v>100</v>
      </c>
      <c r="N98">
        <f>Table1[[#This Row],[Qty]]*Table1[[#This Row],[Price]]</f>
        <v>2000</v>
      </c>
      <c r="O98">
        <f>Table1[[#This Row],[Qty]]*Table1[[#This Row],[Cost]]</f>
        <v>1700</v>
      </c>
      <c r="P98">
        <f>Table1[[#This Row],[Total Sales]]-Table1[[#This Row],[cogs]]</f>
        <v>300</v>
      </c>
    </row>
    <row r="99" spans="1:16" x14ac:dyDescent="0.3">
      <c r="A99">
        <v>88065565452</v>
      </c>
      <c r="B99" s="1">
        <v>43928</v>
      </c>
      <c r="C99" t="s">
        <v>991</v>
      </c>
      <c r="D99" t="s">
        <v>6</v>
      </c>
      <c r="E99" t="s">
        <v>65</v>
      </c>
      <c r="F99" t="s">
        <v>10</v>
      </c>
      <c r="G99" t="s">
        <v>266</v>
      </c>
      <c r="H99" t="s">
        <v>2</v>
      </c>
      <c r="I99" t="s">
        <v>1</v>
      </c>
      <c r="J99" t="s">
        <v>0</v>
      </c>
      <c r="K99">
        <v>12</v>
      </c>
      <c r="L99">
        <v>9</v>
      </c>
      <c r="M99">
        <v>3000</v>
      </c>
      <c r="N99">
        <f>Table1[[#This Row],[Qty]]*Table1[[#This Row],[Price]]</f>
        <v>36000</v>
      </c>
      <c r="O99">
        <f>Table1[[#This Row],[Qty]]*Table1[[#This Row],[Cost]]</f>
        <v>27000</v>
      </c>
      <c r="P99">
        <f>Table1[[#This Row],[Total Sales]]-Table1[[#This Row],[cogs]]</f>
        <v>9000</v>
      </c>
    </row>
    <row r="100" spans="1:16" x14ac:dyDescent="0.3">
      <c r="A100">
        <v>88065565453</v>
      </c>
      <c r="B100" s="1">
        <v>43929</v>
      </c>
      <c r="C100" t="s">
        <v>990</v>
      </c>
      <c r="D100" t="s">
        <v>6</v>
      </c>
      <c r="E100" t="s">
        <v>63</v>
      </c>
      <c r="F100" t="s">
        <v>4</v>
      </c>
      <c r="G100" t="s">
        <v>262</v>
      </c>
      <c r="H100" t="s">
        <v>2</v>
      </c>
      <c r="I100" t="s">
        <v>14</v>
      </c>
      <c r="J100" t="s">
        <v>8</v>
      </c>
      <c r="K100">
        <v>10</v>
      </c>
      <c r="L100">
        <v>7</v>
      </c>
      <c r="M100">
        <v>5000</v>
      </c>
      <c r="N100">
        <f>Table1[[#This Row],[Qty]]*Table1[[#This Row],[Price]]</f>
        <v>50000</v>
      </c>
      <c r="O100">
        <f>Table1[[#This Row],[Qty]]*Table1[[#This Row],[Cost]]</f>
        <v>35000</v>
      </c>
      <c r="P100">
        <f>Table1[[#This Row],[Total Sales]]-Table1[[#This Row],[cogs]]</f>
        <v>15000</v>
      </c>
    </row>
    <row r="101" spans="1:16" x14ac:dyDescent="0.3">
      <c r="A101">
        <v>88065565454</v>
      </c>
      <c r="B101" s="1">
        <v>43930</v>
      </c>
      <c r="C101" t="s">
        <v>989</v>
      </c>
      <c r="D101" t="s">
        <v>6</v>
      </c>
      <c r="E101" t="s">
        <v>61</v>
      </c>
      <c r="F101" t="s">
        <v>10</v>
      </c>
      <c r="G101" t="s">
        <v>266</v>
      </c>
      <c r="H101" t="s">
        <v>2</v>
      </c>
      <c r="I101" t="s">
        <v>28</v>
      </c>
      <c r="J101" t="s">
        <v>8</v>
      </c>
      <c r="K101">
        <v>15</v>
      </c>
      <c r="L101">
        <v>12</v>
      </c>
      <c r="M101">
        <v>300</v>
      </c>
      <c r="N101">
        <f>Table1[[#This Row],[Qty]]*Table1[[#This Row],[Price]]</f>
        <v>4500</v>
      </c>
      <c r="O101">
        <f>Table1[[#This Row],[Qty]]*Table1[[#This Row],[Cost]]</f>
        <v>3600</v>
      </c>
      <c r="P101">
        <f>Table1[[#This Row],[Total Sales]]-Table1[[#This Row],[cogs]]</f>
        <v>900</v>
      </c>
    </row>
    <row r="102" spans="1:16" x14ac:dyDescent="0.3">
      <c r="A102">
        <v>88065565455</v>
      </c>
      <c r="B102" s="1">
        <v>43931</v>
      </c>
      <c r="C102" t="s">
        <v>988</v>
      </c>
      <c r="D102" t="s">
        <v>6</v>
      </c>
      <c r="E102" t="s">
        <v>59</v>
      </c>
      <c r="F102" t="s">
        <v>4</v>
      </c>
      <c r="G102" t="s">
        <v>262</v>
      </c>
      <c r="H102" t="s">
        <v>2</v>
      </c>
      <c r="I102" t="s">
        <v>9</v>
      </c>
      <c r="J102" t="s">
        <v>8</v>
      </c>
      <c r="K102">
        <v>15</v>
      </c>
      <c r="L102">
        <v>12</v>
      </c>
      <c r="M102">
        <v>2000</v>
      </c>
      <c r="N102">
        <f>Table1[[#This Row],[Qty]]*Table1[[#This Row],[Price]]</f>
        <v>30000</v>
      </c>
      <c r="O102">
        <f>Table1[[#This Row],[Qty]]*Table1[[#This Row],[Cost]]</f>
        <v>24000</v>
      </c>
      <c r="P102">
        <f>Table1[[#This Row],[Total Sales]]-Table1[[#This Row],[cogs]]</f>
        <v>6000</v>
      </c>
    </row>
    <row r="103" spans="1:16" x14ac:dyDescent="0.3">
      <c r="A103">
        <v>88065565456</v>
      </c>
      <c r="B103" s="1">
        <v>43932</v>
      </c>
      <c r="C103" t="s">
        <v>987</v>
      </c>
      <c r="D103" t="s">
        <v>6</v>
      </c>
      <c r="E103" t="s">
        <v>57</v>
      </c>
      <c r="F103" t="s">
        <v>10</v>
      </c>
      <c r="G103" t="s">
        <v>266</v>
      </c>
      <c r="H103" t="s">
        <v>2</v>
      </c>
      <c r="I103" t="s">
        <v>1</v>
      </c>
      <c r="J103" t="s">
        <v>0</v>
      </c>
      <c r="K103">
        <v>20</v>
      </c>
      <c r="L103">
        <v>17</v>
      </c>
      <c r="M103">
        <v>600</v>
      </c>
      <c r="N103">
        <f>Table1[[#This Row],[Qty]]*Table1[[#This Row],[Price]]</f>
        <v>12000</v>
      </c>
      <c r="O103">
        <f>Table1[[#This Row],[Qty]]*Table1[[#This Row],[Cost]]</f>
        <v>10200</v>
      </c>
      <c r="P103">
        <f>Table1[[#This Row],[Total Sales]]-Table1[[#This Row],[cogs]]</f>
        <v>1800</v>
      </c>
    </row>
    <row r="104" spans="1:16" x14ac:dyDescent="0.3">
      <c r="A104">
        <v>88065565457</v>
      </c>
      <c r="B104" s="1">
        <v>43933</v>
      </c>
      <c r="C104" t="s">
        <v>986</v>
      </c>
      <c r="D104" t="s">
        <v>6</v>
      </c>
      <c r="E104" t="s">
        <v>55</v>
      </c>
      <c r="F104" t="s">
        <v>4</v>
      </c>
      <c r="G104" t="s">
        <v>262</v>
      </c>
      <c r="H104" t="s">
        <v>2</v>
      </c>
      <c r="I104" t="s">
        <v>14</v>
      </c>
      <c r="J104" t="s">
        <v>0</v>
      </c>
      <c r="K104">
        <v>12</v>
      </c>
      <c r="L104">
        <v>9</v>
      </c>
      <c r="M104">
        <v>1230</v>
      </c>
      <c r="N104">
        <f>Table1[[#This Row],[Qty]]*Table1[[#This Row],[Price]]</f>
        <v>14760</v>
      </c>
      <c r="O104">
        <f>Table1[[#This Row],[Qty]]*Table1[[#This Row],[Cost]]</f>
        <v>11070</v>
      </c>
      <c r="P104">
        <f>Table1[[#This Row],[Total Sales]]-Table1[[#This Row],[cogs]]</f>
        <v>3690</v>
      </c>
    </row>
    <row r="105" spans="1:16" x14ac:dyDescent="0.3">
      <c r="A105">
        <v>88065565458</v>
      </c>
      <c r="B105" s="1">
        <v>43934</v>
      </c>
      <c r="C105" t="s">
        <v>985</v>
      </c>
      <c r="D105" t="s">
        <v>6</v>
      </c>
      <c r="E105" t="s">
        <v>17</v>
      </c>
      <c r="F105" t="s">
        <v>10</v>
      </c>
      <c r="G105" t="s">
        <v>266</v>
      </c>
      <c r="H105" t="s">
        <v>546</v>
      </c>
      <c r="I105" t="s">
        <v>9</v>
      </c>
      <c r="J105" t="s">
        <v>8</v>
      </c>
      <c r="K105">
        <v>13</v>
      </c>
      <c r="L105">
        <v>10</v>
      </c>
      <c r="M105">
        <v>900</v>
      </c>
      <c r="N105">
        <f>Table1[[#This Row],[Qty]]*Table1[[#This Row],[Price]]</f>
        <v>11700</v>
      </c>
      <c r="O105">
        <f>Table1[[#This Row],[Qty]]*Table1[[#This Row],[Cost]]</f>
        <v>9000</v>
      </c>
      <c r="P105">
        <f>Table1[[#This Row],[Total Sales]]-Table1[[#This Row],[cogs]]</f>
        <v>2700</v>
      </c>
    </row>
    <row r="106" spans="1:16" x14ac:dyDescent="0.3">
      <c r="A106">
        <v>88065565459</v>
      </c>
      <c r="B106" s="1">
        <v>43935</v>
      </c>
      <c r="C106" t="s">
        <v>984</v>
      </c>
      <c r="D106" t="s">
        <v>12</v>
      </c>
      <c r="E106" t="s">
        <v>52</v>
      </c>
      <c r="F106" t="s">
        <v>4</v>
      </c>
      <c r="G106" t="s">
        <v>262</v>
      </c>
      <c r="H106" t="s">
        <v>546</v>
      </c>
      <c r="I106" t="s">
        <v>1</v>
      </c>
      <c r="J106" t="s">
        <v>8</v>
      </c>
      <c r="K106">
        <v>15</v>
      </c>
      <c r="L106">
        <v>12</v>
      </c>
      <c r="M106">
        <v>2390</v>
      </c>
      <c r="N106">
        <f>Table1[[#This Row],[Qty]]*Table1[[#This Row],[Price]]</f>
        <v>35850</v>
      </c>
      <c r="O106">
        <f>Table1[[#This Row],[Qty]]*Table1[[#This Row],[Cost]]</f>
        <v>28680</v>
      </c>
      <c r="P106">
        <f>Table1[[#This Row],[Total Sales]]-Table1[[#This Row],[cogs]]</f>
        <v>7170</v>
      </c>
    </row>
    <row r="107" spans="1:16" x14ac:dyDescent="0.3">
      <c r="A107">
        <v>88065565460</v>
      </c>
      <c r="B107" s="1">
        <v>43936</v>
      </c>
      <c r="C107" t="s">
        <v>983</v>
      </c>
      <c r="D107" t="s">
        <v>6</v>
      </c>
      <c r="E107" t="s">
        <v>50</v>
      </c>
      <c r="F107" t="s">
        <v>10</v>
      </c>
      <c r="G107" t="s">
        <v>266</v>
      </c>
      <c r="H107" t="s">
        <v>546</v>
      </c>
      <c r="I107" t="s">
        <v>14</v>
      </c>
      <c r="J107" t="s">
        <v>0</v>
      </c>
      <c r="K107">
        <v>14</v>
      </c>
      <c r="L107">
        <v>11</v>
      </c>
      <c r="M107">
        <v>10000</v>
      </c>
      <c r="N107">
        <f>Table1[[#This Row],[Qty]]*Table1[[#This Row],[Price]]</f>
        <v>140000</v>
      </c>
      <c r="O107">
        <f>Table1[[#This Row],[Qty]]*Table1[[#This Row],[Cost]]</f>
        <v>110000</v>
      </c>
      <c r="P107">
        <f>Table1[[#This Row],[Total Sales]]-Table1[[#This Row],[cogs]]</f>
        <v>30000</v>
      </c>
    </row>
    <row r="108" spans="1:16" x14ac:dyDescent="0.3">
      <c r="A108">
        <v>88065565461</v>
      </c>
      <c r="B108" s="1">
        <v>43937</v>
      </c>
      <c r="C108" t="s">
        <v>982</v>
      </c>
      <c r="D108" t="s">
        <v>12</v>
      </c>
      <c r="E108" t="s">
        <v>48</v>
      </c>
      <c r="F108" t="s">
        <v>4</v>
      </c>
      <c r="G108" t="s">
        <v>262</v>
      </c>
      <c r="H108" t="s">
        <v>546</v>
      </c>
      <c r="I108" t="s">
        <v>9</v>
      </c>
      <c r="J108" t="s">
        <v>8</v>
      </c>
      <c r="K108">
        <v>30</v>
      </c>
      <c r="L108">
        <v>27</v>
      </c>
      <c r="M108">
        <v>2300</v>
      </c>
      <c r="N108">
        <f>Table1[[#This Row],[Qty]]*Table1[[#This Row],[Price]]</f>
        <v>69000</v>
      </c>
      <c r="O108">
        <f>Table1[[#This Row],[Qty]]*Table1[[#This Row],[Cost]]</f>
        <v>62100</v>
      </c>
      <c r="P108">
        <f>Table1[[#This Row],[Total Sales]]-Table1[[#This Row],[cogs]]</f>
        <v>6900</v>
      </c>
    </row>
    <row r="109" spans="1:16" x14ac:dyDescent="0.3">
      <c r="A109">
        <v>88065565462</v>
      </c>
      <c r="B109" s="1">
        <v>43938</v>
      </c>
      <c r="C109" t="s">
        <v>981</v>
      </c>
      <c r="D109" t="s">
        <v>12</v>
      </c>
      <c r="E109" t="s">
        <v>46</v>
      </c>
      <c r="F109" t="s">
        <v>10</v>
      </c>
      <c r="G109" t="s">
        <v>266</v>
      </c>
      <c r="H109" t="s">
        <v>546</v>
      </c>
      <c r="I109" t="s">
        <v>1</v>
      </c>
      <c r="J109" t="s">
        <v>0</v>
      </c>
      <c r="K109">
        <v>16</v>
      </c>
      <c r="L109">
        <v>13</v>
      </c>
      <c r="M109">
        <v>7800</v>
      </c>
      <c r="N109">
        <f>Table1[[#This Row],[Qty]]*Table1[[#This Row],[Price]]</f>
        <v>124800</v>
      </c>
      <c r="O109">
        <f>Table1[[#This Row],[Qty]]*Table1[[#This Row],[Cost]]</f>
        <v>101400</v>
      </c>
      <c r="P109">
        <f>Table1[[#This Row],[Total Sales]]-Table1[[#This Row],[cogs]]</f>
        <v>23400</v>
      </c>
    </row>
    <row r="110" spans="1:16" x14ac:dyDescent="0.3">
      <c r="A110">
        <v>88065565463</v>
      </c>
      <c r="B110" s="1">
        <v>43939</v>
      </c>
      <c r="C110" t="s">
        <v>980</v>
      </c>
      <c r="D110" t="s">
        <v>12</v>
      </c>
      <c r="E110" t="s">
        <v>44</v>
      </c>
      <c r="F110" t="s">
        <v>4</v>
      </c>
      <c r="G110" t="s">
        <v>262</v>
      </c>
      <c r="H110" t="s">
        <v>546</v>
      </c>
      <c r="I110" t="s">
        <v>14</v>
      </c>
      <c r="J110" t="s">
        <v>8</v>
      </c>
      <c r="K110">
        <v>9</v>
      </c>
      <c r="L110">
        <v>6</v>
      </c>
      <c r="M110">
        <v>450</v>
      </c>
      <c r="N110">
        <f>Table1[[#This Row],[Qty]]*Table1[[#This Row],[Price]]</f>
        <v>4050</v>
      </c>
      <c r="O110">
        <f>Table1[[#This Row],[Qty]]*Table1[[#This Row],[Cost]]</f>
        <v>2700</v>
      </c>
      <c r="P110">
        <f>Table1[[#This Row],[Total Sales]]-Table1[[#This Row],[cogs]]</f>
        <v>1350</v>
      </c>
    </row>
    <row r="111" spans="1:16" x14ac:dyDescent="0.3">
      <c r="A111">
        <v>88065565464</v>
      </c>
      <c r="B111" s="1">
        <v>43940</v>
      </c>
      <c r="C111" t="s">
        <v>979</v>
      </c>
      <c r="D111" t="s">
        <v>12</v>
      </c>
      <c r="E111" t="s">
        <v>42</v>
      </c>
      <c r="F111" t="s">
        <v>29</v>
      </c>
      <c r="G111" t="s">
        <v>266</v>
      </c>
      <c r="H111" t="s">
        <v>546</v>
      </c>
      <c r="I111" t="s">
        <v>28</v>
      </c>
      <c r="J111" t="s">
        <v>8</v>
      </c>
      <c r="K111">
        <v>5</v>
      </c>
      <c r="L111">
        <v>2</v>
      </c>
      <c r="M111">
        <v>2000</v>
      </c>
      <c r="N111">
        <f>Table1[[#This Row],[Qty]]*Table1[[#This Row],[Price]]</f>
        <v>10000</v>
      </c>
      <c r="O111">
        <f>Table1[[#This Row],[Qty]]*Table1[[#This Row],[Cost]]</f>
        <v>4000</v>
      </c>
      <c r="P111">
        <f>Table1[[#This Row],[Total Sales]]-Table1[[#This Row],[cogs]]</f>
        <v>6000</v>
      </c>
    </row>
    <row r="112" spans="1:16" x14ac:dyDescent="0.3">
      <c r="A112">
        <v>88065565465</v>
      </c>
      <c r="B112" s="1">
        <v>43941</v>
      </c>
      <c r="C112" t="s">
        <v>978</v>
      </c>
      <c r="D112" t="s">
        <v>6</v>
      </c>
      <c r="E112" t="s">
        <v>40</v>
      </c>
      <c r="F112" t="s">
        <v>25</v>
      </c>
      <c r="G112" t="s">
        <v>262</v>
      </c>
      <c r="H112" t="s">
        <v>546</v>
      </c>
      <c r="I112" t="s">
        <v>9</v>
      </c>
      <c r="J112" t="s">
        <v>8</v>
      </c>
      <c r="K112">
        <v>18</v>
      </c>
      <c r="L112">
        <v>15</v>
      </c>
      <c r="M112">
        <v>123</v>
      </c>
      <c r="N112">
        <f>Table1[[#This Row],[Qty]]*Table1[[#This Row],[Price]]</f>
        <v>2214</v>
      </c>
      <c r="O112">
        <f>Table1[[#This Row],[Qty]]*Table1[[#This Row],[Cost]]</f>
        <v>1845</v>
      </c>
      <c r="P112">
        <f>Table1[[#This Row],[Total Sales]]-Table1[[#This Row],[cogs]]</f>
        <v>369</v>
      </c>
    </row>
    <row r="113" spans="1:16" x14ac:dyDescent="0.3">
      <c r="A113">
        <v>88065565466</v>
      </c>
      <c r="B113" s="1">
        <v>43942</v>
      </c>
      <c r="C113" t="s">
        <v>977</v>
      </c>
      <c r="D113" t="s">
        <v>6</v>
      </c>
      <c r="E113" t="s">
        <v>38</v>
      </c>
      <c r="F113" t="s">
        <v>29</v>
      </c>
      <c r="G113" t="s">
        <v>266</v>
      </c>
      <c r="H113" t="s">
        <v>546</v>
      </c>
      <c r="I113" t="s">
        <v>1</v>
      </c>
      <c r="J113" t="s">
        <v>0</v>
      </c>
      <c r="K113">
        <v>10</v>
      </c>
      <c r="L113">
        <v>7</v>
      </c>
      <c r="M113">
        <v>12903</v>
      </c>
      <c r="N113">
        <f>Table1[[#This Row],[Qty]]*Table1[[#This Row],[Price]]</f>
        <v>129030</v>
      </c>
      <c r="O113">
        <f>Table1[[#This Row],[Qty]]*Table1[[#This Row],[Cost]]</f>
        <v>90321</v>
      </c>
      <c r="P113">
        <f>Table1[[#This Row],[Total Sales]]-Table1[[#This Row],[cogs]]</f>
        <v>38709</v>
      </c>
    </row>
    <row r="114" spans="1:16" x14ac:dyDescent="0.3">
      <c r="A114">
        <v>88065565467</v>
      </c>
      <c r="B114" s="1">
        <v>43943</v>
      </c>
      <c r="C114" t="s">
        <v>976</v>
      </c>
      <c r="D114" t="s">
        <v>6</v>
      </c>
      <c r="E114" t="s">
        <v>36</v>
      </c>
      <c r="F114" t="s">
        <v>25</v>
      </c>
      <c r="G114" t="s">
        <v>262</v>
      </c>
      <c r="H114" t="s">
        <v>546</v>
      </c>
      <c r="I114" t="s">
        <v>14</v>
      </c>
      <c r="J114" t="s">
        <v>0</v>
      </c>
      <c r="K114">
        <v>20</v>
      </c>
      <c r="L114">
        <v>17</v>
      </c>
      <c r="M114">
        <v>100000</v>
      </c>
      <c r="N114">
        <f>Table1[[#This Row],[Qty]]*Table1[[#This Row],[Price]]</f>
        <v>2000000</v>
      </c>
      <c r="O114">
        <f>Table1[[#This Row],[Qty]]*Table1[[#This Row],[Cost]]</f>
        <v>1700000</v>
      </c>
      <c r="P114">
        <f>Table1[[#This Row],[Total Sales]]-Table1[[#This Row],[cogs]]</f>
        <v>300000</v>
      </c>
    </row>
    <row r="115" spans="1:16" x14ac:dyDescent="0.3">
      <c r="A115">
        <v>88065565468</v>
      </c>
      <c r="B115" s="1">
        <v>43944</v>
      </c>
      <c r="C115" t="s">
        <v>975</v>
      </c>
      <c r="D115" t="s">
        <v>6</v>
      </c>
      <c r="E115" t="s">
        <v>34</v>
      </c>
      <c r="F115" t="s">
        <v>29</v>
      </c>
      <c r="G115" t="s">
        <v>266</v>
      </c>
      <c r="H115" t="s">
        <v>546</v>
      </c>
      <c r="I115" t="s">
        <v>9</v>
      </c>
      <c r="J115" t="s">
        <v>8</v>
      </c>
      <c r="K115">
        <v>70</v>
      </c>
      <c r="L115">
        <v>67</v>
      </c>
      <c r="M115">
        <v>12000</v>
      </c>
      <c r="N115">
        <f>Table1[[#This Row],[Qty]]*Table1[[#This Row],[Price]]</f>
        <v>840000</v>
      </c>
      <c r="O115">
        <f>Table1[[#This Row],[Qty]]*Table1[[#This Row],[Cost]]</f>
        <v>804000</v>
      </c>
      <c r="P115">
        <f>Table1[[#This Row],[Total Sales]]-Table1[[#This Row],[cogs]]</f>
        <v>36000</v>
      </c>
    </row>
    <row r="116" spans="1:16" x14ac:dyDescent="0.3">
      <c r="A116">
        <v>88065565469</v>
      </c>
      <c r="B116" s="1">
        <v>43945</v>
      </c>
      <c r="C116" t="s">
        <v>603</v>
      </c>
      <c r="D116" t="s">
        <v>12</v>
      </c>
      <c r="E116" t="s">
        <v>17</v>
      </c>
      <c r="F116" t="s">
        <v>25</v>
      </c>
      <c r="G116" t="s">
        <v>262</v>
      </c>
      <c r="H116" t="s">
        <v>546</v>
      </c>
      <c r="I116" t="s">
        <v>1</v>
      </c>
      <c r="J116" t="s">
        <v>8</v>
      </c>
      <c r="K116">
        <v>15</v>
      </c>
      <c r="L116">
        <v>12</v>
      </c>
      <c r="M116">
        <v>60</v>
      </c>
      <c r="N116">
        <f>Table1[[#This Row],[Qty]]*Table1[[#This Row],[Price]]</f>
        <v>900</v>
      </c>
      <c r="O116">
        <f>Table1[[#This Row],[Qty]]*Table1[[#This Row],[Cost]]</f>
        <v>720</v>
      </c>
      <c r="P116">
        <f>Table1[[#This Row],[Total Sales]]-Table1[[#This Row],[cogs]]</f>
        <v>180</v>
      </c>
    </row>
    <row r="117" spans="1:16" x14ac:dyDescent="0.3">
      <c r="A117">
        <v>88065565470</v>
      </c>
      <c r="B117" s="1">
        <v>43946</v>
      </c>
      <c r="C117" t="s">
        <v>602</v>
      </c>
      <c r="D117" t="s">
        <v>12</v>
      </c>
      <c r="E117" t="s">
        <v>30</v>
      </c>
      <c r="F117" t="s">
        <v>29</v>
      </c>
      <c r="G117" t="s">
        <v>266</v>
      </c>
      <c r="H117" t="s">
        <v>546</v>
      </c>
      <c r="I117" t="s">
        <v>14</v>
      </c>
      <c r="J117" t="s">
        <v>0</v>
      </c>
      <c r="K117">
        <v>12</v>
      </c>
      <c r="L117">
        <v>9</v>
      </c>
      <c r="M117">
        <v>89</v>
      </c>
      <c r="N117">
        <f>Table1[[#This Row],[Qty]]*Table1[[#This Row],[Price]]</f>
        <v>1068</v>
      </c>
      <c r="O117">
        <f>Table1[[#This Row],[Qty]]*Table1[[#This Row],[Cost]]</f>
        <v>801</v>
      </c>
      <c r="P117">
        <f>Table1[[#This Row],[Total Sales]]-Table1[[#This Row],[cogs]]</f>
        <v>267</v>
      </c>
    </row>
    <row r="118" spans="1:16" x14ac:dyDescent="0.3">
      <c r="A118">
        <v>88065565471</v>
      </c>
      <c r="B118" s="1">
        <v>43947</v>
      </c>
      <c r="C118" t="s">
        <v>601</v>
      </c>
      <c r="D118" t="s">
        <v>6</v>
      </c>
      <c r="E118" t="s">
        <v>65</v>
      </c>
      <c r="F118" t="s">
        <v>25</v>
      </c>
      <c r="G118" t="s">
        <v>262</v>
      </c>
      <c r="H118" t="s">
        <v>546</v>
      </c>
      <c r="I118" t="s">
        <v>9</v>
      </c>
      <c r="J118" t="s">
        <v>8</v>
      </c>
      <c r="K118">
        <v>18</v>
      </c>
      <c r="L118">
        <v>15</v>
      </c>
      <c r="M118">
        <v>77</v>
      </c>
      <c r="N118">
        <f>Table1[[#This Row],[Qty]]*Table1[[#This Row],[Price]]</f>
        <v>1386</v>
      </c>
      <c r="O118">
        <f>Table1[[#This Row],[Qty]]*Table1[[#This Row],[Cost]]</f>
        <v>1155</v>
      </c>
      <c r="P118">
        <f>Table1[[#This Row],[Total Sales]]-Table1[[#This Row],[cogs]]</f>
        <v>231</v>
      </c>
    </row>
    <row r="119" spans="1:16" x14ac:dyDescent="0.3">
      <c r="A119">
        <v>88065565472</v>
      </c>
      <c r="B119" s="1">
        <v>43948</v>
      </c>
      <c r="C119" t="s">
        <v>600</v>
      </c>
      <c r="D119" t="s">
        <v>6</v>
      </c>
      <c r="E119" t="s">
        <v>23</v>
      </c>
      <c r="F119" t="s">
        <v>29</v>
      </c>
      <c r="G119" t="s">
        <v>266</v>
      </c>
      <c r="H119" t="s">
        <v>546</v>
      </c>
      <c r="I119" t="s">
        <v>1</v>
      </c>
      <c r="J119" t="s">
        <v>0</v>
      </c>
      <c r="K119">
        <v>23</v>
      </c>
      <c r="L119">
        <v>20</v>
      </c>
      <c r="M119">
        <v>68</v>
      </c>
      <c r="N119">
        <f>Table1[[#This Row],[Qty]]*Table1[[#This Row],[Price]]</f>
        <v>1564</v>
      </c>
      <c r="O119">
        <f>Table1[[#This Row],[Qty]]*Table1[[#This Row],[Cost]]</f>
        <v>1360</v>
      </c>
      <c r="P119">
        <f>Table1[[#This Row],[Total Sales]]-Table1[[#This Row],[cogs]]</f>
        <v>204</v>
      </c>
    </row>
    <row r="120" spans="1:16" x14ac:dyDescent="0.3">
      <c r="A120">
        <v>88065565473</v>
      </c>
      <c r="B120" s="1">
        <v>43949</v>
      </c>
      <c r="C120" t="s">
        <v>599</v>
      </c>
      <c r="D120" t="s">
        <v>12</v>
      </c>
      <c r="E120" t="s">
        <v>21</v>
      </c>
      <c r="F120" t="s">
        <v>25</v>
      </c>
      <c r="G120" t="s">
        <v>262</v>
      </c>
      <c r="H120" t="s">
        <v>546</v>
      </c>
      <c r="I120" t="s">
        <v>14</v>
      </c>
      <c r="J120" t="s">
        <v>8</v>
      </c>
      <c r="K120">
        <v>9</v>
      </c>
      <c r="L120">
        <v>6</v>
      </c>
      <c r="M120">
        <v>15</v>
      </c>
      <c r="N120">
        <f>Table1[[#This Row],[Qty]]*Table1[[#This Row],[Price]]</f>
        <v>135</v>
      </c>
      <c r="O120">
        <f>Table1[[#This Row],[Qty]]*Table1[[#This Row],[Cost]]</f>
        <v>90</v>
      </c>
      <c r="P120">
        <f>Table1[[#This Row],[Total Sales]]-Table1[[#This Row],[cogs]]</f>
        <v>45</v>
      </c>
    </row>
    <row r="121" spans="1:16" x14ac:dyDescent="0.3">
      <c r="A121">
        <v>88065565474</v>
      </c>
      <c r="B121" s="1">
        <v>43950</v>
      </c>
      <c r="C121" t="s">
        <v>598</v>
      </c>
      <c r="D121" t="s">
        <v>12</v>
      </c>
      <c r="E121" t="s">
        <v>19</v>
      </c>
      <c r="F121" t="s">
        <v>29</v>
      </c>
      <c r="G121" t="s">
        <v>266</v>
      </c>
      <c r="H121" t="s">
        <v>546</v>
      </c>
      <c r="I121" t="s">
        <v>28</v>
      </c>
      <c r="J121" t="s">
        <v>8</v>
      </c>
      <c r="K121">
        <v>18</v>
      </c>
      <c r="L121">
        <v>15</v>
      </c>
      <c r="M121">
        <v>47</v>
      </c>
      <c r="N121">
        <f>Table1[[#This Row],[Qty]]*Table1[[#This Row],[Price]]</f>
        <v>846</v>
      </c>
      <c r="O121">
        <f>Table1[[#This Row],[Qty]]*Table1[[#This Row],[Cost]]</f>
        <v>705</v>
      </c>
      <c r="P121">
        <f>Table1[[#This Row],[Total Sales]]-Table1[[#This Row],[cogs]]</f>
        <v>141</v>
      </c>
    </row>
    <row r="122" spans="1:16" x14ac:dyDescent="0.3">
      <c r="A122">
        <v>88065565475</v>
      </c>
      <c r="B122" s="1">
        <v>43951</v>
      </c>
      <c r="C122" t="s">
        <v>597</v>
      </c>
      <c r="D122" t="s">
        <v>12</v>
      </c>
      <c r="E122" t="s">
        <v>17</v>
      </c>
      <c r="F122" t="s">
        <v>25</v>
      </c>
      <c r="G122" t="s">
        <v>262</v>
      </c>
      <c r="H122" t="s">
        <v>546</v>
      </c>
      <c r="I122" t="s">
        <v>9</v>
      </c>
      <c r="J122" t="s">
        <v>8</v>
      </c>
      <c r="K122">
        <v>52</v>
      </c>
      <c r="L122">
        <v>49</v>
      </c>
      <c r="M122">
        <v>6</v>
      </c>
      <c r="N122">
        <f>Table1[[#This Row],[Qty]]*Table1[[#This Row],[Price]]</f>
        <v>312</v>
      </c>
      <c r="O122">
        <f>Table1[[#This Row],[Qty]]*Table1[[#This Row],[Cost]]</f>
        <v>294</v>
      </c>
      <c r="P122">
        <f>Table1[[#This Row],[Total Sales]]-Table1[[#This Row],[cogs]]</f>
        <v>18</v>
      </c>
    </row>
    <row r="123" spans="1:16" x14ac:dyDescent="0.3">
      <c r="A123">
        <v>88065565476</v>
      </c>
      <c r="B123" s="1">
        <v>43952</v>
      </c>
      <c r="C123" t="s">
        <v>596</v>
      </c>
      <c r="D123" t="s">
        <v>12</v>
      </c>
      <c r="E123" t="s">
        <v>15</v>
      </c>
      <c r="F123" t="s">
        <v>29</v>
      </c>
      <c r="G123" t="s">
        <v>266</v>
      </c>
      <c r="H123" t="s">
        <v>546</v>
      </c>
      <c r="I123" t="s">
        <v>1</v>
      </c>
      <c r="J123" t="s">
        <v>0</v>
      </c>
      <c r="K123">
        <v>9</v>
      </c>
      <c r="L123">
        <v>6</v>
      </c>
      <c r="M123">
        <v>10</v>
      </c>
      <c r="N123">
        <f>Table1[[#This Row],[Qty]]*Table1[[#This Row],[Price]]</f>
        <v>90</v>
      </c>
      <c r="O123">
        <f>Table1[[#This Row],[Qty]]*Table1[[#This Row],[Cost]]</f>
        <v>60</v>
      </c>
      <c r="P123">
        <f>Table1[[#This Row],[Total Sales]]-Table1[[#This Row],[cogs]]</f>
        <v>30</v>
      </c>
    </row>
    <row r="124" spans="1:16" x14ac:dyDescent="0.3">
      <c r="A124">
        <v>88065565477</v>
      </c>
      <c r="B124" s="1">
        <v>43953</v>
      </c>
      <c r="C124" t="s">
        <v>595</v>
      </c>
      <c r="D124" t="s">
        <v>6</v>
      </c>
      <c r="E124" t="s">
        <v>17</v>
      </c>
      <c r="F124" t="s">
        <v>25</v>
      </c>
      <c r="G124" t="s">
        <v>262</v>
      </c>
      <c r="H124" t="s">
        <v>546</v>
      </c>
      <c r="I124" t="s">
        <v>14</v>
      </c>
      <c r="J124" t="s">
        <v>0</v>
      </c>
      <c r="K124">
        <v>5</v>
      </c>
      <c r="L124">
        <v>2</v>
      </c>
      <c r="M124">
        <v>11</v>
      </c>
      <c r="N124">
        <f>Table1[[#This Row],[Qty]]*Table1[[#This Row],[Price]]</f>
        <v>55</v>
      </c>
      <c r="O124">
        <f>Table1[[#This Row],[Qty]]*Table1[[#This Row],[Cost]]</f>
        <v>22</v>
      </c>
      <c r="P124">
        <f>Table1[[#This Row],[Total Sales]]-Table1[[#This Row],[cogs]]</f>
        <v>33</v>
      </c>
    </row>
    <row r="125" spans="1:16" x14ac:dyDescent="0.3">
      <c r="A125">
        <v>88065565478</v>
      </c>
      <c r="B125" s="1">
        <v>43954</v>
      </c>
      <c r="C125" t="s">
        <v>594</v>
      </c>
      <c r="D125" t="s">
        <v>6</v>
      </c>
      <c r="E125" t="s">
        <v>17</v>
      </c>
      <c r="F125" t="s">
        <v>29</v>
      </c>
      <c r="G125" t="s">
        <v>266</v>
      </c>
      <c r="H125" t="s">
        <v>546</v>
      </c>
      <c r="I125" t="s">
        <v>9</v>
      </c>
      <c r="J125" t="s">
        <v>8</v>
      </c>
      <c r="K125">
        <v>14</v>
      </c>
      <c r="L125">
        <v>11</v>
      </c>
      <c r="M125">
        <v>60</v>
      </c>
      <c r="N125">
        <f>Table1[[#This Row],[Qty]]*Table1[[#This Row],[Price]]</f>
        <v>840</v>
      </c>
      <c r="O125">
        <f>Table1[[#This Row],[Qty]]*Table1[[#This Row],[Cost]]</f>
        <v>660</v>
      </c>
      <c r="P125">
        <f>Table1[[#This Row],[Total Sales]]-Table1[[#This Row],[cogs]]</f>
        <v>180</v>
      </c>
    </row>
    <row r="126" spans="1:16" x14ac:dyDescent="0.3">
      <c r="A126">
        <v>88065565479</v>
      </c>
      <c r="B126" s="1">
        <v>43955</v>
      </c>
      <c r="C126" t="s">
        <v>593</v>
      </c>
      <c r="D126" t="s">
        <v>6</v>
      </c>
      <c r="E126" t="s">
        <v>166</v>
      </c>
      <c r="F126" t="s">
        <v>25</v>
      </c>
      <c r="G126" t="s">
        <v>262</v>
      </c>
      <c r="H126" t="s">
        <v>546</v>
      </c>
      <c r="I126" t="s">
        <v>1</v>
      </c>
      <c r="J126" t="s">
        <v>8</v>
      </c>
      <c r="K126">
        <v>6</v>
      </c>
      <c r="L126">
        <v>3</v>
      </c>
      <c r="M126">
        <v>89</v>
      </c>
      <c r="N126">
        <f>Table1[[#This Row],[Qty]]*Table1[[#This Row],[Price]]</f>
        <v>534</v>
      </c>
      <c r="O126">
        <f>Table1[[#This Row],[Qty]]*Table1[[#This Row],[Cost]]</f>
        <v>267</v>
      </c>
      <c r="P126">
        <f>Table1[[#This Row],[Total Sales]]-Table1[[#This Row],[cogs]]</f>
        <v>267</v>
      </c>
    </row>
    <row r="127" spans="1:16" x14ac:dyDescent="0.3">
      <c r="A127">
        <v>88065565480</v>
      </c>
      <c r="B127" s="1">
        <v>43956</v>
      </c>
      <c r="C127" t="s">
        <v>592</v>
      </c>
      <c r="D127" t="s">
        <v>6</v>
      </c>
      <c r="E127" t="s">
        <v>85</v>
      </c>
      <c r="F127" t="s">
        <v>29</v>
      </c>
      <c r="G127" t="s">
        <v>266</v>
      </c>
      <c r="H127" t="s">
        <v>546</v>
      </c>
      <c r="I127" t="s">
        <v>14</v>
      </c>
      <c r="J127" t="s">
        <v>0</v>
      </c>
      <c r="K127">
        <v>10</v>
      </c>
      <c r="L127">
        <v>7</v>
      </c>
      <c r="M127">
        <v>77</v>
      </c>
      <c r="N127">
        <f>Table1[[#This Row],[Qty]]*Table1[[#This Row],[Price]]</f>
        <v>770</v>
      </c>
      <c r="O127">
        <f>Table1[[#This Row],[Qty]]*Table1[[#This Row],[Cost]]</f>
        <v>539</v>
      </c>
      <c r="P127">
        <f>Table1[[#This Row],[Total Sales]]-Table1[[#This Row],[cogs]]</f>
        <v>231</v>
      </c>
    </row>
    <row r="128" spans="1:16" x14ac:dyDescent="0.3">
      <c r="A128">
        <v>88065565481</v>
      </c>
      <c r="B128" s="1">
        <v>43957</v>
      </c>
      <c r="C128" t="s">
        <v>591</v>
      </c>
      <c r="D128" t="s">
        <v>6</v>
      </c>
      <c r="E128" t="s">
        <v>17</v>
      </c>
      <c r="F128" t="s">
        <v>25</v>
      </c>
      <c r="G128" t="s">
        <v>262</v>
      </c>
      <c r="H128" t="s">
        <v>546</v>
      </c>
      <c r="I128" t="s">
        <v>9</v>
      </c>
      <c r="J128" t="s">
        <v>8</v>
      </c>
      <c r="K128">
        <v>13</v>
      </c>
      <c r="L128">
        <v>10</v>
      </c>
      <c r="M128">
        <v>68</v>
      </c>
      <c r="N128">
        <f>Table1[[#This Row],[Qty]]*Table1[[#This Row],[Price]]</f>
        <v>884</v>
      </c>
      <c r="O128">
        <f>Table1[[#This Row],[Qty]]*Table1[[#This Row],[Cost]]</f>
        <v>680</v>
      </c>
      <c r="P128">
        <f>Table1[[#This Row],[Total Sales]]-Table1[[#This Row],[cogs]]</f>
        <v>204</v>
      </c>
    </row>
    <row r="129" spans="1:16" x14ac:dyDescent="0.3">
      <c r="A129">
        <v>88065565482</v>
      </c>
      <c r="B129" s="1">
        <v>43958</v>
      </c>
      <c r="C129" t="s">
        <v>974</v>
      </c>
      <c r="D129" t="s">
        <v>6</v>
      </c>
      <c r="E129" t="s">
        <v>160</v>
      </c>
      <c r="F129" t="s">
        <v>29</v>
      </c>
      <c r="G129" t="s">
        <v>266</v>
      </c>
      <c r="H129" t="s">
        <v>546</v>
      </c>
      <c r="I129" t="s">
        <v>1</v>
      </c>
      <c r="J129" t="s">
        <v>0</v>
      </c>
      <c r="K129">
        <v>20</v>
      </c>
      <c r="L129">
        <v>17</v>
      </c>
      <c r="M129">
        <v>15</v>
      </c>
      <c r="N129">
        <f>Table1[[#This Row],[Qty]]*Table1[[#This Row],[Price]]</f>
        <v>300</v>
      </c>
      <c r="O129">
        <f>Table1[[#This Row],[Qty]]*Table1[[#This Row],[Cost]]</f>
        <v>255</v>
      </c>
      <c r="P129">
        <f>Table1[[#This Row],[Total Sales]]-Table1[[#This Row],[cogs]]</f>
        <v>45</v>
      </c>
    </row>
    <row r="130" spans="1:16" x14ac:dyDescent="0.3">
      <c r="A130">
        <v>88065565483</v>
      </c>
      <c r="B130" s="1">
        <v>43959</v>
      </c>
      <c r="C130" t="s">
        <v>973</v>
      </c>
      <c r="D130" t="s">
        <v>12</v>
      </c>
      <c r="E130" t="s">
        <v>85</v>
      </c>
      <c r="F130" t="s">
        <v>25</v>
      </c>
      <c r="G130" t="s">
        <v>262</v>
      </c>
      <c r="H130" t="s">
        <v>546</v>
      </c>
      <c r="I130" t="s">
        <v>14</v>
      </c>
      <c r="J130" t="s">
        <v>8</v>
      </c>
      <c r="K130">
        <v>15</v>
      </c>
      <c r="L130">
        <v>12</v>
      </c>
      <c r="M130">
        <v>100</v>
      </c>
      <c r="N130">
        <f>Table1[[#This Row],[Qty]]*Table1[[#This Row],[Price]]</f>
        <v>1500</v>
      </c>
      <c r="O130">
        <f>Table1[[#This Row],[Qty]]*Table1[[#This Row],[Cost]]</f>
        <v>1200</v>
      </c>
      <c r="P130">
        <f>Table1[[#This Row],[Total Sales]]-Table1[[#This Row],[cogs]]</f>
        <v>300</v>
      </c>
    </row>
    <row r="131" spans="1:16" x14ac:dyDescent="0.3">
      <c r="A131">
        <v>88065565484</v>
      </c>
      <c r="B131" s="1">
        <v>43960</v>
      </c>
      <c r="C131" t="s">
        <v>972</v>
      </c>
      <c r="D131" t="s">
        <v>12</v>
      </c>
      <c r="E131" t="s">
        <v>77</v>
      </c>
      <c r="F131" t="s">
        <v>4</v>
      </c>
      <c r="G131" t="s">
        <v>262</v>
      </c>
      <c r="H131" t="s">
        <v>546</v>
      </c>
      <c r="I131" t="s">
        <v>28</v>
      </c>
      <c r="J131" t="s">
        <v>8</v>
      </c>
      <c r="K131">
        <v>20</v>
      </c>
      <c r="L131">
        <v>17</v>
      </c>
      <c r="M131">
        <v>3000</v>
      </c>
      <c r="N131">
        <f>Table1[[#This Row],[Qty]]*Table1[[#This Row],[Price]]</f>
        <v>60000</v>
      </c>
      <c r="O131">
        <f>Table1[[#This Row],[Qty]]*Table1[[#This Row],[Cost]]</f>
        <v>51000</v>
      </c>
      <c r="P131">
        <f>Table1[[#This Row],[Total Sales]]-Table1[[#This Row],[cogs]]</f>
        <v>9000</v>
      </c>
    </row>
    <row r="132" spans="1:16" x14ac:dyDescent="0.3">
      <c r="A132">
        <v>88065565485</v>
      </c>
      <c r="B132" s="1">
        <v>43961</v>
      </c>
      <c r="C132" t="s">
        <v>971</v>
      </c>
      <c r="D132" t="s">
        <v>12</v>
      </c>
      <c r="E132" t="s">
        <v>75</v>
      </c>
      <c r="F132" t="s">
        <v>10</v>
      </c>
      <c r="G132" t="s">
        <v>266</v>
      </c>
      <c r="H132" t="s">
        <v>546</v>
      </c>
      <c r="I132" t="s">
        <v>9</v>
      </c>
      <c r="J132" t="s">
        <v>8</v>
      </c>
      <c r="K132">
        <v>12</v>
      </c>
      <c r="L132">
        <v>9</v>
      </c>
      <c r="M132">
        <v>5000</v>
      </c>
      <c r="N132">
        <f>Table1[[#This Row],[Qty]]*Table1[[#This Row],[Price]]</f>
        <v>60000</v>
      </c>
      <c r="O132">
        <f>Table1[[#This Row],[Qty]]*Table1[[#This Row],[Cost]]</f>
        <v>45000</v>
      </c>
      <c r="P132">
        <f>Table1[[#This Row],[Total Sales]]-Table1[[#This Row],[cogs]]</f>
        <v>15000</v>
      </c>
    </row>
    <row r="133" spans="1:16" x14ac:dyDescent="0.3">
      <c r="A133">
        <v>88065565486</v>
      </c>
      <c r="B133" s="1">
        <v>43962</v>
      </c>
      <c r="C133" t="s">
        <v>970</v>
      </c>
      <c r="D133" t="s">
        <v>6</v>
      </c>
      <c r="E133" t="s">
        <v>17</v>
      </c>
      <c r="F133" t="s">
        <v>29</v>
      </c>
      <c r="G133" t="s">
        <v>266</v>
      </c>
      <c r="H133" t="s">
        <v>546</v>
      </c>
      <c r="I133" t="s">
        <v>1</v>
      </c>
      <c r="J133" t="s">
        <v>0</v>
      </c>
      <c r="K133">
        <v>16</v>
      </c>
      <c r="L133">
        <v>13</v>
      </c>
      <c r="M133">
        <v>300</v>
      </c>
      <c r="N133">
        <f>Table1[[#This Row],[Qty]]*Table1[[#This Row],[Price]]</f>
        <v>4800</v>
      </c>
      <c r="O133">
        <f>Table1[[#This Row],[Qty]]*Table1[[#This Row],[Cost]]</f>
        <v>3900</v>
      </c>
      <c r="P133">
        <f>Table1[[#This Row],[Total Sales]]-Table1[[#This Row],[cogs]]</f>
        <v>900</v>
      </c>
    </row>
    <row r="134" spans="1:16" x14ac:dyDescent="0.3">
      <c r="A134">
        <v>88065565487</v>
      </c>
      <c r="B134" s="1">
        <v>43963</v>
      </c>
      <c r="C134" t="s">
        <v>969</v>
      </c>
      <c r="D134" t="s">
        <v>6</v>
      </c>
      <c r="E134" t="s">
        <v>15</v>
      </c>
      <c r="F134" t="s">
        <v>25</v>
      </c>
      <c r="G134" t="s">
        <v>262</v>
      </c>
      <c r="H134" t="s">
        <v>546</v>
      </c>
      <c r="I134" t="s">
        <v>14</v>
      </c>
      <c r="J134" t="s">
        <v>0</v>
      </c>
      <c r="K134">
        <v>70</v>
      </c>
      <c r="L134">
        <v>67</v>
      </c>
      <c r="M134">
        <v>2000</v>
      </c>
      <c r="N134">
        <f>Table1[[#This Row],[Qty]]*Table1[[#This Row],[Price]]</f>
        <v>140000</v>
      </c>
      <c r="O134">
        <f>Table1[[#This Row],[Qty]]*Table1[[#This Row],[Cost]]</f>
        <v>134000</v>
      </c>
      <c r="P134">
        <f>Table1[[#This Row],[Total Sales]]-Table1[[#This Row],[cogs]]</f>
        <v>6000</v>
      </c>
    </row>
    <row r="135" spans="1:16" x14ac:dyDescent="0.3">
      <c r="A135">
        <v>88065565488</v>
      </c>
      <c r="B135" s="1">
        <v>43964</v>
      </c>
      <c r="C135" t="s">
        <v>968</v>
      </c>
      <c r="D135" t="s">
        <v>6</v>
      </c>
      <c r="E135" t="s">
        <v>11</v>
      </c>
      <c r="F135" t="s">
        <v>4</v>
      </c>
      <c r="G135" t="s">
        <v>262</v>
      </c>
      <c r="H135" t="s">
        <v>546</v>
      </c>
      <c r="I135" t="s">
        <v>9</v>
      </c>
      <c r="J135" t="s">
        <v>8</v>
      </c>
      <c r="K135">
        <v>15</v>
      </c>
      <c r="L135">
        <v>12</v>
      </c>
      <c r="M135">
        <v>600</v>
      </c>
      <c r="N135">
        <f>Table1[[#This Row],[Qty]]*Table1[[#This Row],[Price]]</f>
        <v>9000</v>
      </c>
      <c r="O135">
        <f>Table1[[#This Row],[Qty]]*Table1[[#This Row],[Cost]]</f>
        <v>7200</v>
      </c>
      <c r="P135">
        <f>Table1[[#This Row],[Total Sales]]-Table1[[#This Row],[cogs]]</f>
        <v>1800</v>
      </c>
    </row>
    <row r="136" spans="1:16" x14ac:dyDescent="0.3">
      <c r="A136">
        <v>88065565489</v>
      </c>
      <c r="B136" s="1">
        <v>43965</v>
      </c>
      <c r="C136" t="s">
        <v>967</v>
      </c>
      <c r="D136" t="s">
        <v>12</v>
      </c>
      <c r="E136" t="s">
        <v>75</v>
      </c>
      <c r="F136" t="s">
        <v>10</v>
      </c>
      <c r="G136" t="s">
        <v>266</v>
      </c>
      <c r="H136" t="s">
        <v>546</v>
      </c>
      <c r="I136" t="s">
        <v>1</v>
      </c>
      <c r="J136" t="s">
        <v>8</v>
      </c>
      <c r="K136">
        <v>16</v>
      </c>
      <c r="L136">
        <v>13</v>
      </c>
      <c r="M136">
        <v>1230</v>
      </c>
      <c r="N136">
        <f>Table1[[#This Row],[Qty]]*Table1[[#This Row],[Price]]</f>
        <v>19680</v>
      </c>
      <c r="O136">
        <f>Table1[[#This Row],[Qty]]*Table1[[#This Row],[Cost]]</f>
        <v>15990</v>
      </c>
      <c r="P136">
        <f>Table1[[#This Row],[Total Sales]]-Table1[[#This Row],[cogs]]</f>
        <v>3690</v>
      </c>
    </row>
    <row r="137" spans="1:16" x14ac:dyDescent="0.3">
      <c r="A137">
        <v>88065565490</v>
      </c>
      <c r="B137" s="1">
        <v>43966</v>
      </c>
      <c r="C137" t="s">
        <v>966</v>
      </c>
      <c r="D137" t="s">
        <v>6</v>
      </c>
      <c r="E137" t="s">
        <v>73</v>
      </c>
      <c r="F137" t="s">
        <v>29</v>
      </c>
      <c r="G137" t="s">
        <v>266</v>
      </c>
      <c r="H137" t="s">
        <v>546</v>
      </c>
      <c r="I137" t="s">
        <v>14</v>
      </c>
      <c r="J137" t="s">
        <v>0</v>
      </c>
      <c r="K137">
        <v>20</v>
      </c>
      <c r="L137">
        <v>17</v>
      </c>
      <c r="M137">
        <v>900</v>
      </c>
      <c r="N137">
        <f>Table1[[#This Row],[Qty]]*Table1[[#This Row],[Price]]</f>
        <v>18000</v>
      </c>
      <c r="O137">
        <f>Table1[[#This Row],[Qty]]*Table1[[#This Row],[Cost]]</f>
        <v>15300</v>
      </c>
      <c r="P137">
        <f>Table1[[#This Row],[Total Sales]]-Table1[[#This Row],[cogs]]</f>
        <v>2700</v>
      </c>
    </row>
    <row r="138" spans="1:16" x14ac:dyDescent="0.3">
      <c r="A138">
        <v>88065565491</v>
      </c>
      <c r="B138" s="1">
        <v>43967</v>
      </c>
      <c r="C138" t="s">
        <v>965</v>
      </c>
      <c r="D138" t="s">
        <v>6</v>
      </c>
      <c r="E138" t="s">
        <v>71</v>
      </c>
      <c r="F138" t="s">
        <v>25</v>
      </c>
      <c r="G138" t="s">
        <v>262</v>
      </c>
      <c r="H138" t="s">
        <v>546</v>
      </c>
      <c r="I138" t="s">
        <v>9</v>
      </c>
      <c r="J138" t="s">
        <v>8</v>
      </c>
      <c r="K138">
        <v>12</v>
      </c>
      <c r="L138">
        <v>9</v>
      </c>
      <c r="M138">
        <v>2390</v>
      </c>
      <c r="N138">
        <f>Table1[[#This Row],[Qty]]*Table1[[#This Row],[Price]]</f>
        <v>28680</v>
      </c>
      <c r="O138">
        <f>Table1[[#This Row],[Qty]]*Table1[[#This Row],[Cost]]</f>
        <v>21510</v>
      </c>
      <c r="P138">
        <f>Table1[[#This Row],[Total Sales]]-Table1[[#This Row],[cogs]]</f>
        <v>7170</v>
      </c>
    </row>
    <row r="139" spans="1:16" x14ac:dyDescent="0.3">
      <c r="A139">
        <v>88065565492</v>
      </c>
      <c r="B139" s="1">
        <v>43968</v>
      </c>
      <c r="C139" t="s">
        <v>964</v>
      </c>
      <c r="D139" t="s">
        <v>12</v>
      </c>
      <c r="E139" t="s">
        <v>69</v>
      </c>
      <c r="F139" t="s">
        <v>4</v>
      </c>
      <c r="G139" t="s">
        <v>262</v>
      </c>
      <c r="H139" t="s">
        <v>546</v>
      </c>
      <c r="I139" t="s">
        <v>1</v>
      </c>
      <c r="J139" t="s">
        <v>0</v>
      </c>
      <c r="K139">
        <v>12</v>
      </c>
      <c r="L139">
        <v>9</v>
      </c>
      <c r="M139">
        <v>10000</v>
      </c>
      <c r="N139">
        <f>Table1[[#This Row],[Qty]]*Table1[[#This Row],[Price]]</f>
        <v>120000</v>
      </c>
      <c r="O139">
        <f>Table1[[#This Row],[Qty]]*Table1[[#This Row],[Cost]]</f>
        <v>90000</v>
      </c>
      <c r="P139">
        <f>Table1[[#This Row],[Total Sales]]-Table1[[#This Row],[cogs]]</f>
        <v>30000</v>
      </c>
    </row>
    <row r="140" spans="1:16" x14ac:dyDescent="0.3">
      <c r="A140">
        <v>88065565493</v>
      </c>
      <c r="B140" s="1">
        <v>43969</v>
      </c>
      <c r="C140" t="s">
        <v>963</v>
      </c>
      <c r="D140" t="s">
        <v>6</v>
      </c>
      <c r="E140" t="s">
        <v>67</v>
      </c>
      <c r="F140" t="s">
        <v>10</v>
      </c>
      <c r="G140" t="s">
        <v>266</v>
      </c>
      <c r="H140" t="s">
        <v>546</v>
      </c>
      <c r="I140" t="s">
        <v>14</v>
      </c>
      <c r="J140" t="s">
        <v>8</v>
      </c>
      <c r="K140">
        <v>18</v>
      </c>
      <c r="L140">
        <v>15</v>
      </c>
      <c r="M140">
        <v>2300</v>
      </c>
      <c r="N140">
        <f>Table1[[#This Row],[Qty]]*Table1[[#This Row],[Price]]</f>
        <v>41400</v>
      </c>
      <c r="O140">
        <f>Table1[[#This Row],[Qty]]*Table1[[#This Row],[Cost]]</f>
        <v>34500</v>
      </c>
      <c r="P140">
        <f>Table1[[#This Row],[Total Sales]]-Table1[[#This Row],[cogs]]</f>
        <v>6900</v>
      </c>
    </row>
    <row r="141" spans="1:16" x14ac:dyDescent="0.3">
      <c r="A141">
        <v>88065565494</v>
      </c>
      <c r="B141" s="1">
        <v>43970</v>
      </c>
      <c r="C141" t="s">
        <v>962</v>
      </c>
      <c r="D141" t="s">
        <v>6</v>
      </c>
      <c r="E141" t="s">
        <v>65</v>
      </c>
      <c r="F141" t="s">
        <v>29</v>
      </c>
      <c r="G141" t="s">
        <v>266</v>
      </c>
      <c r="H141" t="s">
        <v>546</v>
      </c>
      <c r="I141" t="s">
        <v>28</v>
      </c>
      <c r="J141" t="s">
        <v>8</v>
      </c>
      <c r="K141">
        <v>10</v>
      </c>
      <c r="L141">
        <v>7</v>
      </c>
      <c r="M141">
        <v>7800</v>
      </c>
      <c r="N141">
        <f>Table1[[#This Row],[Qty]]*Table1[[#This Row],[Price]]</f>
        <v>78000</v>
      </c>
      <c r="O141">
        <f>Table1[[#This Row],[Qty]]*Table1[[#This Row],[Cost]]</f>
        <v>54600</v>
      </c>
      <c r="P141">
        <f>Table1[[#This Row],[Total Sales]]-Table1[[#This Row],[cogs]]</f>
        <v>23400</v>
      </c>
    </row>
    <row r="142" spans="1:16" x14ac:dyDescent="0.3">
      <c r="A142">
        <v>88065565495</v>
      </c>
      <c r="B142" s="1">
        <v>43971</v>
      </c>
      <c r="C142" t="s">
        <v>961</v>
      </c>
      <c r="D142" t="s">
        <v>12</v>
      </c>
      <c r="E142" t="s">
        <v>63</v>
      </c>
      <c r="F142" t="s">
        <v>25</v>
      </c>
      <c r="G142" t="s">
        <v>262</v>
      </c>
      <c r="H142" t="s">
        <v>546</v>
      </c>
      <c r="I142" t="s">
        <v>9</v>
      </c>
      <c r="J142" t="s">
        <v>8</v>
      </c>
      <c r="K142">
        <v>15</v>
      </c>
      <c r="L142">
        <v>12</v>
      </c>
      <c r="M142">
        <v>450</v>
      </c>
      <c r="N142">
        <f>Table1[[#This Row],[Qty]]*Table1[[#This Row],[Price]]</f>
        <v>6750</v>
      </c>
      <c r="O142">
        <f>Table1[[#This Row],[Qty]]*Table1[[#This Row],[Cost]]</f>
        <v>5400</v>
      </c>
      <c r="P142">
        <f>Table1[[#This Row],[Total Sales]]-Table1[[#This Row],[cogs]]</f>
        <v>1350</v>
      </c>
    </row>
    <row r="143" spans="1:16" x14ac:dyDescent="0.3">
      <c r="A143">
        <v>88065565496</v>
      </c>
      <c r="B143" s="1">
        <v>43972</v>
      </c>
      <c r="C143" t="s">
        <v>960</v>
      </c>
      <c r="D143" t="s">
        <v>6</v>
      </c>
      <c r="E143" t="s">
        <v>61</v>
      </c>
      <c r="F143" t="s">
        <v>4</v>
      </c>
      <c r="G143" t="s">
        <v>262</v>
      </c>
      <c r="H143" t="s">
        <v>546</v>
      </c>
      <c r="I143" t="s">
        <v>1</v>
      </c>
      <c r="J143" t="s">
        <v>0</v>
      </c>
      <c r="K143">
        <v>15</v>
      </c>
      <c r="L143">
        <v>12</v>
      </c>
      <c r="M143">
        <v>2000</v>
      </c>
      <c r="N143">
        <f>Table1[[#This Row],[Qty]]*Table1[[#This Row],[Price]]</f>
        <v>30000</v>
      </c>
      <c r="O143">
        <f>Table1[[#This Row],[Qty]]*Table1[[#This Row],[Cost]]</f>
        <v>24000</v>
      </c>
      <c r="P143">
        <f>Table1[[#This Row],[Total Sales]]-Table1[[#This Row],[cogs]]</f>
        <v>6000</v>
      </c>
    </row>
    <row r="144" spans="1:16" x14ac:dyDescent="0.3">
      <c r="A144">
        <v>88065565497</v>
      </c>
      <c r="B144" s="1">
        <v>43973</v>
      </c>
      <c r="C144" t="s">
        <v>959</v>
      </c>
      <c r="D144" t="s">
        <v>6</v>
      </c>
      <c r="E144" t="s">
        <v>59</v>
      </c>
      <c r="F144" t="s">
        <v>10</v>
      </c>
      <c r="G144" t="s">
        <v>266</v>
      </c>
      <c r="H144" t="s">
        <v>546</v>
      </c>
      <c r="I144" t="s">
        <v>14</v>
      </c>
      <c r="J144" t="s">
        <v>0</v>
      </c>
      <c r="K144">
        <v>23</v>
      </c>
      <c r="L144">
        <v>20</v>
      </c>
      <c r="M144">
        <v>123</v>
      </c>
      <c r="N144">
        <f>Table1[[#This Row],[Qty]]*Table1[[#This Row],[Price]]</f>
        <v>2829</v>
      </c>
      <c r="O144">
        <f>Table1[[#This Row],[Qty]]*Table1[[#This Row],[Cost]]</f>
        <v>2460</v>
      </c>
      <c r="P144">
        <f>Table1[[#This Row],[Total Sales]]-Table1[[#This Row],[cogs]]</f>
        <v>369</v>
      </c>
    </row>
    <row r="145" spans="1:16" x14ac:dyDescent="0.3">
      <c r="A145">
        <v>88065565498</v>
      </c>
      <c r="B145" s="1">
        <v>43974</v>
      </c>
      <c r="C145" t="s">
        <v>958</v>
      </c>
      <c r="D145" t="s">
        <v>12</v>
      </c>
      <c r="E145" t="s">
        <v>57</v>
      </c>
      <c r="F145" t="s">
        <v>29</v>
      </c>
      <c r="G145" t="s">
        <v>266</v>
      </c>
      <c r="H145" t="s">
        <v>546</v>
      </c>
      <c r="I145" t="s">
        <v>9</v>
      </c>
      <c r="J145" t="s">
        <v>8</v>
      </c>
      <c r="K145">
        <v>9</v>
      </c>
      <c r="L145">
        <v>6</v>
      </c>
      <c r="M145">
        <v>12903</v>
      </c>
      <c r="N145">
        <f>Table1[[#This Row],[Qty]]*Table1[[#This Row],[Price]]</f>
        <v>116127</v>
      </c>
      <c r="O145">
        <f>Table1[[#This Row],[Qty]]*Table1[[#This Row],[Cost]]</f>
        <v>77418</v>
      </c>
      <c r="P145">
        <f>Table1[[#This Row],[Total Sales]]-Table1[[#This Row],[cogs]]</f>
        <v>38709</v>
      </c>
    </row>
    <row r="146" spans="1:16" x14ac:dyDescent="0.3">
      <c r="A146">
        <v>88065565499</v>
      </c>
      <c r="B146" s="1">
        <v>43975</v>
      </c>
      <c r="C146" t="s">
        <v>957</v>
      </c>
      <c r="D146" t="s">
        <v>6</v>
      </c>
      <c r="E146" t="s">
        <v>55</v>
      </c>
      <c r="F146" t="s">
        <v>25</v>
      </c>
      <c r="G146" t="s">
        <v>262</v>
      </c>
      <c r="H146" t="s">
        <v>546</v>
      </c>
      <c r="I146" t="s">
        <v>1</v>
      </c>
      <c r="J146" t="s">
        <v>8</v>
      </c>
      <c r="K146">
        <v>18</v>
      </c>
      <c r="L146">
        <v>15</v>
      </c>
      <c r="M146">
        <v>100000</v>
      </c>
      <c r="N146">
        <f>Table1[[#This Row],[Qty]]*Table1[[#This Row],[Price]]</f>
        <v>1800000</v>
      </c>
      <c r="O146">
        <f>Table1[[#This Row],[Qty]]*Table1[[#This Row],[Cost]]</f>
        <v>1500000</v>
      </c>
      <c r="P146">
        <f>Table1[[#This Row],[Total Sales]]-Table1[[#This Row],[cogs]]</f>
        <v>300000</v>
      </c>
    </row>
    <row r="147" spans="1:16" x14ac:dyDescent="0.3">
      <c r="A147">
        <v>88065565500</v>
      </c>
      <c r="B147" s="1">
        <v>43976</v>
      </c>
      <c r="C147" t="s">
        <v>956</v>
      </c>
      <c r="D147" t="s">
        <v>12</v>
      </c>
      <c r="E147" t="s">
        <v>17</v>
      </c>
      <c r="F147" t="s">
        <v>4</v>
      </c>
      <c r="G147" t="s">
        <v>262</v>
      </c>
      <c r="H147" t="s">
        <v>2</v>
      </c>
      <c r="I147" t="s">
        <v>14</v>
      </c>
      <c r="J147" t="s">
        <v>0</v>
      </c>
      <c r="K147">
        <v>14</v>
      </c>
      <c r="L147">
        <v>11</v>
      </c>
      <c r="M147">
        <v>12000</v>
      </c>
      <c r="N147">
        <f>Table1[[#This Row],[Qty]]*Table1[[#This Row],[Price]]</f>
        <v>168000</v>
      </c>
      <c r="O147">
        <f>Table1[[#This Row],[Qty]]*Table1[[#This Row],[Cost]]</f>
        <v>132000</v>
      </c>
      <c r="P147">
        <f>Table1[[#This Row],[Total Sales]]-Table1[[#This Row],[cogs]]</f>
        <v>36000</v>
      </c>
    </row>
    <row r="148" spans="1:16" x14ac:dyDescent="0.3">
      <c r="A148">
        <v>88065565501</v>
      </c>
      <c r="B148" s="1">
        <v>43977</v>
      </c>
      <c r="C148" t="s">
        <v>955</v>
      </c>
      <c r="D148" t="s">
        <v>6</v>
      </c>
      <c r="E148" t="s">
        <v>36</v>
      </c>
      <c r="F148" t="s">
        <v>10</v>
      </c>
      <c r="G148" t="s">
        <v>266</v>
      </c>
      <c r="H148" t="s">
        <v>2</v>
      </c>
      <c r="I148" t="s">
        <v>9</v>
      </c>
      <c r="J148" t="s">
        <v>8</v>
      </c>
      <c r="K148">
        <v>30</v>
      </c>
      <c r="L148">
        <v>27</v>
      </c>
      <c r="M148">
        <v>60</v>
      </c>
      <c r="N148">
        <f>Table1[[#This Row],[Qty]]*Table1[[#This Row],[Price]]</f>
        <v>1800</v>
      </c>
      <c r="O148">
        <f>Table1[[#This Row],[Qty]]*Table1[[#This Row],[Cost]]</f>
        <v>1620</v>
      </c>
      <c r="P148">
        <f>Table1[[#This Row],[Total Sales]]-Table1[[#This Row],[cogs]]</f>
        <v>180</v>
      </c>
    </row>
    <row r="149" spans="1:16" x14ac:dyDescent="0.3">
      <c r="A149">
        <v>88065565502</v>
      </c>
      <c r="B149" s="1">
        <v>43978</v>
      </c>
      <c r="C149" t="s">
        <v>954</v>
      </c>
      <c r="D149" t="s">
        <v>12</v>
      </c>
      <c r="E149" t="s">
        <v>34</v>
      </c>
      <c r="F149" t="s">
        <v>29</v>
      </c>
      <c r="G149" t="s">
        <v>266</v>
      </c>
      <c r="H149" t="s">
        <v>2</v>
      </c>
      <c r="I149" t="s">
        <v>1</v>
      </c>
      <c r="J149" t="s">
        <v>0</v>
      </c>
      <c r="K149">
        <v>16</v>
      </c>
      <c r="L149">
        <v>13</v>
      </c>
      <c r="M149">
        <v>89</v>
      </c>
      <c r="N149">
        <f>Table1[[#This Row],[Qty]]*Table1[[#This Row],[Price]]</f>
        <v>1424</v>
      </c>
      <c r="O149">
        <f>Table1[[#This Row],[Qty]]*Table1[[#This Row],[Cost]]</f>
        <v>1157</v>
      </c>
      <c r="P149">
        <f>Table1[[#This Row],[Total Sales]]-Table1[[#This Row],[cogs]]</f>
        <v>267</v>
      </c>
    </row>
    <row r="150" spans="1:16" x14ac:dyDescent="0.3">
      <c r="A150">
        <v>88065565503</v>
      </c>
      <c r="B150" s="1">
        <v>43979</v>
      </c>
      <c r="C150" t="s">
        <v>953</v>
      </c>
      <c r="D150" t="s">
        <v>12</v>
      </c>
      <c r="E150" t="s">
        <v>32</v>
      </c>
      <c r="F150" t="s">
        <v>25</v>
      </c>
      <c r="G150" t="s">
        <v>262</v>
      </c>
      <c r="H150" t="s">
        <v>2</v>
      </c>
      <c r="I150" t="s">
        <v>14</v>
      </c>
      <c r="J150" t="s">
        <v>8</v>
      </c>
      <c r="K150">
        <v>52</v>
      </c>
      <c r="L150">
        <v>49</v>
      </c>
      <c r="M150">
        <v>77</v>
      </c>
      <c r="N150">
        <f>Table1[[#This Row],[Qty]]*Table1[[#This Row],[Price]]</f>
        <v>4004</v>
      </c>
      <c r="O150">
        <f>Table1[[#This Row],[Qty]]*Table1[[#This Row],[Cost]]</f>
        <v>3773</v>
      </c>
      <c r="P150">
        <f>Table1[[#This Row],[Total Sales]]-Table1[[#This Row],[cogs]]</f>
        <v>231</v>
      </c>
    </row>
    <row r="151" spans="1:16" x14ac:dyDescent="0.3">
      <c r="A151">
        <v>88065565504</v>
      </c>
      <c r="B151" s="1">
        <v>43980</v>
      </c>
      <c r="C151" t="s">
        <v>952</v>
      </c>
      <c r="D151" t="s">
        <v>12</v>
      </c>
      <c r="E151" t="s">
        <v>30</v>
      </c>
      <c r="F151" t="s">
        <v>4</v>
      </c>
      <c r="G151" t="s">
        <v>262</v>
      </c>
      <c r="H151" t="s">
        <v>2</v>
      </c>
      <c r="I151" t="s">
        <v>28</v>
      </c>
      <c r="J151" t="s">
        <v>8</v>
      </c>
      <c r="K151">
        <v>14</v>
      </c>
      <c r="L151">
        <v>11</v>
      </c>
      <c r="M151">
        <v>68</v>
      </c>
      <c r="N151">
        <f>Table1[[#This Row],[Qty]]*Table1[[#This Row],[Price]]</f>
        <v>952</v>
      </c>
      <c r="O151">
        <f>Table1[[#This Row],[Qty]]*Table1[[#This Row],[Cost]]</f>
        <v>748</v>
      </c>
      <c r="P151">
        <f>Table1[[#This Row],[Total Sales]]-Table1[[#This Row],[cogs]]</f>
        <v>204</v>
      </c>
    </row>
    <row r="152" spans="1:16" x14ac:dyDescent="0.3">
      <c r="A152">
        <v>88065565505</v>
      </c>
      <c r="B152" s="1">
        <v>43981</v>
      </c>
      <c r="C152" t="s">
        <v>951</v>
      </c>
      <c r="D152" t="s">
        <v>12</v>
      </c>
      <c r="E152" t="s">
        <v>26</v>
      </c>
      <c r="F152" t="s">
        <v>10</v>
      </c>
      <c r="G152" t="s">
        <v>266</v>
      </c>
      <c r="H152" t="s">
        <v>2</v>
      </c>
      <c r="I152" t="s">
        <v>9</v>
      </c>
      <c r="J152" t="s">
        <v>8</v>
      </c>
      <c r="K152">
        <v>6</v>
      </c>
      <c r="L152">
        <v>3</v>
      </c>
      <c r="M152">
        <v>15</v>
      </c>
      <c r="N152">
        <f>Table1[[#This Row],[Qty]]*Table1[[#This Row],[Price]]</f>
        <v>90</v>
      </c>
      <c r="O152">
        <f>Table1[[#This Row],[Qty]]*Table1[[#This Row],[Cost]]</f>
        <v>45</v>
      </c>
      <c r="P152">
        <f>Table1[[#This Row],[Total Sales]]-Table1[[#This Row],[cogs]]</f>
        <v>45</v>
      </c>
    </row>
    <row r="153" spans="1:16" x14ac:dyDescent="0.3">
      <c r="A153">
        <v>88065565506</v>
      </c>
      <c r="B153" s="1">
        <v>43982</v>
      </c>
      <c r="C153" t="s">
        <v>950</v>
      </c>
      <c r="D153" t="s">
        <v>12</v>
      </c>
      <c r="E153" t="s">
        <v>50</v>
      </c>
      <c r="F153" t="s">
        <v>29</v>
      </c>
      <c r="G153" t="s">
        <v>266</v>
      </c>
      <c r="H153" t="s">
        <v>2</v>
      </c>
      <c r="I153" t="s">
        <v>1</v>
      </c>
      <c r="J153" t="s">
        <v>0</v>
      </c>
      <c r="K153">
        <v>13</v>
      </c>
      <c r="L153">
        <v>10</v>
      </c>
      <c r="M153">
        <v>47</v>
      </c>
      <c r="N153">
        <f>Table1[[#This Row],[Qty]]*Table1[[#This Row],[Price]]</f>
        <v>611</v>
      </c>
      <c r="O153">
        <f>Table1[[#This Row],[Qty]]*Table1[[#This Row],[Cost]]</f>
        <v>470</v>
      </c>
      <c r="P153">
        <f>Table1[[#This Row],[Total Sales]]-Table1[[#This Row],[cogs]]</f>
        <v>141</v>
      </c>
    </row>
    <row r="154" spans="1:16" x14ac:dyDescent="0.3">
      <c r="A154">
        <v>88065565507</v>
      </c>
      <c r="B154" s="1">
        <v>43983</v>
      </c>
      <c r="C154" t="s">
        <v>949</v>
      </c>
      <c r="D154" t="s">
        <v>12</v>
      </c>
      <c r="E154" t="s">
        <v>48</v>
      </c>
      <c r="F154" t="s">
        <v>25</v>
      </c>
      <c r="G154" t="s">
        <v>262</v>
      </c>
      <c r="H154" t="s">
        <v>2</v>
      </c>
      <c r="I154" t="s">
        <v>14</v>
      </c>
      <c r="J154" t="s">
        <v>0</v>
      </c>
      <c r="K154">
        <v>15</v>
      </c>
      <c r="L154">
        <v>12</v>
      </c>
      <c r="M154">
        <v>6</v>
      </c>
      <c r="N154">
        <f>Table1[[#This Row],[Qty]]*Table1[[#This Row],[Price]]</f>
        <v>90</v>
      </c>
      <c r="O154">
        <f>Table1[[#This Row],[Qty]]*Table1[[#This Row],[Cost]]</f>
        <v>72</v>
      </c>
      <c r="P154">
        <f>Table1[[#This Row],[Total Sales]]-Table1[[#This Row],[cogs]]</f>
        <v>18</v>
      </c>
    </row>
    <row r="155" spans="1:16" x14ac:dyDescent="0.3">
      <c r="A155">
        <v>88065565508</v>
      </c>
      <c r="B155" s="1">
        <v>43984</v>
      </c>
      <c r="C155" t="s">
        <v>948</v>
      </c>
      <c r="D155" t="s">
        <v>6</v>
      </c>
      <c r="E155" t="s">
        <v>46</v>
      </c>
      <c r="F155" t="s">
        <v>4</v>
      </c>
      <c r="G155" t="s">
        <v>262</v>
      </c>
      <c r="H155" t="s">
        <v>2</v>
      </c>
      <c r="I155" t="s">
        <v>9</v>
      </c>
      <c r="J155" t="s">
        <v>8</v>
      </c>
      <c r="K155">
        <v>20</v>
      </c>
      <c r="L155">
        <v>17</v>
      </c>
      <c r="M155">
        <v>10</v>
      </c>
      <c r="N155">
        <f>Table1[[#This Row],[Qty]]*Table1[[#This Row],[Price]]</f>
        <v>200</v>
      </c>
      <c r="O155">
        <f>Table1[[#This Row],[Qty]]*Table1[[#This Row],[Cost]]</f>
        <v>170</v>
      </c>
      <c r="P155">
        <f>Table1[[#This Row],[Total Sales]]-Table1[[#This Row],[cogs]]</f>
        <v>30</v>
      </c>
    </row>
    <row r="156" spans="1:16" x14ac:dyDescent="0.3">
      <c r="A156">
        <v>88065565509</v>
      </c>
      <c r="B156" s="1">
        <v>43985</v>
      </c>
      <c r="C156" t="s">
        <v>947</v>
      </c>
      <c r="D156" t="s">
        <v>6</v>
      </c>
      <c r="E156" t="s">
        <v>65</v>
      </c>
      <c r="F156" t="s">
        <v>10</v>
      </c>
      <c r="G156" t="s">
        <v>266</v>
      </c>
      <c r="H156" t="s">
        <v>2</v>
      </c>
      <c r="I156" t="s">
        <v>1</v>
      </c>
      <c r="J156" t="s">
        <v>8</v>
      </c>
      <c r="K156">
        <v>12</v>
      </c>
      <c r="L156">
        <v>9</v>
      </c>
      <c r="M156">
        <v>11</v>
      </c>
      <c r="N156">
        <f>Table1[[#This Row],[Qty]]*Table1[[#This Row],[Price]]</f>
        <v>132</v>
      </c>
      <c r="O156">
        <f>Table1[[#This Row],[Qty]]*Table1[[#This Row],[Cost]]</f>
        <v>99</v>
      </c>
      <c r="P156">
        <f>Table1[[#This Row],[Total Sales]]-Table1[[#This Row],[cogs]]</f>
        <v>33</v>
      </c>
    </row>
    <row r="157" spans="1:16" x14ac:dyDescent="0.3">
      <c r="A157">
        <v>88065565510</v>
      </c>
      <c r="B157" s="1">
        <v>43986</v>
      </c>
      <c r="C157" t="s">
        <v>946</v>
      </c>
      <c r="D157" t="s">
        <v>12</v>
      </c>
      <c r="E157" t="s">
        <v>63</v>
      </c>
      <c r="F157" t="s">
        <v>29</v>
      </c>
      <c r="G157" t="s">
        <v>266</v>
      </c>
      <c r="H157" t="s">
        <v>2</v>
      </c>
      <c r="I157" t="s">
        <v>14</v>
      </c>
      <c r="J157" t="s">
        <v>0</v>
      </c>
      <c r="K157">
        <v>16</v>
      </c>
      <c r="L157">
        <v>13</v>
      </c>
      <c r="M157">
        <v>60</v>
      </c>
      <c r="N157">
        <f>Table1[[#This Row],[Qty]]*Table1[[#This Row],[Price]]</f>
        <v>960</v>
      </c>
      <c r="O157">
        <f>Table1[[#This Row],[Qty]]*Table1[[#This Row],[Cost]]</f>
        <v>780</v>
      </c>
      <c r="P157">
        <f>Table1[[#This Row],[Total Sales]]-Table1[[#This Row],[cogs]]</f>
        <v>180</v>
      </c>
    </row>
    <row r="158" spans="1:16" x14ac:dyDescent="0.3">
      <c r="A158">
        <v>88065565511</v>
      </c>
      <c r="B158" s="1">
        <v>43987</v>
      </c>
      <c r="C158" t="s">
        <v>945</v>
      </c>
      <c r="D158" t="s">
        <v>6</v>
      </c>
      <c r="E158" t="s">
        <v>61</v>
      </c>
      <c r="F158" t="s">
        <v>25</v>
      </c>
      <c r="G158" t="s">
        <v>262</v>
      </c>
      <c r="H158" t="s">
        <v>2</v>
      </c>
      <c r="I158" t="s">
        <v>9</v>
      </c>
      <c r="J158" t="s">
        <v>8</v>
      </c>
      <c r="K158">
        <v>20</v>
      </c>
      <c r="L158">
        <v>17</v>
      </c>
      <c r="M158">
        <v>89</v>
      </c>
      <c r="N158">
        <f>Table1[[#This Row],[Qty]]*Table1[[#This Row],[Price]]</f>
        <v>1780</v>
      </c>
      <c r="O158">
        <f>Table1[[#This Row],[Qty]]*Table1[[#This Row],[Cost]]</f>
        <v>1513</v>
      </c>
      <c r="P158">
        <f>Table1[[#This Row],[Total Sales]]-Table1[[#This Row],[cogs]]</f>
        <v>267</v>
      </c>
    </row>
    <row r="159" spans="1:16" x14ac:dyDescent="0.3">
      <c r="A159">
        <v>88065565512</v>
      </c>
      <c r="B159" s="1">
        <v>43988</v>
      </c>
      <c r="C159" t="s">
        <v>944</v>
      </c>
      <c r="D159" t="s">
        <v>6</v>
      </c>
      <c r="E159" t="s">
        <v>59</v>
      </c>
      <c r="F159" t="s">
        <v>4</v>
      </c>
      <c r="G159" t="s">
        <v>262</v>
      </c>
      <c r="H159" t="s">
        <v>2</v>
      </c>
      <c r="I159" t="s">
        <v>1</v>
      </c>
      <c r="J159" t="s">
        <v>0</v>
      </c>
      <c r="K159">
        <v>12</v>
      </c>
      <c r="L159">
        <v>9</v>
      </c>
      <c r="M159">
        <v>77</v>
      </c>
      <c r="N159">
        <f>Table1[[#This Row],[Qty]]*Table1[[#This Row],[Price]]</f>
        <v>924</v>
      </c>
      <c r="O159">
        <f>Table1[[#This Row],[Qty]]*Table1[[#This Row],[Cost]]</f>
        <v>693</v>
      </c>
      <c r="P159">
        <f>Table1[[#This Row],[Total Sales]]-Table1[[#This Row],[cogs]]</f>
        <v>231</v>
      </c>
    </row>
    <row r="160" spans="1:16" x14ac:dyDescent="0.3">
      <c r="A160">
        <v>88065565513</v>
      </c>
      <c r="B160" s="1">
        <v>43989</v>
      </c>
      <c r="C160" t="s">
        <v>943</v>
      </c>
      <c r="D160" t="s">
        <v>12</v>
      </c>
      <c r="E160" t="s">
        <v>57</v>
      </c>
      <c r="F160" t="s">
        <v>10</v>
      </c>
      <c r="G160" t="s">
        <v>266</v>
      </c>
      <c r="H160" t="s">
        <v>2</v>
      </c>
      <c r="I160" t="s">
        <v>14</v>
      </c>
      <c r="J160" t="s">
        <v>8</v>
      </c>
      <c r="K160">
        <v>10</v>
      </c>
      <c r="L160">
        <v>7</v>
      </c>
      <c r="M160">
        <v>68</v>
      </c>
      <c r="N160">
        <f>Table1[[#This Row],[Qty]]*Table1[[#This Row],[Price]]</f>
        <v>680</v>
      </c>
      <c r="O160">
        <f>Table1[[#This Row],[Qty]]*Table1[[#This Row],[Cost]]</f>
        <v>476</v>
      </c>
      <c r="P160">
        <f>Table1[[#This Row],[Total Sales]]-Table1[[#This Row],[cogs]]</f>
        <v>204</v>
      </c>
    </row>
    <row r="161" spans="1:16" x14ac:dyDescent="0.3">
      <c r="A161">
        <v>88065565514</v>
      </c>
      <c r="B161" s="1">
        <v>43990</v>
      </c>
      <c r="C161" t="s">
        <v>942</v>
      </c>
      <c r="D161" t="s">
        <v>12</v>
      </c>
      <c r="E161" t="s">
        <v>21</v>
      </c>
      <c r="F161" t="s">
        <v>29</v>
      </c>
      <c r="G161" t="s">
        <v>266</v>
      </c>
      <c r="H161" t="s">
        <v>2</v>
      </c>
      <c r="I161" t="s">
        <v>28</v>
      </c>
      <c r="J161" t="s">
        <v>8</v>
      </c>
      <c r="K161">
        <v>15</v>
      </c>
      <c r="L161">
        <v>12</v>
      </c>
      <c r="M161">
        <v>15</v>
      </c>
      <c r="N161">
        <f>Table1[[#This Row],[Qty]]*Table1[[#This Row],[Price]]</f>
        <v>225</v>
      </c>
      <c r="O161">
        <f>Table1[[#This Row],[Qty]]*Table1[[#This Row],[Cost]]</f>
        <v>180</v>
      </c>
      <c r="P161">
        <f>Table1[[#This Row],[Total Sales]]-Table1[[#This Row],[cogs]]</f>
        <v>45</v>
      </c>
    </row>
    <row r="162" spans="1:16" x14ac:dyDescent="0.3">
      <c r="A162">
        <v>88065565515</v>
      </c>
      <c r="B162" s="1">
        <v>43991</v>
      </c>
      <c r="C162" t="s">
        <v>941</v>
      </c>
      <c r="D162" t="s">
        <v>12</v>
      </c>
      <c r="E162" t="s">
        <v>19</v>
      </c>
      <c r="F162" t="s">
        <v>25</v>
      </c>
      <c r="G162" t="s">
        <v>262</v>
      </c>
      <c r="H162" t="s">
        <v>2</v>
      </c>
      <c r="I162" t="s">
        <v>9</v>
      </c>
      <c r="J162" t="s">
        <v>8</v>
      </c>
      <c r="K162">
        <v>15</v>
      </c>
      <c r="L162">
        <v>12</v>
      </c>
      <c r="M162">
        <v>100</v>
      </c>
      <c r="N162">
        <f>Table1[[#This Row],[Qty]]*Table1[[#This Row],[Price]]</f>
        <v>1500</v>
      </c>
      <c r="O162">
        <f>Table1[[#This Row],[Qty]]*Table1[[#This Row],[Cost]]</f>
        <v>1200</v>
      </c>
      <c r="P162">
        <f>Table1[[#This Row],[Total Sales]]-Table1[[#This Row],[cogs]]</f>
        <v>300</v>
      </c>
    </row>
    <row r="163" spans="1:16" x14ac:dyDescent="0.3">
      <c r="A163">
        <v>88065565516</v>
      </c>
      <c r="B163" s="1">
        <v>43992</v>
      </c>
      <c r="C163" t="s">
        <v>940</v>
      </c>
      <c r="D163" t="s">
        <v>12</v>
      </c>
      <c r="E163" t="s">
        <v>17</v>
      </c>
      <c r="F163" t="s">
        <v>4</v>
      </c>
      <c r="G163" t="s">
        <v>262</v>
      </c>
      <c r="H163" t="s">
        <v>2</v>
      </c>
      <c r="I163" t="s">
        <v>1</v>
      </c>
      <c r="J163" t="s">
        <v>0</v>
      </c>
      <c r="K163">
        <v>20</v>
      </c>
      <c r="L163">
        <v>17</v>
      </c>
      <c r="M163">
        <v>3000</v>
      </c>
      <c r="N163">
        <f>Table1[[#This Row],[Qty]]*Table1[[#This Row],[Price]]</f>
        <v>60000</v>
      </c>
      <c r="O163">
        <f>Table1[[#This Row],[Qty]]*Table1[[#This Row],[Cost]]</f>
        <v>51000</v>
      </c>
      <c r="P163">
        <f>Table1[[#This Row],[Total Sales]]-Table1[[#This Row],[cogs]]</f>
        <v>9000</v>
      </c>
    </row>
    <row r="164" spans="1:16" x14ac:dyDescent="0.3">
      <c r="A164">
        <v>88065565517</v>
      </c>
      <c r="B164" s="1">
        <v>43993</v>
      </c>
      <c r="C164" t="s">
        <v>939</v>
      </c>
      <c r="D164" t="s">
        <v>12</v>
      </c>
      <c r="E164" t="s">
        <v>15</v>
      </c>
      <c r="F164" t="s">
        <v>10</v>
      </c>
      <c r="G164" t="s">
        <v>266</v>
      </c>
      <c r="H164" t="s">
        <v>2</v>
      </c>
      <c r="I164" t="s">
        <v>14</v>
      </c>
      <c r="J164" t="s">
        <v>0</v>
      </c>
      <c r="K164">
        <v>12</v>
      </c>
      <c r="L164">
        <v>9</v>
      </c>
      <c r="M164">
        <v>5000</v>
      </c>
      <c r="N164">
        <f>Table1[[#This Row],[Qty]]*Table1[[#This Row],[Price]]</f>
        <v>60000</v>
      </c>
      <c r="O164">
        <f>Table1[[#This Row],[Qty]]*Table1[[#This Row],[Cost]]</f>
        <v>45000</v>
      </c>
      <c r="P164">
        <f>Table1[[#This Row],[Total Sales]]-Table1[[#This Row],[cogs]]</f>
        <v>15000</v>
      </c>
    </row>
    <row r="165" spans="1:16" x14ac:dyDescent="0.3">
      <c r="A165">
        <v>88065565518</v>
      </c>
      <c r="B165" s="1">
        <v>43994</v>
      </c>
      <c r="C165" t="s">
        <v>938</v>
      </c>
      <c r="D165" t="s">
        <v>12</v>
      </c>
      <c r="E165" t="s">
        <v>17</v>
      </c>
      <c r="F165" t="s">
        <v>29</v>
      </c>
      <c r="G165" t="s">
        <v>266</v>
      </c>
      <c r="H165" t="s">
        <v>2</v>
      </c>
      <c r="I165" t="s">
        <v>9</v>
      </c>
      <c r="J165" t="s">
        <v>8</v>
      </c>
      <c r="K165">
        <v>13</v>
      </c>
      <c r="L165">
        <v>10</v>
      </c>
      <c r="M165">
        <v>300</v>
      </c>
      <c r="N165">
        <f>Table1[[#This Row],[Qty]]*Table1[[#This Row],[Price]]</f>
        <v>3900</v>
      </c>
      <c r="O165">
        <f>Table1[[#This Row],[Qty]]*Table1[[#This Row],[Cost]]</f>
        <v>3000</v>
      </c>
      <c r="P165">
        <f>Table1[[#This Row],[Total Sales]]-Table1[[#This Row],[cogs]]</f>
        <v>900</v>
      </c>
    </row>
    <row r="166" spans="1:16" x14ac:dyDescent="0.3">
      <c r="A166">
        <v>88065565519</v>
      </c>
      <c r="B166" s="1">
        <v>43995</v>
      </c>
      <c r="C166" t="s">
        <v>937</v>
      </c>
      <c r="D166" t="s">
        <v>6</v>
      </c>
      <c r="E166" t="s">
        <v>15</v>
      </c>
      <c r="F166" t="s">
        <v>25</v>
      </c>
      <c r="G166" t="s">
        <v>262</v>
      </c>
      <c r="H166" t="s">
        <v>2</v>
      </c>
      <c r="I166" t="s">
        <v>1</v>
      </c>
      <c r="J166" t="s">
        <v>8</v>
      </c>
      <c r="K166">
        <v>15</v>
      </c>
      <c r="L166">
        <v>12</v>
      </c>
      <c r="M166">
        <v>2000</v>
      </c>
      <c r="N166">
        <f>Table1[[#This Row],[Qty]]*Table1[[#This Row],[Price]]</f>
        <v>30000</v>
      </c>
      <c r="O166">
        <f>Table1[[#This Row],[Qty]]*Table1[[#This Row],[Cost]]</f>
        <v>24000</v>
      </c>
      <c r="P166">
        <f>Table1[[#This Row],[Total Sales]]-Table1[[#This Row],[cogs]]</f>
        <v>6000</v>
      </c>
    </row>
    <row r="167" spans="1:16" x14ac:dyDescent="0.3">
      <c r="A167">
        <v>88065565520</v>
      </c>
      <c r="B167" s="1">
        <v>43996</v>
      </c>
      <c r="C167" t="s">
        <v>936</v>
      </c>
      <c r="D167" t="s">
        <v>12</v>
      </c>
      <c r="E167" t="s">
        <v>11</v>
      </c>
      <c r="F167" t="s">
        <v>4</v>
      </c>
      <c r="G167" t="s">
        <v>262</v>
      </c>
      <c r="H167" t="s">
        <v>2</v>
      </c>
      <c r="I167" t="s">
        <v>14</v>
      </c>
      <c r="J167" t="s">
        <v>0</v>
      </c>
      <c r="K167">
        <v>14</v>
      </c>
      <c r="L167">
        <v>11</v>
      </c>
      <c r="M167">
        <v>600</v>
      </c>
      <c r="N167">
        <f>Table1[[#This Row],[Qty]]*Table1[[#This Row],[Price]]</f>
        <v>8400</v>
      </c>
      <c r="O167">
        <f>Table1[[#This Row],[Qty]]*Table1[[#This Row],[Cost]]</f>
        <v>6600</v>
      </c>
      <c r="P167">
        <f>Table1[[#This Row],[Total Sales]]-Table1[[#This Row],[cogs]]</f>
        <v>1800</v>
      </c>
    </row>
    <row r="168" spans="1:16" x14ac:dyDescent="0.3">
      <c r="A168">
        <v>88065565521</v>
      </c>
      <c r="B168" s="1">
        <v>43997</v>
      </c>
      <c r="C168" t="s">
        <v>935</v>
      </c>
      <c r="D168" t="s">
        <v>12</v>
      </c>
      <c r="E168" t="s">
        <v>5</v>
      </c>
      <c r="F168" t="s">
        <v>10</v>
      </c>
      <c r="G168" t="s">
        <v>266</v>
      </c>
      <c r="H168" t="s">
        <v>2</v>
      </c>
      <c r="I168" t="s">
        <v>9</v>
      </c>
      <c r="J168" t="s">
        <v>8</v>
      </c>
      <c r="K168">
        <v>30</v>
      </c>
      <c r="L168">
        <v>27</v>
      </c>
      <c r="M168">
        <v>1230</v>
      </c>
      <c r="N168">
        <f>Table1[[#This Row],[Qty]]*Table1[[#This Row],[Price]]</f>
        <v>36900</v>
      </c>
      <c r="O168">
        <f>Table1[[#This Row],[Qty]]*Table1[[#This Row],[Cost]]</f>
        <v>33210</v>
      </c>
      <c r="P168">
        <f>Table1[[#This Row],[Total Sales]]-Table1[[#This Row],[cogs]]</f>
        <v>3690</v>
      </c>
    </row>
    <row r="169" spans="1:16" x14ac:dyDescent="0.3">
      <c r="A169">
        <v>88065565522</v>
      </c>
      <c r="B169" s="1">
        <v>43998</v>
      </c>
      <c r="C169" t="s">
        <v>934</v>
      </c>
      <c r="D169" t="s">
        <v>12</v>
      </c>
      <c r="E169" t="s">
        <v>166</v>
      </c>
      <c r="F169" t="s">
        <v>29</v>
      </c>
      <c r="G169" t="s">
        <v>266</v>
      </c>
      <c r="H169" t="s">
        <v>2</v>
      </c>
      <c r="I169" t="s">
        <v>1</v>
      </c>
      <c r="J169" t="s">
        <v>0</v>
      </c>
      <c r="K169">
        <v>16</v>
      </c>
      <c r="L169">
        <v>13</v>
      </c>
      <c r="M169">
        <v>900</v>
      </c>
      <c r="N169">
        <f>Table1[[#This Row],[Qty]]*Table1[[#This Row],[Price]]</f>
        <v>14400</v>
      </c>
      <c r="O169">
        <f>Table1[[#This Row],[Qty]]*Table1[[#This Row],[Cost]]</f>
        <v>11700</v>
      </c>
      <c r="P169">
        <f>Table1[[#This Row],[Total Sales]]-Table1[[#This Row],[cogs]]</f>
        <v>2700</v>
      </c>
    </row>
    <row r="170" spans="1:16" x14ac:dyDescent="0.3">
      <c r="A170">
        <v>88065565523</v>
      </c>
      <c r="B170" s="1">
        <v>43999</v>
      </c>
      <c r="C170" t="s">
        <v>933</v>
      </c>
      <c r="D170" t="s">
        <v>12</v>
      </c>
      <c r="E170" t="s">
        <v>164</v>
      </c>
      <c r="F170" t="s">
        <v>25</v>
      </c>
      <c r="G170" t="s">
        <v>262</v>
      </c>
      <c r="H170" t="s">
        <v>2</v>
      </c>
      <c r="I170" t="s">
        <v>14</v>
      </c>
      <c r="J170" t="s">
        <v>8</v>
      </c>
      <c r="K170">
        <v>9</v>
      </c>
      <c r="L170">
        <v>6</v>
      </c>
      <c r="M170">
        <v>2390</v>
      </c>
      <c r="N170">
        <f>Table1[[#This Row],[Qty]]*Table1[[#This Row],[Price]]</f>
        <v>21510</v>
      </c>
      <c r="O170">
        <f>Table1[[#This Row],[Qty]]*Table1[[#This Row],[Cost]]</f>
        <v>14340</v>
      </c>
      <c r="P170">
        <f>Table1[[#This Row],[Total Sales]]-Table1[[#This Row],[cogs]]</f>
        <v>7170</v>
      </c>
    </row>
    <row r="171" spans="1:16" x14ac:dyDescent="0.3">
      <c r="A171">
        <v>88065565524</v>
      </c>
      <c r="B171" s="1">
        <v>44000</v>
      </c>
      <c r="C171" t="s">
        <v>932</v>
      </c>
      <c r="D171" t="s">
        <v>6</v>
      </c>
      <c r="E171" t="s">
        <v>162</v>
      </c>
      <c r="F171" t="s">
        <v>4</v>
      </c>
      <c r="G171" t="s">
        <v>262</v>
      </c>
      <c r="H171" t="s">
        <v>2</v>
      </c>
      <c r="I171" t="s">
        <v>28</v>
      </c>
      <c r="J171" t="s">
        <v>8</v>
      </c>
      <c r="K171">
        <v>5</v>
      </c>
      <c r="L171">
        <v>2</v>
      </c>
      <c r="M171">
        <v>10000</v>
      </c>
      <c r="N171">
        <f>Table1[[#This Row],[Qty]]*Table1[[#This Row],[Price]]</f>
        <v>50000</v>
      </c>
      <c r="O171">
        <f>Table1[[#This Row],[Qty]]*Table1[[#This Row],[Cost]]</f>
        <v>20000</v>
      </c>
      <c r="P171">
        <f>Table1[[#This Row],[Total Sales]]-Table1[[#This Row],[cogs]]</f>
        <v>30000</v>
      </c>
    </row>
    <row r="172" spans="1:16" x14ac:dyDescent="0.3">
      <c r="A172">
        <v>88065565525</v>
      </c>
      <c r="B172" s="1">
        <v>44001</v>
      </c>
      <c r="C172" t="s">
        <v>931</v>
      </c>
      <c r="D172" t="s">
        <v>12</v>
      </c>
      <c r="E172" t="s">
        <v>160</v>
      </c>
      <c r="F172" t="s">
        <v>10</v>
      </c>
      <c r="G172" t="s">
        <v>266</v>
      </c>
      <c r="H172" t="s">
        <v>2</v>
      </c>
      <c r="I172" t="s">
        <v>9</v>
      </c>
      <c r="J172" t="s">
        <v>8</v>
      </c>
      <c r="K172">
        <v>18</v>
      </c>
      <c r="L172">
        <v>15</v>
      </c>
      <c r="M172">
        <v>2300</v>
      </c>
      <c r="N172">
        <f>Table1[[#This Row],[Qty]]*Table1[[#This Row],[Price]]</f>
        <v>41400</v>
      </c>
      <c r="O172">
        <f>Table1[[#This Row],[Qty]]*Table1[[#This Row],[Cost]]</f>
        <v>34500</v>
      </c>
      <c r="P172">
        <f>Table1[[#This Row],[Total Sales]]-Table1[[#This Row],[cogs]]</f>
        <v>6900</v>
      </c>
    </row>
    <row r="173" spans="1:16" x14ac:dyDescent="0.3">
      <c r="A173">
        <v>88065565526</v>
      </c>
      <c r="B173" s="1">
        <v>44002</v>
      </c>
      <c r="C173" t="s">
        <v>930</v>
      </c>
      <c r="D173" t="s">
        <v>6</v>
      </c>
      <c r="E173" t="s">
        <v>85</v>
      </c>
      <c r="F173" t="s">
        <v>29</v>
      </c>
      <c r="G173" t="s">
        <v>266</v>
      </c>
      <c r="H173" t="s">
        <v>2</v>
      </c>
      <c r="I173" t="s">
        <v>1</v>
      </c>
      <c r="J173" t="s">
        <v>0</v>
      </c>
      <c r="K173">
        <v>10</v>
      </c>
      <c r="L173">
        <v>7</v>
      </c>
      <c r="M173">
        <v>7800</v>
      </c>
      <c r="N173">
        <f>Table1[[#This Row],[Qty]]*Table1[[#This Row],[Price]]</f>
        <v>78000</v>
      </c>
      <c r="O173">
        <f>Table1[[#This Row],[Qty]]*Table1[[#This Row],[Cost]]</f>
        <v>54600</v>
      </c>
      <c r="P173">
        <f>Table1[[#This Row],[Total Sales]]-Table1[[#This Row],[cogs]]</f>
        <v>23400</v>
      </c>
    </row>
    <row r="174" spans="1:16" x14ac:dyDescent="0.3">
      <c r="A174">
        <v>88065565527</v>
      </c>
      <c r="B174" s="1">
        <v>44003</v>
      </c>
      <c r="C174" t="s">
        <v>929</v>
      </c>
      <c r="D174" t="s">
        <v>6</v>
      </c>
      <c r="E174" t="s">
        <v>83</v>
      </c>
      <c r="F174" t="s">
        <v>25</v>
      </c>
      <c r="G174" t="s">
        <v>262</v>
      </c>
      <c r="H174" t="s">
        <v>2</v>
      </c>
      <c r="I174" t="s">
        <v>14</v>
      </c>
      <c r="J174" t="s">
        <v>0</v>
      </c>
      <c r="K174">
        <v>20</v>
      </c>
      <c r="L174">
        <v>17</v>
      </c>
      <c r="M174">
        <v>450</v>
      </c>
      <c r="N174">
        <f>Table1[[#This Row],[Qty]]*Table1[[#This Row],[Price]]</f>
        <v>9000</v>
      </c>
      <c r="O174">
        <f>Table1[[#This Row],[Qty]]*Table1[[#This Row],[Cost]]</f>
        <v>7650</v>
      </c>
      <c r="P174">
        <f>Table1[[#This Row],[Total Sales]]-Table1[[#This Row],[cogs]]</f>
        <v>1350</v>
      </c>
    </row>
    <row r="175" spans="1:16" x14ac:dyDescent="0.3">
      <c r="A175">
        <v>88065565528</v>
      </c>
      <c r="B175" s="1">
        <v>44004</v>
      </c>
      <c r="C175" t="s">
        <v>928</v>
      </c>
      <c r="D175" t="s">
        <v>6</v>
      </c>
      <c r="E175" t="s">
        <v>81</v>
      </c>
      <c r="F175" t="s">
        <v>4</v>
      </c>
      <c r="G175" t="s">
        <v>262</v>
      </c>
      <c r="H175" t="s">
        <v>2</v>
      </c>
      <c r="I175" t="s">
        <v>9</v>
      </c>
      <c r="J175" t="s">
        <v>8</v>
      </c>
      <c r="K175">
        <v>70</v>
      </c>
      <c r="L175">
        <v>67</v>
      </c>
      <c r="M175">
        <v>2000</v>
      </c>
      <c r="N175">
        <f>Table1[[#This Row],[Qty]]*Table1[[#This Row],[Price]]</f>
        <v>140000</v>
      </c>
      <c r="O175">
        <f>Table1[[#This Row],[Qty]]*Table1[[#This Row],[Cost]]</f>
        <v>134000</v>
      </c>
      <c r="P175">
        <f>Table1[[#This Row],[Total Sales]]-Table1[[#This Row],[cogs]]</f>
        <v>6000</v>
      </c>
    </row>
    <row r="176" spans="1:16" x14ac:dyDescent="0.3">
      <c r="A176">
        <v>88065565529</v>
      </c>
      <c r="B176" s="1">
        <v>44005</v>
      </c>
      <c r="C176" t="s">
        <v>927</v>
      </c>
      <c r="D176" t="s">
        <v>6</v>
      </c>
      <c r="E176" t="s">
        <v>79</v>
      </c>
      <c r="F176" t="s">
        <v>10</v>
      </c>
      <c r="G176" t="s">
        <v>266</v>
      </c>
      <c r="H176" t="s">
        <v>2</v>
      </c>
      <c r="I176" t="s">
        <v>1</v>
      </c>
      <c r="J176" t="s">
        <v>8</v>
      </c>
      <c r="K176">
        <v>15</v>
      </c>
      <c r="L176">
        <v>12</v>
      </c>
      <c r="M176">
        <v>123</v>
      </c>
      <c r="N176">
        <f>Table1[[#This Row],[Qty]]*Table1[[#This Row],[Price]]</f>
        <v>1845</v>
      </c>
      <c r="O176">
        <f>Table1[[#This Row],[Qty]]*Table1[[#This Row],[Cost]]</f>
        <v>1476</v>
      </c>
      <c r="P176">
        <f>Table1[[#This Row],[Total Sales]]-Table1[[#This Row],[cogs]]</f>
        <v>369</v>
      </c>
    </row>
    <row r="177" spans="1:16" x14ac:dyDescent="0.3">
      <c r="A177">
        <v>88065565530</v>
      </c>
      <c r="B177" s="1">
        <v>44006</v>
      </c>
      <c r="C177" t="s">
        <v>926</v>
      </c>
      <c r="D177" t="s">
        <v>6</v>
      </c>
      <c r="E177" t="s">
        <v>77</v>
      </c>
      <c r="F177" t="s">
        <v>29</v>
      </c>
      <c r="G177" t="s">
        <v>266</v>
      </c>
      <c r="H177" t="s">
        <v>2</v>
      </c>
      <c r="I177" t="s">
        <v>14</v>
      </c>
      <c r="J177" t="s">
        <v>0</v>
      </c>
      <c r="K177">
        <v>12</v>
      </c>
      <c r="L177">
        <v>9</v>
      </c>
      <c r="M177">
        <v>12903</v>
      </c>
      <c r="N177">
        <f>Table1[[#This Row],[Qty]]*Table1[[#This Row],[Price]]</f>
        <v>154836</v>
      </c>
      <c r="O177">
        <f>Table1[[#This Row],[Qty]]*Table1[[#This Row],[Cost]]</f>
        <v>116127</v>
      </c>
      <c r="P177">
        <f>Table1[[#This Row],[Total Sales]]-Table1[[#This Row],[cogs]]</f>
        <v>38709</v>
      </c>
    </row>
    <row r="178" spans="1:16" x14ac:dyDescent="0.3">
      <c r="A178">
        <v>88065565531</v>
      </c>
      <c r="B178" s="1">
        <v>44007</v>
      </c>
      <c r="C178" t="s">
        <v>925</v>
      </c>
      <c r="D178" t="s">
        <v>12</v>
      </c>
      <c r="E178" t="s">
        <v>75</v>
      </c>
      <c r="F178" t="s">
        <v>25</v>
      </c>
      <c r="G178" t="s">
        <v>262</v>
      </c>
      <c r="H178" t="s">
        <v>2</v>
      </c>
      <c r="I178" t="s">
        <v>9</v>
      </c>
      <c r="J178" t="s">
        <v>8</v>
      </c>
      <c r="K178">
        <v>18</v>
      </c>
      <c r="L178">
        <v>15</v>
      </c>
      <c r="M178">
        <v>100000</v>
      </c>
      <c r="N178">
        <f>Table1[[#This Row],[Qty]]*Table1[[#This Row],[Price]]</f>
        <v>1800000</v>
      </c>
      <c r="O178">
        <f>Table1[[#This Row],[Qty]]*Table1[[#This Row],[Cost]]</f>
        <v>1500000</v>
      </c>
      <c r="P178">
        <f>Table1[[#This Row],[Total Sales]]-Table1[[#This Row],[cogs]]</f>
        <v>300000</v>
      </c>
    </row>
    <row r="179" spans="1:16" x14ac:dyDescent="0.3">
      <c r="A179">
        <v>88065565532</v>
      </c>
      <c r="B179" s="1">
        <v>44008</v>
      </c>
      <c r="C179" t="s">
        <v>924</v>
      </c>
      <c r="D179" t="s">
        <v>6</v>
      </c>
      <c r="E179" t="s">
        <v>73</v>
      </c>
      <c r="F179" t="s">
        <v>4</v>
      </c>
      <c r="G179" t="s">
        <v>262</v>
      </c>
      <c r="H179" t="s">
        <v>2</v>
      </c>
      <c r="I179" t="s">
        <v>1</v>
      </c>
      <c r="J179" t="s">
        <v>0</v>
      </c>
      <c r="K179">
        <v>23</v>
      </c>
      <c r="L179">
        <v>20</v>
      </c>
      <c r="M179">
        <v>12000</v>
      </c>
      <c r="N179">
        <f>Table1[[#This Row],[Qty]]*Table1[[#This Row],[Price]]</f>
        <v>276000</v>
      </c>
      <c r="O179">
        <f>Table1[[#This Row],[Qty]]*Table1[[#This Row],[Cost]]</f>
        <v>240000</v>
      </c>
      <c r="P179">
        <f>Table1[[#This Row],[Total Sales]]-Table1[[#This Row],[cogs]]</f>
        <v>36000</v>
      </c>
    </row>
    <row r="180" spans="1:16" x14ac:dyDescent="0.3">
      <c r="A180">
        <v>88065565533</v>
      </c>
      <c r="B180" s="1">
        <v>44009</v>
      </c>
      <c r="C180" t="s">
        <v>923</v>
      </c>
      <c r="D180" t="s">
        <v>12</v>
      </c>
      <c r="E180" t="s">
        <v>71</v>
      </c>
      <c r="F180" t="s">
        <v>10</v>
      </c>
      <c r="G180" t="s">
        <v>266</v>
      </c>
      <c r="H180" t="s">
        <v>2</v>
      </c>
      <c r="I180" t="s">
        <v>14</v>
      </c>
      <c r="J180" t="s">
        <v>8</v>
      </c>
      <c r="K180">
        <v>9</v>
      </c>
      <c r="L180">
        <v>6</v>
      </c>
      <c r="M180">
        <v>60</v>
      </c>
      <c r="N180">
        <f>Table1[[#This Row],[Qty]]*Table1[[#This Row],[Price]]</f>
        <v>540</v>
      </c>
      <c r="O180">
        <f>Table1[[#This Row],[Qty]]*Table1[[#This Row],[Cost]]</f>
        <v>360</v>
      </c>
      <c r="P180">
        <f>Table1[[#This Row],[Total Sales]]-Table1[[#This Row],[cogs]]</f>
        <v>180</v>
      </c>
    </row>
    <row r="181" spans="1:16" x14ac:dyDescent="0.3">
      <c r="A181">
        <v>88065565534</v>
      </c>
      <c r="B181" s="1">
        <v>44010</v>
      </c>
      <c r="C181" t="s">
        <v>922</v>
      </c>
      <c r="D181" t="s">
        <v>6</v>
      </c>
      <c r="E181" t="s">
        <v>69</v>
      </c>
      <c r="F181" t="s">
        <v>29</v>
      </c>
      <c r="G181" t="s">
        <v>266</v>
      </c>
      <c r="H181" t="s">
        <v>2</v>
      </c>
      <c r="I181" t="s">
        <v>28</v>
      </c>
      <c r="J181" t="s">
        <v>8</v>
      </c>
      <c r="K181">
        <v>18</v>
      </c>
      <c r="L181">
        <v>15</v>
      </c>
      <c r="M181">
        <v>89</v>
      </c>
      <c r="N181">
        <f>Table1[[#This Row],[Qty]]*Table1[[#This Row],[Price]]</f>
        <v>1602</v>
      </c>
      <c r="O181">
        <f>Table1[[#This Row],[Qty]]*Table1[[#This Row],[Cost]]</f>
        <v>1335</v>
      </c>
      <c r="P181">
        <f>Table1[[#This Row],[Total Sales]]-Table1[[#This Row],[cogs]]</f>
        <v>267</v>
      </c>
    </row>
    <row r="182" spans="1:16" x14ac:dyDescent="0.3">
      <c r="A182">
        <v>88065565535</v>
      </c>
      <c r="B182" s="1">
        <v>44011</v>
      </c>
      <c r="C182" t="s">
        <v>921</v>
      </c>
      <c r="D182" t="s">
        <v>12</v>
      </c>
      <c r="E182" t="s">
        <v>67</v>
      </c>
      <c r="F182" t="s">
        <v>25</v>
      </c>
      <c r="G182" t="s">
        <v>262</v>
      </c>
      <c r="H182" t="s">
        <v>2</v>
      </c>
      <c r="I182" t="s">
        <v>9</v>
      </c>
      <c r="J182" t="s">
        <v>8</v>
      </c>
      <c r="K182">
        <v>52</v>
      </c>
      <c r="L182">
        <v>49</v>
      </c>
      <c r="M182">
        <v>77</v>
      </c>
      <c r="N182">
        <f>Table1[[#This Row],[Qty]]*Table1[[#This Row],[Price]]</f>
        <v>4004</v>
      </c>
      <c r="O182">
        <f>Table1[[#This Row],[Qty]]*Table1[[#This Row],[Cost]]</f>
        <v>3773</v>
      </c>
      <c r="P182">
        <f>Table1[[#This Row],[Total Sales]]-Table1[[#This Row],[cogs]]</f>
        <v>231</v>
      </c>
    </row>
    <row r="183" spans="1:16" x14ac:dyDescent="0.3">
      <c r="A183">
        <v>88065565536</v>
      </c>
      <c r="B183" s="1">
        <v>44012</v>
      </c>
      <c r="C183" t="s">
        <v>920</v>
      </c>
      <c r="D183" t="s">
        <v>12</v>
      </c>
      <c r="E183" t="s">
        <v>65</v>
      </c>
      <c r="F183" t="s">
        <v>4</v>
      </c>
      <c r="G183" t="s">
        <v>262</v>
      </c>
      <c r="H183" t="s">
        <v>2</v>
      </c>
      <c r="I183" t="s">
        <v>1</v>
      </c>
      <c r="J183" t="s">
        <v>0</v>
      </c>
      <c r="K183">
        <v>9</v>
      </c>
      <c r="L183">
        <v>6</v>
      </c>
      <c r="M183">
        <v>68</v>
      </c>
      <c r="N183">
        <f>Table1[[#This Row],[Qty]]*Table1[[#This Row],[Price]]</f>
        <v>612</v>
      </c>
      <c r="O183">
        <f>Table1[[#This Row],[Qty]]*Table1[[#This Row],[Cost]]</f>
        <v>408</v>
      </c>
      <c r="P183">
        <f>Table1[[#This Row],[Total Sales]]-Table1[[#This Row],[cogs]]</f>
        <v>204</v>
      </c>
    </row>
    <row r="184" spans="1:16" x14ac:dyDescent="0.3">
      <c r="A184">
        <v>88065565537</v>
      </c>
      <c r="B184" s="1">
        <v>44013</v>
      </c>
      <c r="C184" t="s">
        <v>919</v>
      </c>
      <c r="D184" t="s">
        <v>6</v>
      </c>
      <c r="E184" t="s">
        <v>63</v>
      </c>
      <c r="F184" t="s">
        <v>10</v>
      </c>
      <c r="G184" t="s">
        <v>266</v>
      </c>
      <c r="H184" t="s">
        <v>2</v>
      </c>
      <c r="I184" t="s">
        <v>14</v>
      </c>
      <c r="J184" t="s">
        <v>0</v>
      </c>
      <c r="K184">
        <v>5</v>
      </c>
      <c r="L184">
        <v>2</v>
      </c>
      <c r="M184">
        <v>15</v>
      </c>
      <c r="N184">
        <f>Table1[[#This Row],[Qty]]*Table1[[#This Row],[Price]]</f>
        <v>75</v>
      </c>
      <c r="O184">
        <f>Table1[[#This Row],[Qty]]*Table1[[#This Row],[Cost]]</f>
        <v>30</v>
      </c>
      <c r="P184">
        <f>Table1[[#This Row],[Total Sales]]-Table1[[#This Row],[cogs]]</f>
        <v>45</v>
      </c>
    </row>
    <row r="185" spans="1:16" x14ac:dyDescent="0.3">
      <c r="A185">
        <v>88065565538</v>
      </c>
      <c r="B185" s="1">
        <v>44014</v>
      </c>
      <c r="C185" t="s">
        <v>918</v>
      </c>
      <c r="D185" t="s">
        <v>6</v>
      </c>
      <c r="E185" t="s">
        <v>61</v>
      </c>
      <c r="F185" t="s">
        <v>29</v>
      </c>
      <c r="G185" t="s">
        <v>266</v>
      </c>
      <c r="H185" t="s">
        <v>2</v>
      </c>
      <c r="I185" t="s">
        <v>9</v>
      </c>
      <c r="J185" t="s">
        <v>8</v>
      </c>
      <c r="K185">
        <v>14</v>
      </c>
      <c r="L185">
        <v>11</v>
      </c>
      <c r="M185">
        <v>47</v>
      </c>
      <c r="N185">
        <f>Table1[[#This Row],[Qty]]*Table1[[#This Row],[Price]]</f>
        <v>658</v>
      </c>
      <c r="O185">
        <f>Table1[[#This Row],[Qty]]*Table1[[#This Row],[Cost]]</f>
        <v>517</v>
      </c>
      <c r="P185">
        <f>Table1[[#This Row],[Total Sales]]-Table1[[#This Row],[cogs]]</f>
        <v>141</v>
      </c>
    </row>
    <row r="186" spans="1:16" x14ac:dyDescent="0.3">
      <c r="A186">
        <v>88065565539</v>
      </c>
      <c r="B186" s="1">
        <v>44015</v>
      </c>
      <c r="C186" t="s">
        <v>917</v>
      </c>
      <c r="D186" t="s">
        <v>6</v>
      </c>
      <c r="E186" t="s">
        <v>59</v>
      </c>
      <c r="F186" t="s">
        <v>25</v>
      </c>
      <c r="G186" t="s">
        <v>262</v>
      </c>
      <c r="H186" t="s">
        <v>2</v>
      </c>
      <c r="I186" t="s">
        <v>1</v>
      </c>
      <c r="J186" t="s">
        <v>8</v>
      </c>
      <c r="K186">
        <v>6</v>
      </c>
      <c r="L186">
        <v>3</v>
      </c>
      <c r="M186">
        <v>6</v>
      </c>
      <c r="N186">
        <f>Table1[[#This Row],[Qty]]*Table1[[#This Row],[Price]]</f>
        <v>36</v>
      </c>
      <c r="O186">
        <f>Table1[[#This Row],[Qty]]*Table1[[#This Row],[Cost]]</f>
        <v>18</v>
      </c>
      <c r="P186">
        <f>Table1[[#This Row],[Total Sales]]-Table1[[#This Row],[cogs]]</f>
        <v>18</v>
      </c>
    </row>
    <row r="187" spans="1:16" x14ac:dyDescent="0.3">
      <c r="A187">
        <v>88065565540</v>
      </c>
      <c r="B187" s="1">
        <v>44016</v>
      </c>
      <c r="C187" t="s">
        <v>916</v>
      </c>
      <c r="D187" t="s">
        <v>6</v>
      </c>
      <c r="E187" t="s">
        <v>57</v>
      </c>
      <c r="F187" t="s">
        <v>4</v>
      </c>
      <c r="G187" t="s">
        <v>262</v>
      </c>
      <c r="H187" t="s">
        <v>2</v>
      </c>
      <c r="I187" t="s">
        <v>14</v>
      </c>
      <c r="J187" t="s">
        <v>0</v>
      </c>
      <c r="K187">
        <v>10</v>
      </c>
      <c r="L187">
        <v>7</v>
      </c>
      <c r="M187">
        <v>10</v>
      </c>
      <c r="N187">
        <f>Table1[[#This Row],[Qty]]*Table1[[#This Row],[Price]]</f>
        <v>100</v>
      </c>
      <c r="O187">
        <f>Table1[[#This Row],[Qty]]*Table1[[#This Row],[Cost]]</f>
        <v>70</v>
      </c>
      <c r="P187">
        <f>Table1[[#This Row],[Total Sales]]-Table1[[#This Row],[cogs]]</f>
        <v>30</v>
      </c>
    </row>
    <row r="188" spans="1:16" x14ac:dyDescent="0.3">
      <c r="A188">
        <v>88065565541</v>
      </c>
      <c r="B188" s="1">
        <v>44017</v>
      </c>
      <c r="C188" t="s">
        <v>915</v>
      </c>
      <c r="D188" t="s">
        <v>6</v>
      </c>
      <c r="E188" t="s">
        <v>55</v>
      </c>
      <c r="F188" t="s">
        <v>10</v>
      </c>
      <c r="G188" t="s">
        <v>266</v>
      </c>
      <c r="H188" t="s">
        <v>2</v>
      </c>
      <c r="I188" t="s">
        <v>9</v>
      </c>
      <c r="J188" t="s">
        <v>8</v>
      </c>
      <c r="K188">
        <v>13</v>
      </c>
      <c r="L188">
        <v>10</v>
      </c>
      <c r="M188">
        <v>11</v>
      </c>
      <c r="N188">
        <f>Table1[[#This Row],[Qty]]*Table1[[#This Row],[Price]]</f>
        <v>143</v>
      </c>
      <c r="O188">
        <f>Table1[[#This Row],[Qty]]*Table1[[#This Row],[Cost]]</f>
        <v>110</v>
      </c>
      <c r="P188">
        <f>Table1[[#This Row],[Total Sales]]-Table1[[#This Row],[cogs]]</f>
        <v>33</v>
      </c>
    </row>
    <row r="189" spans="1:16" x14ac:dyDescent="0.3">
      <c r="A189">
        <v>88065565542</v>
      </c>
      <c r="B189" s="1">
        <v>44018</v>
      </c>
      <c r="C189" t="s">
        <v>914</v>
      </c>
      <c r="D189" t="s">
        <v>12</v>
      </c>
      <c r="E189" t="s">
        <v>17</v>
      </c>
      <c r="F189" t="s">
        <v>29</v>
      </c>
      <c r="G189" t="s">
        <v>266</v>
      </c>
      <c r="H189" t="s">
        <v>2</v>
      </c>
      <c r="I189" t="s">
        <v>1</v>
      </c>
      <c r="J189" t="s">
        <v>0</v>
      </c>
      <c r="K189">
        <v>20</v>
      </c>
      <c r="L189">
        <v>17</v>
      </c>
      <c r="M189">
        <v>60</v>
      </c>
      <c r="N189">
        <f>Table1[[#This Row],[Qty]]*Table1[[#This Row],[Price]]</f>
        <v>1200</v>
      </c>
      <c r="O189">
        <f>Table1[[#This Row],[Qty]]*Table1[[#This Row],[Cost]]</f>
        <v>1020</v>
      </c>
      <c r="P189">
        <f>Table1[[#This Row],[Total Sales]]-Table1[[#This Row],[cogs]]</f>
        <v>180</v>
      </c>
    </row>
    <row r="190" spans="1:16" x14ac:dyDescent="0.3">
      <c r="A190">
        <v>88065565543</v>
      </c>
      <c r="B190" s="1">
        <v>44019</v>
      </c>
      <c r="C190" t="s">
        <v>913</v>
      </c>
      <c r="D190" t="s">
        <v>12</v>
      </c>
      <c r="E190" t="s">
        <v>52</v>
      </c>
      <c r="F190" t="s">
        <v>25</v>
      </c>
      <c r="G190" t="s">
        <v>262</v>
      </c>
      <c r="H190" t="s">
        <v>2</v>
      </c>
      <c r="I190" t="s">
        <v>14</v>
      </c>
      <c r="J190" t="s">
        <v>8</v>
      </c>
      <c r="K190">
        <v>15</v>
      </c>
      <c r="L190">
        <v>12</v>
      </c>
      <c r="M190">
        <v>89</v>
      </c>
      <c r="N190">
        <f>Table1[[#This Row],[Qty]]*Table1[[#This Row],[Price]]</f>
        <v>1335</v>
      </c>
      <c r="O190">
        <f>Table1[[#This Row],[Qty]]*Table1[[#This Row],[Cost]]</f>
        <v>1068</v>
      </c>
      <c r="P190">
        <f>Table1[[#This Row],[Total Sales]]-Table1[[#This Row],[cogs]]</f>
        <v>267</v>
      </c>
    </row>
    <row r="191" spans="1:16" x14ac:dyDescent="0.3">
      <c r="A191">
        <v>88065565544</v>
      </c>
      <c r="B191" s="1">
        <v>44020</v>
      </c>
      <c r="C191" t="s">
        <v>912</v>
      </c>
      <c r="D191" t="s">
        <v>12</v>
      </c>
      <c r="E191" t="s">
        <v>50</v>
      </c>
      <c r="F191" t="s">
        <v>4</v>
      </c>
      <c r="G191" t="s">
        <v>262</v>
      </c>
      <c r="H191" t="s">
        <v>2</v>
      </c>
      <c r="I191" t="s">
        <v>28</v>
      </c>
      <c r="J191" t="s">
        <v>8</v>
      </c>
      <c r="K191">
        <v>20</v>
      </c>
      <c r="L191">
        <v>17</v>
      </c>
      <c r="M191">
        <v>77</v>
      </c>
      <c r="N191">
        <f>Table1[[#This Row],[Qty]]*Table1[[#This Row],[Price]]</f>
        <v>1540</v>
      </c>
      <c r="O191">
        <f>Table1[[#This Row],[Qty]]*Table1[[#This Row],[Cost]]</f>
        <v>1309</v>
      </c>
      <c r="P191">
        <f>Table1[[#This Row],[Total Sales]]-Table1[[#This Row],[cogs]]</f>
        <v>231</v>
      </c>
    </row>
    <row r="192" spans="1:16" x14ac:dyDescent="0.3">
      <c r="A192">
        <v>88065565545</v>
      </c>
      <c r="B192" s="1">
        <v>44021</v>
      </c>
      <c r="C192" t="s">
        <v>911</v>
      </c>
      <c r="D192" t="s">
        <v>6</v>
      </c>
      <c r="E192" t="s">
        <v>48</v>
      </c>
      <c r="F192" t="s">
        <v>10</v>
      </c>
      <c r="G192" t="s">
        <v>266</v>
      </c>
      <c r="H192" t="s">
        <v>2</v>
      </c>
      <c r="I192" t="s">
        <v>9</v>
      </c>
      <c r="J192" t="s">
        <v>8</v>
      </c>
      <c r="K192">
        <v>12</v>
      </c>
      <c r="L192">
        <v>9</v>
      </c>
      <c r="M192">
        <v>68</v>
      </c>
      <c r="N192">
        <f>Table1[[#This Row],[Qty]]*Table1[[#This Row],[Price]]</f>
        <v>816</v>
      </c>
      <c r="O192">
        <f>Table1[[#This Row],[Qty]]*Table1[[#This Row],[Cost]]</f>
        <v>612</v>
      </c>
      <c r="P192">
        <f>Table1[[#This Row],[Total Sales]]-Table1[[#This Row],[cogs]]</f>
        <v>204</v>
      </c>
    </row>
    <row r="193" spans="1:16" x14ac:dyDescent="0.3">
      <c r="A193">
        <v>88065565546</v>
      </c>
      <c r="B193" s="1">
        <v>44022</v>
      </c>
      <c r="C193" t="s">
        <v>910</v>
      </c>
      <c r="D193" t="s">
        <v>6</v>
      </c>
      <c r="E193" t="s">
        <v>46</v>
      </c>
      <c r="F193" t="s">
        <v>29</v>
      </c>
      <c r="G193" t="s">
        <v>266</v>
      </c>
      <c r="H193" t="s">
        <v>2</v>
      </c>
      <c r="I193" t="s">
        <v>1</v>
      </c>
      <c r="J193" t="s">
        <v>0</v>
      </c>
      <c r="K193">
        <v>16</v>
      </c>
      <c r="L193">
        <v>13</v>
      </c>
      <c r="M193">
        <v>15</v>
      </c>
      <c r="N193">
        <f>Table1[[#This Row],[Qty]]*Table1[[#This Row],[Price]]</f>
        <v>240</v>
      </c>
      <c r="O193">
        <f>Table1[[#This Row],[Qty]]*Table1[[#This Row],[Cost]]</f>
        <v>195</v>
      </c>
      <c r="P193">
        <f>Table1[[#This Row],[Total Sales]]-Table1[[#This Row],[cogs]]</f>
        <v>45</v>
      </c>
    </row>
    <row r="194" spans="1:16" x14ac:dyDescent="0.3">
      <c r="A194">
        <v>88065565547</v>
      </c>
      <c r="B194" s="1">
        <v>44023</v>
      </c>
      <c r="C194" t="s">
        <v>909</v>
      </c>
      <c r="D194" t="s">
        <v>6</v>
      </c>
      <c r="E194" t="s">
        <v>44</v>
      </c>
      <c r="F194" t="s">
        <v>25</v>
      </c>
      <c r="G194" t="s">
        <v>262</v>
      </c>
      <c r="H194" t="s">
        <v>2</v>
      </c>
      <c r="I194" t="s">
        <v>14</v>
      </c>
      <c r="J194" t="s">
        <v>0</v>
      </c>
      <c r="K194">
        <v>70</v>
      </c>
      <c r="L194">
        <v>67</v>
      </c>
      <c r="M194">
        <v>100</v>
      </c>
      <c r="N194">
        <f>Table1[[#This Row],[Qty]]*Table1[[#This Row],[Price]]</f>
        <v>7000</v>
      </c>
      <c r="O194">
        <f>Table1[[#This Row],[Qty]]*Table1[[#This Row],[Cost]]</f>
        <v>6700</v>
      </c>
      <c r="P194">
        <f>Table1[[#This Row],[Total Sales]]-Table1[[#This Row],[cogs]]</f>
        <v>300</v>
      </c>
    </row>
    <row r="195" spans="1:16" x14ac:dyDescent="0.3">
      <c r="A195">
        <v>88065565548</v>
      </c>
      <c r="B195" s="1">
        <v>44024</v>
      </c>
      <c r="C195" t="s">
        <v>908</v>
      </c>
      <c r="D195" t="s">
        <v>6</v>
      </c>
      <c r="E195" t="s">
        <v>42</v>
      </c>
      <c r="F195" t="s">
        <v>4</v>
      </c>
      <c r="G195" t="s">
        <v>262</v>
      </c>
      <c r="H195" t="s">
        <v>2</v>
      </c>
      <c r="I195" t="s">
        <v>9</v>
      </c>
      <c r="J195" t="s">
        <v>8</v>
      </c>
      <c r="K195">
        <v>15</v>
      </c>
      <c r="L195">
        <v>12</v>
      </c>
      <c r="M195">
        <v>3000</v>
      </c>
      <c r="N195">
        <f>Table1[[#This Row],[Qty]]*Table1[[#This Row],[Price]]</f>
        <v>45000</v>
      </c>
      <c r="O195">
        <f>Table1[[#This Row],[Qty]]*Table1[[#This Row],[Cost]]</f>
        <v>36000</v>
      </c>
      <c r="P195">
        <f>Table1[[#This Row],[Total Sales]]-Table1[[#This Row],[cogs]]</f>
        <v>9000</v>
      </c>
    </row>
    <row r="196" spans="1:16" x14ac:dyDescent="0.3">
      <c r="A196">
        <v>88065565549</v>
      </c>
      <c r="B196" s="1">
        <v>44025</v>
      </c>
      <c r="C196" t="s">
        <v>907</v>
      </c>
      <c r="D196" t="s">
        <v>6</v>
      </c>
      <c r="E196" t="s">
        <v>40</v>
      </c>
      <c r="F196" t="s">
        <v>10</v>
      </c>
      <c r="G196" t="s">
        <v>266</v>
      </c>
      <c r="H196" t="s">
        <v>2</v>
      </c>
      <c r="I196" t="s">
        <v>1</v>
      </c>
      <c r="J196" t="s">
        <v>8</v>
      </c>
      <c r="K196">
        <v>16</v>
      </c>
      <c r="L196">
        <v>13</v>
      </c>
      <c r="M196">
        <v>5000</v>
      </c>
      <c r="N196">
        <f>Table1[[#This Row],[Qty]]*Table1[[#This Row],[Price]]</f>
        <v>80000</v>
      </c>
      <c r="O196">
        <f>Table1[[#This Row],[Qty]]*Table1[[#This Row],[Cost]]</f>
        <v>65000</v>
      </c>
      <c r="P196">
        <f>Table1[[#This Row],[Total Sales]]-Table1[[#This Row],[cogs]]</f>
        <v>15000</v>
      </c>
    </row>
    <row r="197" spans="1:16" x14ac:dyDescent="0.3">
      <c r="A197">
        <v>88065565550</v>
      </c>
      <c r="B197" s="1">
        <v>44026</v>
      </c>
      <c r="C197" t="s">
        <v>906</v>
      </c>
      <c r="D197" t="s">
        <v>6</v>
      </c>
      <c r="E197" t="s">
        <v>38</v>
      </c>
      <c r="F197" t="s">
        <v>29</v>
      </c>
      <c r="G197" t="s">
        <v>266</v>
      </c>
      <c r="H197" t="s">
        <v>2</v>
      </c>
      <c r="I197" t="s">
        <v>14</v>
      </c>
      <c r="J197" t="s">
        <v>0</v>
      </c>
      <c r="K197">
        <v>20</v>
      </c>
      <c r="L197">
        <v>17</v>
      </c>
      <c r="M197">
        <v>300</v>
      </c>
      <c r="N197">
        <f>Table1[[#This Row],[Qty]]*Table1[[#This Row],[Price]]</f>
        <v>6000</v>
      </c>
      <c r="O197">
        <f>Table1[[#This Row],[Qty]]*Table1[[#This Row],[Cost]]</f>
        <v>5100</v>
      </c>
      <c r="P197">
        <f>Table1[[#This Row],[Total Sales]]-Table1[[#This Row],[cogs]]</f>
        <v>900</v>
      </c>
    </row>
    <row r="198" spans="1:16" x14ac:dyDescent="0.3">
      <c r="A198">
        <v>88065565551</v>
      </c>
      <c r="B198" s="1">
        <v>44027</v>
      </c>
      <c r="C198" t="s">
        <v>905</v>
      </c>
      <c r="D198" t="s">
        <v>12</v>
      </c>
      <c r="E198" t="s">
        <v>36</v>
      </c>
      <c r="F198" t="s">
        <v>25</v>
      </c>
      <c r="G198" t="s">
        <v>262</v>
      </c>
      <c r="H198" t="s">
        <v>2</v>
      </c>
      <c r="I198" t="s">
        <v>9</v>
      </c>
      <c r="J198" t="s">
        <v>8</v>
      </c>
      <c r="K198">
        <v>12</v>
      </c>
      <c r="L198">
        <v>9</v>
      </c>
      <c r="M198">
        <v>2000</v>
      </c>
      <c r="N198">
        <f>Table1[[#This Row],[Qty]]*Table1[[#This Row],[Price]]</f>
        <v>24000</v>
      </c>
      <c r="O198">
        <f>Table1[[#This Row],[Qty]]*Table1[[#This Row],[Cost]]</f>
        <v>18000</v>
      </c>
      <c r="P198">
        <f>Table1[[#This Row],[Total Sales]]-Table1[[#This Row],[cogs]]</f>
        <v>6000</v>
      </c>
    </row>
    <row r="199" spans="1:16" x14ac:dyDescent="0.3">
      <c r="A199">
        <v>88065565552</v>
      </c>
      <c r="B199" s="1">
        <v>44028</v>
      </c>
      <c r="C199" t="s">
        <v>904</v>
      </c>
      <c r="D199" t="s">
        <v>6</v>
      </c>
      <c r="E199" t="s">
        <v>34</v>
      </c>
      <c r="F199" t="s">
        <v>4</v>
      </c>
      <c r="G199" t="s">
        <v>262</v>
      </c>
      <c r="H199" t="s">
        <v>2</v>
      </c>
      <c r="I199" t="s">
        <v>1</v>
      </c>
      <c r="J199" t="s">
        <v>0</v>
      </c>
      <c r="K199">
        <v>12</v>
      </c>
      <c r="L199">
        <v>9</v>
      </c>
      <c r="M199">
        <v>600</v>
      </c>
      <c r="N199">
        <f>Table1[[#This Row],[Qty]]*Table1[[#This Row],[Price]]</f>
        <v>7200</v>
      </c>
      <c r="O199">
        <f>Table1[[#This Row],[Qty]]*Table1[[#This Row],[Cost]]</f>
        <v>5400</v>
      </c>
      <c r="P199">
        <f>Table1[[#This Row],[Total Sales]]-Table1[[#This Row],[cogs]]</f>
        <v>1800</v>
      </c>
    </row>
    <row r="200" spans="1:16" x14ac:dyDescent="0.3">
      <c r="A200">
        <v>88065565553</v>
      </c>
      <c r="B200" s="1">
        <v>44029</v>
      </c>
      <c r="C200" t="s">
        <v>903</v>
      </c>
      <c r="D200" t="s">
        <v>12</v>
      </c>
      <c r="E200" t="s">
        <v>32</v>
      </c>
      <c r="F200" t="s">
        <v>10</v>
      </c>
      <c r="G200" t="s">
        <v>266</v>
      </c>
      <c r="H200" t="s">
        <v>2</v>
      </c>
      <c r="I200" t="s">
        <v>14</v>
      </c>
      <c r="J200" t="s">
        <v>8</v>
      </c>
      <c r="K200">
        <v>18</v>
      </c>
      <c r="L200">
        <v>15</v>
      </c>
      <c r="M200">
        <v>1230</v>
      </c>
      <c r="N200">
        <f>Table1[[#This Row],[Qty]]*Table1[[#This Row],[Price]]</f>
        <v>22140</v>
      </c>
      <c r="O200">
        <f>Table1[[#This Row],[Qty]]*Table1[[#This Row],[Cost]]</f>
        <v>18450</v>
      </c>
      <c r="P200">
        <f>Table1[[#This Row],[Total Sales]]-Table1[[#This Row],[cogs]]</f>
        <v>3690</v>
      </c>
    </row>
    <row r="201" spans="1:16" x14ac:dyDescent="0.3">
      <c r="A201">
        <v>88065565554</v>
      </c>
      <c r="B201" s="1">
        <v>44030</v>
      </c>
      <c r="C201" t="s">
        <v>902</v>
      </c>
      <c r="D201" t="s">
        <v>12</v>
      </c>
      <c r="E201" t="s">
        <v>30</v>
      </c>
      <c r="F201" t="s">
        <v>29</v>
      </c>
      <c r="G201" t="s">
        <v>266</v>
      </c>
      <c r="H201" t="s">
        <v>2</v>
      </c>
      <c r="I201" t="s">
        <v>28</v>
      </c>
      <c r="J201" t="s">
        <v>8</v>
      </c>
      <c r="K201">
        <v>10</v>
      </c>
      <c r="L201">
        <v>7</v>
      </c>
      <c r="M201">
        <v>900</v>
      </c>
      <c r="N201">
        <f>Table1[[#This Row],[Qty]]*Table1[[#This Row],[Price]]</f>
        <v>9000</v>
      </c>
      <c r="O201">
        <f>Table1[[#This Row],[Qty]]*Table1[[#This Row],[Cost]]</f>
        <v>6300</v>
      </c>
      <c r="P201">
        <f>Table1[[#This Row],[Total Sales]]-Table1[[#This Row],[cogs]]</f>
        <v>2700</v>
      </c>
    </row>
    <row r="202" spans="1:16" x14ac:dyDescent="0.3">
      <c r="A202">
        <v>88065565555</v>
      </c>
      <c r="B202" s="1">
        <v>44031</v>
      </c>
      <c r="C202" t="s">
        <v>901</v>
      </c>
      <c r="D202" t="s">
        <v>12</v>
      </c>
      <c r="E202" t="s">
        <v>26</v>
      </c>
      <c r="F202" t="s">
        <v>25</v>
      </c>
      <c r="G202" t="s">
        <v>262</v>
      </c>
      <c r="H202" t="s">
        <v>2</v>
      </c>
      <c r="I202" t="s">
        <v>9</v>
      </c>
      <c r="J202" t="s">
        <v>8</v>
      </c>
      <c r="K202">
        <v>15</v>
      </c>
      <c r="L202">
        <v>12</v>
      </c>
      <c r="M202">
        <v>2390</v>
      </c>
      <c r="N202">
        <f>Table1[[#This Row],[Qty]]*Table1[[#This Row],[Price]]</f>
        <v>35850</v>
      </c>
      <c r="O202">
        <f>Table1[[#This Row],[Qty]]*Table1[[#This Row],[Cost]]</f>
        <v>28680</v>
      </c>
      <c r="P202">
        <f>Table1[[#This Row],[Total Sales]]-Table1[[#This Row],[cogs]]</f>
        <v>7170</v>
      </c>
    </row>
    <row r="203" spans="1:16" x14ac:dyDescent="0.3">
      <c r="A203">
        <v>88065565556</v>
      </c>
      <c r="B203" s="1">
        <v>44032</v>
      </c>
      <c r="C203" t="s">
        <v>900</v>
      </c>
      <c r="D203" t="s">
        <v>12</v>
      </c>
      <c r="E203" t="s">
        <v>23</v>
      </c>
      <c r="F203" t="s">
        <v>4</v>
      </c>
      <c r="G203" t="s">
        <v>262</v>
      </c>
      <c r="H203" t="s">
        <v>2</v>
      </c>
      <c r="I203" t="s">
        <v>1</v>
      </c>
      <c r="J203" t="s">
        <v>0</v>
      </c>
      <c r="K203">
        <v>15</v>
      </c>
      <c r="L203">
        <v>12</v>
      </c>
      <c r="M203">
        <v>10000</v>
      </c>
      <c r="N203">
        <f>Table1[[#This Row],[Qty]]*Table1[[#This Row],[Price]]</f>
        <v>150000</v>
      </c>
      <c r="O203">
        <f>Table1[[#This Row],[Qty]]*Table1[[#This Row],[Cost]]</f>
        <v>120000</v>
      </c>
      <c r="P203">
        <f>Table1[[#This Row],[Total Sales]]-Table1[[#This Row],[cogs]]</f>
        <v>30000</v>
      </c>
    </row>
    <row r="204" spans="1:16" x14ac:dyDescent="0.3">
      <c r="A204">
        <v>88065565557</v>
      </c>
      <c r="B204" s="1">
        <v>44033</v>
      </c>
      <c r="C204" t="s">
        <v>899</v>
      </c>
      <c r="D204" t="s">
        <v>6</v>
      </c>
      <c r="E204" t="s">
        <v>21</v>
      </c>
      <c r="F204" t="s">
        <v>10</v>
      </c>
      <c r="G204" t="s">
        <v>266</v>
      </c>
      <c r="H204" t="s">
        <v>2</v>
      </c>
      <c r="I204" t="s">
        <v>14</v>
      </c>
      <c r="J204" t="s">
        <v>0</v>
      </c>
      <c r="K204">
        <v>23</v>
      </c>
      <c r="L204">
        <v>20</v>
      </c>
      <c r="M204">
        <v>2300</v>
      </c>
      <c r="N204">
        <f>Table1[[#This Row],[Qty]]*Table1[[#This Row],[Price]]</f>
        <v>52900</v>
      </c>
      <c r="O204">
        <f>Table1[[#This Row],[Qty]]*Table1[[#This Row],[Cost]]</f>
        <v>46000</v>
      </c>
      <c r="P204">
        <f>Table1[[#This Row],[Total Sales]]-Table1[[#This Row],[cogs]]</f>
        <v>6900</v>
      </c>
    </row>
    <row r="205" spans="1:16" x14ac:dyDescent="0.3">
      <c r="A205">
        <v>88065565558</v>
      </c>
      <c r="B205" s="1">
        <v>44034</v>
      </c>
      <c r="C205" t="s">
        <v>898</v>
      </c>
      <c r="D205" t="s">
        <v>12</v>
      </c>
      <c r="E205" t="s">
        <v>19</v>
      </c>
      <c r="F205" t="s">
        <v>29</v>
      </c>
      <c r="G205" t="s">
        <v>266</v>
      </c>
      <c r="H205" t="s">
        <v>2</v>
      </c>
      <c r="I205" t="s">
        <v>9</v>
      </c>
      <c r="J205" t="s">
        <v>8</v>
      </c>
      <c r="K205">
        <v>9</v>
      </c>
      <c r="L205">
        <v>6</v>
      </c>
      <c r="M205">
        <v>7800</v>
      </c>
      <c r="N205">
        <f>Table1[[#This Row],[Qty]]*Table1[[#This Row],[Price]]</f>
        <v>70200</v>
      </c>
      <c r="O205">
        <f>Table1[[#This Row],[Qty]]*Table1[[#This Row],[Cost]]</f>
        <v>46800</v>
      </c>
      <c r="P205">
        <f>Table1[[#This Row],[Total Sales]]-Table1[[#This Row],[cogs]]</f>
        <v>23400</v>
      </c>
    </row>
    <row r="206" spans="1:16" x14ac:dyDescent="0.3">
      <c r="A206">
        <v>88065565559</v>
      </c>
      <c r="B206" s="1">
        <v>44035</v>
      </c>
      <c r="C206" t="s">
        <v>897</v>
      </c>
      <c r="D206" t="s">
        <v>6</v>
      </c>
      <c r="E206" t="s">
        <v>17</v>
      </c>
      <c r="F206" t="s">
        <v>25</v>
      </c>
      <c r="G206" t="s">
        <v>262</v>
      </c>
      <c r="H206" t="s">
        <v>2</v>
      </c>
      <c r="I206" t="s">
        <v>1</v>
      </c>
      <c r="J206" t="s">
        <v>8</v>
      </c>
      <c r="K206">
        <v>18</v>
      </c>
      <c r="L206">
        <v>15</v>
      </c>
      <c r="M206">
        <v>450</v>
      </c>
      <c r="N206">
        <f>Table1[[#This Row],[Qty]]*Table1[[#This Row],[Price]]</f>
        <v>8100</v>
      </c>
      <c r="O206">
        <f>Table1[[#This Row],[Qty]]*Table1[[#This Row],[Cost]]</f>
        <v>6750</v>
      </c>
      <c r="P206">
        <f>Table1[[#This Row],[Total Sales]]-Table1[[#This Row],[cogs]]</f>
        <v>1350</v>
      </c>
    </row>
    <row r="207" spans="1:16" x14ac:dyDescent="0.3">
      <c r="A207">
        <v>88065565560</v>
      </c>
      <c r="B207" s="1">
        <v>44036</v>
      </c>
      <c r="C207" t="s">
        <v>896</v>
      </c>
      <c r="D207" t="s">
        <v>12</v>
      </c>
      <c r="E207" t="s">
        <v>15</v>
      </c>
      <c r="F207" t="s">
        <v>4</v>
      </c>
      <c r="G207" t="s">
        <v>262</v>
      </c>
      <c r="H207" t="s">
        <v>2</v>
      </c>
      <c r="I207" t="s">
        <v>14</v>
      </c>
      <c r="J207" t="s">
        <v>0</v>
      </c>
      <c r="K207">
        <v>14</v>
      </c>
      <c r="L207">
        <v>11</v>
      </c>
      <c r="M207">
        <v>2000</v>
      </c>
      <c r="N207">
        <f>Table1[[#This Row],[Qty]]*Table1[[#This Row],[Price]]</f>
        <v>28000</v>
      </c>
      <c r="O207">
        <f>Table1[[#This Row],[Qty]]*Table1[[#This Row],[Cost]]</f>
        <v>22000</v>
      </c>
      <c r="P207">
        <f>Table1[[#This Row],[Total Sales]]-Table1[[#This Row],[cogs]]</f>
        <v>6000</v>
      </c>
    </row>
    <row r="208" spans="1:16" x14ac:dyDescent="0.3">
      <c r="A208">
        <v>88065565561</v>
      </c>
      <c r="B208" s="1">
        <v>44037</v>
      </c>
      <c r="C208" t="s">
        <v>895</v>
      </c>
      <c r="D208" t="s">
        <v>12</v>
      </c>
      <c r="E208" t="s">
        <v>11</v>
      </c>
      <c r="F208" t="s">
        <v>10</v>
      </c>
      <c r="G208" t="s">
        <v>266</v>
      </c>
      <c r="H208" t="s">
        <v>546</v>
      </c>
      <c r="I208" t="s">
        <v>9</v>
      </c>
      <c r="J208" t="s">
        <v>8</v>
      </c>
      <c r="K208">
        <v>30</v>
      </c>
      <c r="L208">
        <v>27</v>
      </c>
      <c r="M208">
        <v>123</v>
      </c>
      <c r="N208">
        <f>Table1[[#This Row],[Qty]]*Table1[[#This Row],[Price]]</f>
        <v>3690</v>
      </c>
      <c r="O208">
        <f>Table1[[#This Row],[Qty]]*Table1[[#This Row],[Cost]]</f>
        <v>3321</v>
      </c>
      <c r="P208">
        <f>Table1[[#This Row],[Total Sales]]-Table1[[#This Row],[cogs]]</f>
        <v>369</v>
      </c>
    </row>
    <row r="209" spans="1:16" x14ac:dyDescent="0.3">
      <c r="A209">
        <v>88065565562</v>
      </c>
      <c r="B209" s="1">
        <v>44038</v>
      </c>
      <c r="C209" t="s">
        <v>894</v>
      </c>
      <c r="D209" t="s">
        <v>6</v>
      </c>
      <c r="E209" t="s">
        <v>5</v>
      </c>
      <c r="F209" t="s">
        <v>29</v>
      </c>
      <c r="G209" t="s">
        <v>266</v>
      </c>
      <c r="H209" t="s">
        <v>546</v>
      </c>
      <c r="I209" t="s">
        <v>1</v>
      </c>
      <c r="J209" t="s">
        <v>0</v>
      </c>
      <c r="K209">
        <v>16</v>
      </c>
      <c r="L209">
        <v>13</v>
      </c>
      <c r="M209">
        <v>12903</v>
      </c>
      <c r="N209">
        <f>Table1[[#This Row],[Qty]]*Table1[[#This Row],[Price]]</f>
        <v>206448</v>
      </c>
      <c r="O209">
        <f>Table1[[#This Row],[Qty]]*Table1[[#This Row],[Cost]]</f>
        <v>167739</v>
      </c>
      <c r="P209">
        <f>Table1[[#This Row],[Total Sales]]-Table1[[#This Row],[cogs]]</f>
        <v>38709</v>
      </c>
    </row>
    <row r="210" spans="1:16" x14ac:dyDescent="0.3">
      <c r="A210">
        <v>88065565563</v>
      </c>
      <c r="B210" s="1">
        <v>44039</v>
      </c>
      <c r="C210" t="s">
        <v>893</v>
      </c>
      <c r="D210" t="s">
        <v>6</v>
      </c>
      <c r="E210" t="s">
        <v>166</v>
      </c>
      <c r="F210" t="s">
        <v>25</v>
      </c>
      <c r="G210" t="s">
        <v>262</v>
      </c>
      <c r="H210" t="s">
        <v>546</v>
      </c>
      <c r="I210" t="s">
        <v>14</v>
      </c>
      <c r="J210" t="s">
        <v>8</v>
      </c>
      <c r="K210">
        <v>52</v>
      </c>
      <c r="L210">
        <v>49</v>
      </c>
      <c r="M210">
        <v>100000</v>
      </c>
      <c r="N210">
        <f>Table1[[#This Row],[Qty]]*Table1[[#This Row],[Price]]</f>
        <v>5200000</v>
      </c>
      <c r="O210">
        <f>Table1[[#This Row],[Qty]]*Table1[[#This Row],[Cost]]</f>
        <v>4900000</v>
      </c>
      <c r="P210">
        <f>Table1[[#This Row],[Total Sales]]-Table1[[#This Row],[cogs]]</f>
        <v>300000</v>
      </c>
    </row>
    <row r="211" spans="1:16" x14ac:dyDescent="0.3">
      <c r="A211">
        <v>88065565564</v>
      </c>
      <c r="B211" s="1">
        <v>44040</v>
      </c>
      <c r="C211" t="s">
        <v>892</v>
      </c>
      <c r="D211" t="s">
        <v>6</v>
      </c>
      <c r="E211" t="s">
        <v>164</v>
      </c>
      <c r="F211" t="s">
        <v>4</v>
      </c>
      <c r="G211" t="s">
        <v>262</v>
      </c>
      <c r="H211" t="s">
        <v>546</v>
      </c>
      <c r="I211" t="s">
        <v>28</v>
      </c>
      <c r="J211" t="s">
        <v>8</v>
      </c>
      <c r="K211">
        <v>14</v>
      </c>
      <c r="L211">
        <v>11</v>
      </c>
      <c r="M211">
        <v>12000</v>
      </c>
      <c r="N211">
        <f>Table1[[#This Row],[Qty]]*Table1[[#This Row],[Price]]</f>
        <v>168000</v>
      </c>
      <c r="O211">
        <f>Table1[[#This Row],[Qty]]*Table1[[#This Row],[Cost]]</f>
        <v>132000</v>
      </c>
      <c r="P211">
        <f>Table1[[#This Row],[Total Sales]]-Table1[[#This Row],[cogs]]</f>
        <v>36000</v>
      </c>
    </row>
    <row r="212" spans="1:16" x14ac:dyDescent="0.3">
      <c r="A212">
        <v>88065565565</v>
      </c>
      <c r="B212" s="1">
        <v>44041</v>
      </c>
      <c r="C212" t="s">
        <v>891</v>
      </c>
      <c r="D212" t="s">
        <v>6</v>
      </c>
      <c r="E212" t="s">
        <v>162</v>
      </c>
      <c r="F212" t="s">
        <v>10</v>
      </c>
      <c r="G212" t="s">
        <v>266</v>
      </c>
      <c r="H212" t="s">
        <v>546</v>
      </c>
      <c r="I212" t="s">
        <v>9</v>
      </c>
      <c r="J212" t="s">
        <v>8</v>
      </c>
      <c r="K212">
        <v>6</v>
      </c>
      <c r="L212">
        <v>3</v>
      </c>
      <c r="M212">
        <v>60</v>
      </c>
      <c r="N212">
        <f>Table1[[#This Row],[Qty]]*Table1[[#This Row],[Price]]</f>
        <v>360</v>
      </c>
      <c r="O212">
        <f>Table1[[#This Row],[Qty]]*Table1[[#This Row],[Cost]]</f>
        <v>180</v>
      </c>
      <c r="P212">
        <f>Table1[[#This Row],[Total Sales]]-Table1[[#This Row],[cogs]]</f>
        <v>180</v>
      </c>
    </row>
    <row r="213" spans="1:16" x14ac:dyDescent="0.3">
      <c r="A213">
        <v>88065565566</v>
      </c>
      <c r="B213" s="1">
        <v>44042</v>
      </c>
      <c r="C213" t="s">
        <v>890</v>
      </c>
      <c r="D213" t="s">
        <v>12</v>
      </c>
      <c r="E213" t="s">
        <v>160</v>
      </c>
      <c r="F213" t="s">
        <v>29</v>
      </c>
      <c r="G213" t="s">
        <v>266</v>
      </c>
      <c r="H213" t="s">
        <v>546</v>
      </c>
      <c r="I213" t="s">
        <v>1</v>
      </c>
      <c r="J213" t="s">
        <v>0</v>
      </c>
      <c r="K213">
        <v>13</v>
      </c>
      <c r="L213">
        <v>10</v>
      </c>
      <c r="M213">
        <v>89</v>
      </c>
      <c r="N213">
        <f>Table1[[#This Row],[Qty]]*Table1[[#This Row],[Price]]</f>
        <v>1157</v>
      </c>
      <c r="O213">
        <f>Table1[[#This Row],[Qty]]*Table1[[#This Row],[Cost]]</f>
        <v>890</v>
      </c>
      <c r="P213">
        <f>Table1[[#This Row],[Total Sales]]-Table1[[#This Row],[cogs]]</f>
        <v>267</v>
      </c>
    </row>
    <row r="214" spans="1:16" x14ac:dyDescent="0.3">
      <c r="A214">
        <v>88065565567</v>
      </c>
      <c r="B214" s="1">
        <v>44043</v>
      </c>
      <c r="C214" t="s">
        <v>889</v>
      </c>
      <c r="D214" t="s">
        <v>12</v>
      </c>
      <c r="E214" t="s">
        <v>85</v>
      </c>
      <c r="F214" t="s">
        <v>25</v>
      </c>
      <c r="G214" t="s">
        <v>262</v>
      </c>
      <c r="H214" t="s">
        <v>546</v>
      </c>
      <c r="I214" t="s">
        <v>14</v>
      </c>
      <c r="J214" t="s">
        <v>0</v>
      </c>
      <c r="K214">
        <v>15</v>
      </c>
      <c r="L214">
        <v>12</v>
      </c>
      <c r="M214">
        <v>77</v>
      </c>
      <c r="N214">
        <f>Table1[[#This Row],[Qty]]*Table1[[#This Row],[Price]]</f>
        <v>1155</v>
      </c>
      <c r="O214">
        <f>Table1[[#This Row],[Qty]]*Table1[[#This Row],[Cost]]</f>
        <v>924</v>
      </c>
      <c r="P214">
        <f>Table1[[#This Row],[Total Sales]]-Table1[[#This Row],[cogs]]</f>
        <v>231</v>
      </c>
    </row>
    <row r="215" spans="1:16" x14ac:dyDescent="0.3">
      <c r="A215">
        <v>88065565568</v>
      </c>
      <c r="B215" s="1">
        <v>44044</v>
      </c>
      <c r="C215" t="s">
        <v>888</v>
      </c>
      <c r="D215" t="s">
        <v>6</v>
      </c>
      <c r="E215" t="s">
        <v>77</v>
      </c>
      <c r="F215" t="s">
        <v>4</v>
      </c>
      <c r="G215" t="s">
        <v>262</v>
      </c>
      <c r="H215" t="s">
        <v>546</v>
      </c>
      <c r="I215" t="s">
        <v>9</v>
      </c>
      <c r="J215" t="s">
        <v>8</v>
      </c>
      <c r="K215">
        <v>20</v>
      </c>
      <c r="L215">
        <v>17</v>
      </c>
      <c r="M215">
        <v>68</v>
      </c>
      <c r="N215">
        <f>Table1[[#This Row],[Qty]]*Table1[[#This Row],[Price]]</f>
        <v>1360</v>
      </c>
      <c r="O215">
        <f>Table1[[#This Row],[Qty]]*Table1[[#This Row],[Cost]]</f>
        <v>1156</v>
      </c>
      <c r="P215">
        <f>Table1[[#This Row],[Total Sales]]-Table1[[#This Row],[cogs]]</f>
        <v>204</v>
      </c>
    </row>
    <row r="216" spans="1:16" x14ac:dyDescent="0.3">
      <c r="A216">
        <v>88065565569</v>
      </c>
      <c r="B216" s="1">
        <v>44045</v>
      </c>
      <c r="C216" t="s">
        <v>887</v>
      </c>
      <c r="D216" t="s">
        <v>12</v>
      </c>
      <c r="E216" t="s">
        <v>75</v>
      </c>
      <c r="F216" t="s">
        <v>10</v>
      </c>
      <c r="G216" t="s">
        <v>266</v>
      </c>
      <c r="H216" t="s">
        <v>546</v>
      </c>
      <c r="I216" t="s">
        <v>1</v>
      </c>
      <c r="J216" t="s">
        <v>8</v>
      </c>
      <c r="K216">
        <v>12</v>
      </c>
      <c r="L216">
        <v>9</v>
      </c>
      <c r="M216">
        <v>15</v>
      </c>
      <c r="N216">
        <f>Table1[[#This Row],[Qty]]*Table1[[#This Row],[Price]]</f>
        <v>180</v>
      </c>
      <c r="O216">
        <f>Table1[[#This Row],[Qty]]*Table1[[#This Row],[Cost]]</f>
        <v>135</v>
      </c>
      <c r="P216">
        <f>Table1[[#This Row],[Total Sales]]-Table1[[#This Row],[cogs]]</f>
        <v>45</v>
      </c>
    </row>
    <row r="217" spans="1:16" x14ac:dyDescent="0.3">
      <c r="A217">
        <v>88065565570</v>
      </c>
      <c r="B217" s="1">
        <v>44046</v>
      </c>
      <c r="C217" t="s">
        <v>886</v>
      </c>
      <c r="D217" t="s">
        <v>6</v>
      </c>
      <c r="E217" t="s">
        <v>17</v>
      </c>
      <c r="F217" t="s">
        <v>29</v>
      </c>
      <c r="G217" t="s">
        <v>266</v>
      </c>
      <c r="H217" t="s">
        <v>546</v>
      </c>
      <c r="I217" t="s">
        <v>14</v>
      </c>
      <c r="J217" t="s">
        <v>0</v>
      </c>
      <c r="K217">
        <v>16</v>
      </c>
      <c r="L217">
        <v>13</v>
      </c>
      <c r="M217">
        <v>47</v>
      </c>
      <c r="N217">
        <f>Table1[[#This Row],[Qty]]*Table1[[#This Row],[Price]]</f>
        <v>752</v>
      </c>
      <c r="O217">
        <f>Table1[[#This Row],[Qty]]*Table1[[#This Row],[Cost]]</f>
        <v>611</v>
      </c>
      <c r="P217">
        <f>Table1[[#This Row],[Total Sales]]-Table1[[#This Row],[cogs]]</f>
        <v>141</v>
      </c>
    </row>
    <row r="218" spans="1:16" x14ac:dyDescent="0.3">
      <c r="A218">
        <v>88065565571</v>
      </c>
      <c r="B218" s="1">
        <v>44047</v>
      </c>
      <c r="C218" t="s">
        <v>885</v>
      </c>
      <c r="D218" t="s">
        <v>6</v>
      </c>
      <c r="E218" t="s">
        <v>15</v>
      </c>
      <c r="F218" t="s">
        <v>25</v>
      </c>
      <c r="G218" t="s">
        <v>262</v>
      </c>
      <c r="H218" t="s">
        <v>546</v>
      </c>
      <c r="I218" t="s">
        <v>9</v>
      </c>
      <c r="J218" t="s">
        <v>8</v>
      </c>
      <c r="K218">
        <v>20</v>
      </c>
      <c r="L218">
        <v>17</v>
      </c>
      <c r="M218">
        <v>6</v>
      </c>
      <c r="N218">
        <f>Table1[[#This Row],[Qty]]*Table1[[#This Row],[Price]]</f>
        <v>120</v>
      </c>
      <c r="O218">
        <f>Table1[[#This Row],[Qty]]*Table1[[#This Row],[Cost]]</f>
        <v>102</v>
      </c>
      <c r="P218">
        <f>Table1[[#This Row],[Total Sales]]-Table1[[#This Row],[cogs]]</f>
        <v>18</v>
      </c>
    </row>
    <row r="219" spans="1:16" x14ac:dyDescent="0.3">
      <c r="A219">
        <v>88065565572</v>
      </c>
      <c r="B219" s="1">
        <v>44048</v>
      </c>
      <c r="C219" t="s">
        <v>884</v>
      </c>
      <c r="D219" t="s">
        <v>6</v>
      </c>
      <c r="E219" t="s">
        <v>11</v>
      </c>
      <c r="F219" t="s">
        <v>4</v>
      </c>
      <c r="G219" t="s">
        <v>262</v>
      </c>
      <c r="H219" t="s">
        <v>546</v>
      </c>
      <c r="I219" t="s">
        <v>1</v>
      </c>
      <c r="J219" t="s">
        <v>0</v>
      </c>
      <c r="K219">
        <v>12</v>
      </c>
      <c r="L219">
        <v>9</v>
      </c>
      <c r="M219">
        <v>10</v>
      </c>
      <c r="N219">
        <f>Table1[[#This Row],[Qty]]*Table1[[#This Row],[Price]]</f>
        <v>120</v>
      </c>
      <c r="O219">
        <f>Table1[[#This Row],[Qty]]*Table1[[#This Row],[Cost]]</f>
        <v>90</v>
      </c>
      <c r="P219">
        <f>Table1[[#This Row],[Total Sales]]-Table1[[#This Row],[cogs]]</f>
        <v>30</v>
      </c>
    </row>
    <row r="220" spans="1:16" x14ac:dyDescent="0.3">
      <c r="A220">
        <v>88065565573</v>
      </c>
      <c r="B220" s="1">
        <v>44049</v>
      </c>
      <c r="C220" t="s">
        <v>883</v>
      </c>
      <c r="D220" t="s">
        <v>6</v>
      </c>
      <c r="E220" t="s">
        <v>75</v>
      </c>
      <c r="F220" t="s">
        <v>10</v>
      </c>
      <c r="G220" t="s">
        <v>266</v>
      </c>
      <c r="H220" t="s">
        <v>546</v>
      </c>
      <c r="I220" t="s">
        <v>14</v>
      </c>
      <c r="J220" t="s">
        <v>8</v>
      </c>
      <c r="K220">
        <v>10</v>
      </c>
      <c r="L220">
        <v>7</v>
      </c>
      <c r="M220">
        <v>11</v>
      </c>
      <c r="N220">
        <f>Table1[[#This Row],[Qty]]*Table1[[#This Row],[Price]]</f>
        <v>110</v>
      </c>
      <c r="O220">
        <f>Table1[[#This Row],[Qty]]*Table1[[#This Row],[Cost]]</f>
        <v>77</v>
      </c>
      <c r="P220">
        <f>Table1[[#This Row],[Total Sales]]-Table1[[#This Row],[cogs]]</f>
        <v>33</v>
      </c>
    </row>
    <row r="221" spans="1:16" x14ac:dyDescent="0.3">
      <c r="A221">
        <v>88065565574</v>
      </c>
      <c r="B221" s="1">
        <v>44050</v>
      </c>
      <c r="C221" t="s">
        <v>882</v>
      </c>
      <c r="D221" t="s">
        <v>6</v>
      </c>
      <c r="E221" t="s">
        <v>73</v>
      </c>
      <c r="F221" t="s">
        <v>29</v>
      </c>
      <c r="G221" t="s">
        <v>266</v>
      </c>
      <c r="H221" t="s">
        <v>546</v>
      </c>
      <c r="I221" t="s">
        <v>28</v>
      </c>
      <c r="J221" t="s">
        <v>8</v>
      </c>
      <c r="K221">
        <v>15</v>
      </c>
      <c r="L221">
        <v>12</v>
      </c>
      <c r="M221">
        <v>60</v>
      </c>
      <c r="N221">
        <f>Table1[[#This Row],[Qty]]*Table1[[#This Row],[Price]]</f>
        <v>900</v>
      </c>
      <c r="O221">
        <f>Table1[[#This Row],[Qty]]*Table1[[#This Row],[Cost]]</f>
        <v>720</v>
      </c>
      <c r="P221">
        <f>Table1[[#This Row],[Total Sales]]-Table1[[#This Row],[cogs]]</f>
        <v>180</v>
      </c>
    </row>
    <row r="222" spans="1:16" x14ac:dyDescent="0.3">
      <c r="A222">
        <v>88065565575</v>
      </c>
      <c r="B222" s="1">
        <v>44051</v>
      </c>
      <c r="C222" t="s">
        <v>881</v>
      </c>
      <c r="D222" t="s">
        <v>12</v>
      </c>
      <c r="E222" t="s">
        <v>71</v>
      </c>
      <c r="F222" t="s">
        <v>25</v>
      </c>
      <c r="G222" t="s">
        <v>262</v>
      </c>
      <c r="H222" t="s">
        <v>546</v>
      </c>
      <c r="I222" t="s">
        <v>9</v>
      </c>
      <c r="J222" t="s">
        <v>8</v>
      </c>
      <c r="K222">
        <v>15</v>
      </c>
      <c r="L222">
        <v>12</v>
      </c>
      <c r="M222">
        <v>89</v>
      </c>
      <c r="N222">
        <f>Table1[[#This Row],[Qty]]*Table1[[#This Row],[Price]]</f>
        <v>1335</v>
      </c>
      <c r="O222">
        <f>Table1[[#This Row],[Qty]]*Table1[[#This Row],[Cost]]</f>
        <v>1068</v>
      </c>
      <c r="P222">
        <f>Table1[[#This Row],[Total Sales]]-Table1[[#This Row],[cogs]]</f>
        <v>267</v>
      </c>
    </row>
    <row r="223" spans="1:16" x14ac:dyDescent="0.3">
      <c r="A223">
        <v>88065565576</v>
      </c>
      <c r="B223" s="1">
        <v>44052</v>
      </c>
      <c r="C223" t="s">
        <v>880</v>
      </c>
      <c r="D223" t="s">
        <v>12</v>
      </c>
      <c r="E223" t="s">
        <v>69</v>
      </c>
      <c r="F223" t="s">
        <v>4</v>
      </c>
      <c r="G223" t="s">
        <v>262</v>
      </c>
      <c r="H223" t="s">
        <v>546</v>
      </c>
      <c r="I223" t="s">
        <v>1</v>
      </c>
      <c r="J223" t="s">
        <v>0</v>
      </c>
      <c r="K223">
        <v>20</v>
      </c>
      <c r="L223">
        <v>17</v>
      </c>
      <c r="M223">
        <v>77</v>
      </c>
      <c r="N223">
        <f>Table1[[#This Row],[Qty]]*Table1[[#This Row],[Price]]</f>
        <v>1540</v>
      </c>
      <c r="O223">
        <f>Table1[[#This Row],[Qty]]*Table1[[#This Row],[Cost]]</f>
        <v>1309</v>
      </c>
      <c r="P223">
        <f>Table1[[#This Row],[Total Sales]]-Table1[[#This Row],[cogs]]</f>
        <v>231</v>
      </c>
    </row>
    <row r="224" spans="1:16" x14ac:dyDescent="0.3">
      <c r="A224">
        <v>88065565577</v>
      </c>
      <c r="B224" s="1">
        <v>44053</v>
      </c>
      <c r="C224" t="s">
        <v>879</v>
      </c>
      <c r="D224" t="s">
        <v>12</v>
      </c>
      <c r="E224" t="s">
        <v>67</v>
      </c>
      <c r="F224" t="s">
        <v>10</v>
      </c>
      <c r="G224" t="s">
        <v>266</v>
      </c>
      <c r="H224" t="s">
        <v>546</v>
      </c>
      <c r="I224" t="s">
        <v>14</v>
      </c>
      <c r="J224" t="s">
        <v>0</v>
      </c>
      <c r="K224">
        <v>12</v>
      </c>
      <c r="L224">
        <v>9</v>
      </c>
      <c r="M224">
        <v>68</v>
      </c>
      <c r="N224">
        <f>Table1[[#This Row],[Qty]]*Table1[[#This Row],[Price]]</f>
        <v>816</v>
      </c>
      <c r="O224">
        <f>Table1[[#This Row],[Qty]]*Table1[[#This Row],[Cost]]</f>
        <v>612</v>
      </c>
      <c r="P224">
        <f>Table1[[#This Row],[Total Sales]]-Table1[[#This Row],[cogs]]</f>
        <v>204</v>
      </c>
    </row>
    <row r="225" spans="1:16" x14ac:dyDescent="0.3">
      <c r="A225">
        <v>88065565578</v>
      </c>
      <c r="B225" s="1">
        <v>44054</v>
      </c>
      <c r="C225" t="s">
        <v>878</v>
      </c>
      <c r="D225" t="s">
        <v>12</v>
      </c>
      <c r="E225" t="s">
        <v>65</v>
      </c>
      <c r="F225" t="s">
        <v>29</v>
      </c>
      <c r="G225" t="s">
        <v>266</v>
      </c>
      <c r="H225" t="s">
        <v>546</v>
      </c>
      <c r="I225" t="s">
        <v>9</v>
      </c>
      <c r="J225" t="s">
        <v>8</v>
      </c>
      <c r="K225">
        <v>13</v>
      </c>
      <c r="L225">
        <v>10</v>
      </c>
      <c r="M225">
        <v>15</v>
      </c>
      <c r="N225">
        <f>Table1[[#This Row],[Qty]]*Table1[[#This Row],[Price]]</f>
        <v>195</v>
      </c>
      <c r="O225">
        <f>Table1[[#This Row],[Qty]]*Table1[[#This Row],[Cost]]</f>
        <v>150</v>
      </c>
      <c r="P225">
        <f>Table1[[#This Row],[Total Sales]]-Table1[[#This Row],[cogs]]</f>
        <v>45</v>
      </c>
    </row>
    <row r="226" spans="1:16" x14ac:dyDescent="0.3">
      <c r="A226">
        <v>88065565579</v>
      </c>
      <c r="B226" s="1">
        <v>44055</v>
      </c>
      <c r="C226" t="s">
        <v>877</v>
      </c>
      <c r="D226" t="s">
        <v>12</v>
      </c>
      <c r="E226" t="s">
        <v>63</v>
      </c>
      <c r="F226" t="s">
        <v>25</v>
      </c>
      <c r="G226" t="s">
        <v>262</v>
      </c>
      <c r="H226" t="s">
        <v>546</v>
      </c>
      <c r="I226" t="s">
        <v>1</v>
      </c>
      <c r="J226" t="s">
        <v>8</v>
      </c>
      <c r="K226">
        <v>15</v>
      </c>
      <c r="L226">
        <v>12</v>
      </c>
      <c r="M226">
        <v>100</v>
      </c>
      <c r="N226">
        <f>Table1[[#This Row],[Qty]]*Table1[[#This Row],[Price]]</f>
        <v>1500</v>
      </c>
      <c r="O226">
        <f>Table1[[#This Row],[Qty]]*Table1[[#This Row],[Cost]]</f>
        <v>1200</v>
      </c>
      <c r="P226">
        <f>Table1[[#This Row],[Total Sales]]-Table1[[#This Row],[cogs]]</f>
        <v>300</v>
      </c>
    </row>
    <row r="227" spans="1:16" x14ac:dyDescent="0.3">
      <c r="A227">
        <v>88065565580</v>
      </c>
      <c r="B227" s="1">
        <v>44056</v>
      </c>
      <c r="C227" t="s">
        <v>876</v>
      </c>
      <c r="D227" t="s">
        <v>6</v>
      </c>
      <c r="E227" t="s">
        <v>61</v>
      </c>
      <c r="F227" t="s">
        <v>4</v>
      </c>
      <c r="G227" t="s">
        <v>262</v>
      </c>
      <c r="H227" t="s">
        <v>546</v>
      </c>
      <c r="I227" t="s">
        <v>14</v>
      </c>
      <c r="J227" t="s">
        <v>0</v>
      </c>
      <c r="K227">
        <v>14</v>
      </c>
      <c r="L227">
        <v>11</v>
      </c>
      <c r="M227">
        <v>3000</v>
      </c>
      <c r="N227">
        <f>Table1[[#This Row],[Qty]]*Table1[[#This Row],[Price]]</f>
        <v>42000</v>
      </c>
      <c r="O227">
        <f>Table1[[#This Row],[Qty]]*Table1[[#This Row],[Cost]]</f>
        <v>33000</v>
      </c>
      <c r="P227">
        <f>Table1[[#This Row],[Total Sales]]-Table1[[#This Row],[cogs]]</f>
        <v>9000</v>
      </c>
    </row>
    <row r="228" spans="1:16" x14ac:dyDescent="0.3">
      <c r="A228">
        <v>88065565581</v>
      </c>
      <c r="B228" s="1">
        <v>44057</v>
      </c>
      <c r="C228" t="s">
        <v>875</v>
      </c>
      <c r="D228" t="s">
        <v>6</v>
      </c>
      <c r="E228" t="s">
        <v>59</v>
      </c>
      <c r="F228" t="s">
        <v>10</v>
      </c>
      <c r="G228" t="s">
        <v>266</v>
      </c>
      <c r="H228" t="s">
        <v>546</v>
      </c>
      <c r="I228" t="s">
        <v>9</v>
      </c>
      <c r="J228" t="s">
        <v>8</v>
      </c>
      <c r="K228">
        <v>30</v>
      </c>
      <c r="L228">
        <v>27</v>
      </c>
      <c r="M228">
        <v>5000</v>
      </c>
      <c r="N228">
        <f>Table1[[#This Row],[Qty]]*Table1[[#This Row],[Price]]</f>
        <v>150000</v>
      </c>
      <c r="O228">
        <f>Table1[[#This Row],[Qty]]*Table1[[#This Row],[Cost]]</f>
        <v>135000</v>
      </c>
      <c r="P228">
        <f>Table1[[#This Row],[Total Sales]]-Table1[[#This Row],[cogs]]</f>
        <v>15000</v>
      </c>
    </row>
    <row r="229" spans="1:16" x14ac:dyDescent="0.3">
      <c r="A229">
        <v>88065565582</v>
      </c>
      <c r="B229" s="1">
        <v>44058</v>
      </c>
      <c r="C229" t="s">
        <v>874</v>
      </c>
      <c r="D229" t="s">
        <v>6</v>
      </c>
      <c r="E229" t="s">
        <v>57</v>
      </c>
      <c r="F229" t="s">
        <v>29</v>
      </c>
      <c r="G229" t="s">
        <v>266</v>
      </c>
      <c r="H229" t="s">
        <v>546</v>
      </c>
      <c r="I229" t="s">
        <v>1</v>
      </c>
      <c r="J229" t="s">
        <v>0</v>
      </c>
      <c r="K229">
        <v>16</v>
      </c>
      <c r="L229">
        <v>13</v>
      </c>
      <c r="M229">
        <v>300</v>
      </c>
      <c r="N229">
        <f>Table1[[#This Row],[Qty]]*Table1[[#This Row],[Price]]</f>
        <v>4800</v>
      </c>
      <c r="O229">
        <f>Table1[[#This Row],[Qty]]*Table1[[#This Row],[Cost]]</f>
        <v>3900</v>
      </c>
      <c r="P229">
        <f>Table1[[#This Row],[Total Sales]]-Table1[[#This Row],[cogs]]</f>
        <v>900</v>
      </c>
    </row>
    <row r="230" spans="1:16" x14ac:dyDescent="0.3">
      <c r="A230">
        <v>88065565583</v>
      </c>
      <c r="B230" s="1">
        <v>44059</v>
      </c>
      <c r="C230" t="s">
        <v>873</v>
      </c>
      <c r="D230" t="s">
        <v>12</v>
      </c>
      <c r="E230" t="s">
        <v>55</v>
      </c>
      <c r="F230" t="s">
        <v>25</v>
      </c>
      <c r="G230" t="s">
        <v>262</v>
      </c>
      <c r="H230" t="s">
        <v>546</v>
      </c>
      <c r="I230" t="s">
        <v>14</v>
      </c>
      <c r="J230" t="s">
        <v>8</v>
      </c>
      <c r="K230">
        <v>9</v>
      </c>
      <c r="L230">
        <v>6</v>
      </c>
      <c r="M230">
        <v>2000</v>
      </c>
      <c r="N230">
        <f>Table1[[#This Row],[Qty]]*Table1[[#This Row],[Price]]</f>
        <v>18000</v>
      </c>
      <c r="O230">
        <f>Table1[[#This Row],[Qty]]*Table1[[#This Row],[Cost]]</f>
        <v>12000</v>
      </c>
      <c r="P230">
        <f>Table1[[#This Row],[Total Sales]]-Table1[[#This Row],[cogs]]</f>
        <v>6000</v>
      </c>
    </row>
    <row r="231" spans="1:16" x14ac:dyDescent="0.3">
      <c r="A231">
        <v>88065565584</v>
      </c>
      <c r="B231" s="1">
        <v>44060</v>
      </c>
      <c r="C231" t="s">
        <v>872</v>
      </c>
      <c r="D231" t="s">
        <v>12</v>
      </c>
      <c r="E231" t="s">
        <v>17</v>
      </c>
      <c r="F231" t="s">
        <v>4</v>
      </c>
      <c r="G231" t="s">
        <v>262</v>
      </c>
      <c r="H231" t="s">
        <v>546</v>
      </c>
      <c r="I231" t="s">
        <v>28</v>
      </c>
      <c r="J231" t="s">
        <v>8</v>
      </c>
      <c r="K231">
        <v>5</v>
      </c>
      <c r="L231">
        <v>2</v>
      </c>
      <c r="M231">
        <v>600</v>
      </c>
      <c r="N231">
        <f>Table1[[#This Row],[Qty]]*Table1[[#This Row],[Price]]</f>
        <v>3000</v>
      </c>
      <c r="O231">
        <f>Table1[[#This Row],[Qty]]*Table1[[#This Row],[Cost]]</f>
        <v>1200</v>
      </c>
      <c r="P231">
        <f>Table1[[#This Row],[Total Sales]]-Table1[[#This Row],[cogs]]</f>
        <v>1800</v>
      </c>
    </row>
    <row r="232" spans="1:16" x14ac:dyDescent="0.3">
      <c r="A232">
        <v>88065565585</v>
      </c>
      <c r="B232" s="1">
        <v>44061</v>
      </c>
      <c r="C232" t="s">
        <v>871</v>
      </c>
      <c r="D232" t="s">
        <v>6</v>
      </c>
      <c r="E232" t="s">
        <v>36</v>
      </c>
      <c r="F232" t="s">
        <v>10</v>
      </c>
      <c r="G232" t="s">
        <v>266</v>
      </c>
      <c r="H232" t="s">
        <v>546</v>
      </c>
      <c r="I232" t="s">
        <v>9</v>
      </c>
      <c r="J232" t="s">
        <v>8</v>
      </c>
      <c r="K232">
        <v>18</v>
      </c>
      <c r="L232">
        <v>15</v>
      </c>
      <c r="M232">
        <v>1230</v>
      </c>
      <c r="N232">
        <f>Table1[[#This Row],[Qty]]*Table1[[#This Row],[Price]]</f>
        <v>22140</v>
      </c>
      <c r="O232">
        <f>Table1[[#This Row],[Qty]]*Table1[[#This Row],[Cost]]</f>
        <v>18450</v>
      </c>
      <c r="P232">
        <f>Table1[[#This Row],[Total Sales]]-Table1[[#This Row],[cogs]]</f>
        <v>3690</v>
      </c>
    </row>
    <row r="233" spans="1:16" x14ac:dyDescent="0.3">
      <c r="A233">
        <v>88065565586</v>
      </c>
      <c r="B233" s="1">
        <v>44062</v>
      </c>
      <c r="C233" t="s">
        <v>870</v>
      </c>
      <c r="D233" t="s">
        <v>12</v>
      </c>
      <c r="E233" t="s">
        <v>34</v>
      </c>
      <c r="F233" t="s">
        <v>29</v>
      </c>
      <c r="G233" t="s">
        <v>266</v>
      </c>
      <c r="H233" t="s">
        <v>546</v>
      </c>
      <c r="I233" t="s">
        <v>1</v>
      </c>
      <c r="J233" t="s">
        <v>0</v>
      </c>
      <c r="K233">
        <v>10</v>
      </c>
      <c r="L233">
        <v>7</v>
      </c>
      <c r="M233">
        <v>900</v>
      </c>
      <c r="N233">
        <f>Table1[[#This Row],[Qty]]*Table1[[#This Row],[Price]]</f>
        <v>9000</v>
      </c>
      <c r="O233">
        <f>Table1[[#This Row],[Qty]]*Table1[[#This Row],[Cost]]</f>
        <v>6300</v>
      </c>
      <c r="P233">
        <f>Table1[[#This Row],[Total Sales]]-Table1[[#This Row],[cogs]]</f>
        <v>2700</v>
      </c>
    </row>
    <row r="234" spans="1:16" x14ac:dyDescent="0.3">
      <c r="A234">
        <v>88065565587</v>
      </c>
      <c r="B234" s="1">
        <v>44063</v>
      </c>
      <c r="C234" t="s">
        <v>869</v>
      </c>
      <c r="D234" t="s">
        <v>6</v>
      </c>
      <c r="E234" t="s">
        <v>32</v>
      </c>
      <c r="F234" t="s">
        <v>25</v>
      </c>
      <c r="G234" t="s">
        <v>262</v>
      </c>
      <c r="H234" t="s">
        <v>546</v>
      </c>
      <c r="I234" t="s">
        <v>14</v>
      </c>
      <c r="J234" t="s">
        <v>0</v>
      </c>
      <c r="K234">
        <v>20</v>
      </c>
      <c r="L234">
        <v>17</v>
      </c>
      <c r="M234">
        <v>2390</v>
      </c>
      <c r="N234">
        <f>Table1[[#This Row],[Qty]]*Table1[[#This Row],[Price]]</f>
        <v>47800</v>
      </c>
      <c r="O234">
        <f>Table1[[#This Row],[Qty]]*Table1[[#This Row],[Cost]]</f>
        <v>40630</v>
      </c>
      <c r="P234">
        <f>Table1[[#This Row],[Total Sales]]-Table1[[#This Row],[cogs]]</f>
        <v>7170</v>
      </c>
    </row>
    <row r="235" spans="1:16" x14ac:dyDescent="0.3">
      <c r="A235">
        <v>88065565588</v>
      </c>
      <c r="B235" s="1">
        <v>44064</v>
      </c>
      <c r="C235" t="s">
        <v>868</v>
      </c>
      <c r="D235" t="s">
        <v>6</v>
      </c>
      <c r="E235" t="s">
        <v>30</v>
      </c>
      <c r="F235" t="s">
        <v>4</v>
      </c>
      <c r="G235" t="s">
        <v>262</v>
      </c>
      <c r="H235" t="s">
        <v>546</v>
      </c>
      <c r="I235" t="s">
        <v>9</v>
      </c>
      <c r="J235" t="s">
        <v>8</v>
      </c>
      <c r="K235">
        <v>70</v>
      </c>
      <c r="L235">
        <v>67</v>
      </c>
      <c r="M235">
        <v>10000</v>
      </c>
      <c r="N235">
        <f>Table1[[#This Row],[Qty]]*Table1[[#This Row],[Price]]</f>
        <v>700000</v>
      </c>
      <c r="O235">
        <f>Table1[[#This Row],[Qty]]*Table1[[#This Row],[Cost]]</f>
        <v>670000</v>
      </c>
      <c r="P235">
        <f>Table1[[#This Row],[Total Sales]]-Table1[[#This Row],[cogs]]</f>
        <v>30000</v>
      </c>
    </row>
    <row r="236" spans="1:16" x14ac:dyDescent="0.3">
      <c r="A236">
        <v>88065565589</v>
      </c>
      <c r="B236" s="1">
        <v>44065</v>
      </c>
      <c r="C236" t="s">
        <v>867</v>
      </c>
      <c r="D236" t="s">
        <v>6</v>
      </c>
      <c r="E236" t="s">
        <v>26</v>
      </c>
      <c r="F236" t="s">
        <v>10</v>
      </c>
      <c r="G236" t="s">
        <v>266</v>
      </c>
      <c r="H236" t="s">
        <v>546</v>
      </c>
      <c r="I236" t="s">
        <v>1</v>
      </c>
      <c r="J236" t="s">
        <v>8</v>
      </c>
      <c r="K236">
        <v>15</v>
      </c>
      <c r="L236">
        <v>12</v>
      </c>
      <c r="M236">
        <v>2300</v>
      </c>
      <c r="N236">
        <f>Table1[[#This Row],[Qty]]*Table1[[#This Row],[Price]]</f>
        <v>34500</v>
      </c>
      <c r="O236">
        <f>Table1[[#This Row],[Qty]]*Table1[[#This Row],[Cost]]</f>
        <v>27600</v>
      </c>
      <c r="P236">
        <f>Table1[[#This Row],[Total Sales]]-Table1[[#This Row],[cogs]]</f>
        <v>6900</v>
      </c>
    </row>
    <row r="237" spans="1:16" x14ac:dyDescent="0.3">
      <c r="A237">
        <v>88065565590</v>
      </c>
      <c r="B237" s="1">
        <v>44066</v>
      </c>
      <c r="C237" t="s">
        <v>866</v>
      </c>
      <c r="D237" t="s">
        <v>12</v>
      </c>
      <c r="E237" t="s">
        <v>50</v>
      </c>
      <c r="F237" t="s">
        <v>29</v>
      </c>
      <c r="G237" t="s">
        <v>266</v>
      </c>
      <c r="H237" t="s">
        <v>546</v>
      </c>
      <c r="I237" t="s">
        <v>14</v>
      </c>
      <c r="J237" t="s">
        <v>0</v>
      </c>
      <c r="K237">
        <v>12</v>
      </c>
      <c r="L237">
        <v>9</v>
      </c>
      <c r="M237">
        <v>7800</v>
      </c>
      <c r="N237">
        <f>Table1[[#This Row],[Qty]]*Table1[[#This Row],[Price]]</f>
        <v>93600</v>
      </c>
      <c r="O237">
        <f>Table1[[#This Row],[Qty]]*Table1[[#This Row],[Cost]]</f>
        <v>70200</v>
      </c>
      <c r="P237">
        <f>Table1[[#This Row],[Total Sales]]-Table1[[#This Row],[cogs]]</f>
        <v>23400</v>
      </c>
    </row>
    <row r="238" spans="1:16" x14ac:dyDescent="0.3">
      <c r="A238">
        <v>88065565591</v>
      </c>
      <c r="B238" s="1">
        <v>44067</v>
      </c>
      <c r="C238" t="s">
        <v>865</v>
      </c>
      <c r="D238" t="s">
        <v>6</v>
      </c>
      <c r="E238" t="s">
        <v>48</v>
      </c>
      <c r="F238" t="s">
        <v>25</v>
      </c>
      <c r="G238" t="s">
        <v>262</v>
      </c>
      <c r="H238" t="s">
        <v>546</v>
      </c>
      <c r="I238" t="s">
        <v>9</v>
      </c>
      <c r="J238" t="s">
        <v>8</v>
      </c>
      <c r="K238">
        <v>18</v>
      </c>
      <c r="L238">
        <v>15</v>
      </c>
      <c r="M238">
        <v>450</v>
      </c>
      <c r="N238">
        <f>Table1[[#This Row],[Qty]]*Table1[[#This Row],[Price]]</f>
        <v>8100</v>
      </c>
      <c r="O238">
        <f>Table1[[#This Row],[Qty]]*Table1[[#This Row],[Cost]]</f>
        <v>6750</v>
      </c>
      <c r="P238">
        <f>Table1[[#This Row],[Total Sales]]-Table1[[#This Row],[cogs]]</f>
        <v>1350</v>
      </c>
    </row>
    <row r="239" spans="1:16" x14ac:dyDescent="0.3">
      <c r="A239">
        <v>88065565592</v>
      </c>
      <c r="B239" s="1">
        <v>44068</v>
      </c>
      <c r="C239" t="s">
        <v>864</v>
      </c>
      <c r="D239" t="s">
        <v>6</v>
      </c>
      <c r="E239" t="s">
        <v>46</v>
      </c>
      <c r="F239" t="s">
        <v>4</v>
      </c>
      <c r="G239" t="s">
        <v>262</v>
      </c>
      <c r="H239" t="s">
        <v>546</v>
      </c>
      <c r="I239" t="s">
        <v>1</v>
      </c>
      <c r="J239" t="s">
        <v>0</v>
      </c>
      <c r="K239">
        <v>23</v>
      </c>
      <c r="L239">
        <v>20</v>
      </c>
      <c r="M239">
        <v>2000</v>
      </c>
      <c r="N239">
        <f>Table1[[#This Row],[Qty]]*Table1[[#This Row],[Price]]</f>
        <v>46000</v>
      </c>
      <c r="O239">
        <f>Table1[[#This Row],[Qty]]*Table1[[#This Row],[Cost]]</f>
        <v>40000</v>
      </c>
      <c r="P239">
        <f>Table1[[#This Row],[Total Sales]]-Table1[[#This Row],[cogs]]</f>
        <v>6000</v>
      </c>
    </row>
    <row r="240" spans="1:16" x14ac:dyDescent="0.3">
      <c r="A240">
        <v>88065565593</v>
      </c>
      <c r="B240" s="1">
        <v>44069</v>
      </c>
      <c r="C240" t="s">
        <v>863</v>
      </c>
      <c r="D240" t="s">
        <v>6</v>
      </c>
      <c r="E240" t="s">
        <v>65</v>
      </c>
      <c r="F240" t="s">
        <v>10</v>
      </c>
      <c r="G240" t="s">
        <v>266</v>
      </c>
      <c r="H240" t="s">
        <v>546</v>
      </c>
      <c r="I240" t="s">
        <v>14</v>
      </c>
      <c r="J240" t="s">
        <v>8</v>
      </c>
      <c r="K240">
        <v>9</v>
      </c>
      <c r="L240">
        <v>6</v>
      </c>
      <c r="M240">
        <v>123</v>
      </c>
      <c r="N240">
        <f>Table1[[#This Row],[Qty]]*Table1[[#This Row],[Price]]</f>
        <v>1107</v>
      </c>
      <c r="O240">
        <f>Table1[[#This Row],[Qty]]*Table1[[#This Row],[Cost]]</f>
        <v>738</v>
      </c>
      <c r="P240">
        <f>Table1[[#This Row],[Total Sales]]-Table1[[#This Row],[cogs]]</f>
        <v>369</v>
      </c>
    </row>
    <row r="241" spans="1:16" x14ac:dyDescent="0.3">
      <c r="A241">
        <v>88065565594</v>
      </c>
      <c r="B241" s="1">
        <v>44070</v>
      </c>
      <c r="C241" t="s">
        <v>862</v>
      </c>
      <c r="D241" t="s">
        <v>6</v>
      </c>
      <c r="E241" t="s">
        <v>63</v>
      </c>
      <c r="F241" t="s">
        <v>29</v>
      </c>
      <c r="G241" t="s">
        <v>266</v>
      </c>
      <c r="H241" t="s">
        <v>546</v>
      </c>
      <c r="I241" t="s">
        <v>28</v>
      </c>
      <c r="J241" t="s">
        <v>8</v>
      </c>
      <c r="K241">
        <v>18</v>
      </c>
      <c r="L241">
        <v>15</v>
      </c>
      <c r="M241">
        <v>12903</v>
      </c>
      <c r="N241">
        <f>Table1[[#This Row],[Qty]]*Table1[[#This Row],[Price]]</f>
        <v>232254</v>
      </c>
      <c r="O241">
        <f>Table1[[#This Row],[Qty]]*Table1[[#This Row],[Cost]]</f>
        <v>193545</v>
      </c>
      <c r="P241">
        <f>Table1[[#This Row],[Total Sales]]-Table1[[#This Row],[cogs]]</f>
        <v>38709</v>
      </c>
    </row>
    <row r="242" spans="1:16" x14ac:dyDescent="0.3">
      <c r="A242">
        <v>88065565595</v>
      </c>
      <c r="B242" s="1">
        <v>44071</v>
      </c>
      <c r="C242" t="s">
        <v>861</v>
      </c>
      <c r="D242" t="s">
        <v>6</v>
      </c>
      <c r="E242" t="s">
        <v>61</v>
      </c>
      <c r="F242" t="s">
        <v>25</v>
      </c>
      <c r="G242" t="s">
        <v>262</v>
      </c>
      <c r="H242" t="s">
        <v>546</v>
      </c>
      <c r="I242" t="s">
        <v>9</v>
      </c>
      <c r="J242" t="s">
        <v>8</v>
      </c>
      <c r="K242">
        <v>52</v>
      </c>
      <c r="L242">
        <v>49</v>
      </c>
      <c r="M242">
        <v>100000</v>
      </c>
      <c r="N242">
        <f>Table1[[#This Row],[Qty]]*Table1[[#This Row],[Price]]</f>
        <v>5200000</v>
      </c>
      <c r="O242">
        <f>Table1[[#This Row],[Qty]]*Table1[[#This Row],[Cost]]</f>
        <v>4900000</v>
      </c>
      <c r="P242">
        <f>Table1[[#This Row],[Total Sales]]-Table1[[#This Row],[cogs]]</f>
        <v>300000</v>
      </c>
    </row>
    <row r="243" spans="1:16" x14ac:dyDescent="0.3">
      <c r="A243">
        <v>88065565596</v>
      </c>
      <c r="B243" s="1">
        <v>44072</v>
      </c>
      <c r="C243" t="s">
        <v>860</v>
      </c>
      <c r="D243" t="s">
        <v>12</v>
      </c>
      <c r="E243" t="s">
        <v>59</v>
      </c>
      <c r="F243" t="s">
        <v>4</v>
      </c>
      <c r="G243" t="s">
        <v>262</v>
      </c>
      <c r="H243" t="s">
        <v>546</v>
      </c>
      <c r="I243" t="s">
        <v>1</v>
      </c>
      <c r="J243" t="s">
        <v>0</v>
      </c>
      <c r="K243">
        <v>9</v>
      </c>
      <c r="L243">
        <v>6</v>
      </c>
      <c r="M243">
        <v>12000</v>
      </c>
      <c r="N243">
        <f>Table1[[#This Row],[Qty]]*Table1[[#This Row],[Price]]</f>
        <v>108000</v>
      </c>
      <c r="O243">
        <f>Table1[[#This Row],[Qty]]*Table1[[#This Row],[Cost]]</f>
        <v>72000</v>
      </c>
      <c r="P243">
        <f>Table1[[#This Row],[Total Sales]]-Table1[[#This Row],[cogs]]</f>
        <v>36000</v>
      </c>
    </row>
    <row r="244" spans="1:16" x14ac:dyDescent="0.3">
      <c r="A244">
        <v>88065565597</v>
      </c>
      <c r="B244" s="1">
        <v>44073</v>
      </c>
      <c r="C244" t="s">
        <v>859</v>
      </c>
      <c r="D244" t="s">
        <v>12</v>
      </c>
      <c r="E244" t="s">
        <v>57</v>
      </c>
      <c r="F244" t="s">
        <v>10</v>
      </c>
      <c r="G244" t="s">
        <v>266</v>
      </c>
      <c r="H244" t="s">
        <v>546</v>
      </c>
      <c r="I244" t="s">
        <v>14</v>
      </c>
      <c r="J244" t="s">
        <v>0</v>
      </c>
      <c r="K244">
        <v>5</v>
      </c>
      <c r="L244">
        <v>2</v>
      </c>
      <c r="M244">
        <v>60</v>
      </c>
      <c r="N244">
        <f>Table1[[#This Row],[Qty]]*Table1[[#This Row],[Price]]</f>
        <v>300</v>
      </c>
      <c r="O244">
        <f>Table1[[#This Row],[Qty]]*Table1[[#This Row],[Cost]]</f>
        <v>120</v>
      </c>
      <c r="P244">
        <f>Table1[[#This Row],[Total Sales]]-Table1[[#This Row],[cogs]]</f>
        <v>180</v>
      </c>
    </row>
    <row r="245" spans="1:16" x14ac:dyDescent="0.3">
      <c r="A245">
        <v>88065565598</v>
      </c>
      <c r="B245" s="1">
        <v>44074</v>
      </c>
      <c r="C245" t="s">
        <v>858</v>
      </c>
      <c r="D245" t="s">
        <v>12</v>
      </c>
      <c r="E245" t="s">
        <v>21</v>
      </c>
      <c r="F245" t="s">
        <v>29</v>
      </c>
      <c r="G245" t="s">
        <v>266</v>
      </c>
      <c r="H245" t="s">
        <v>546</v>
      </c>
      <c r="I245" t="s">
        <v>9</v>
      </c>
      <c r="J245" t="s">
        <v>8</v>
      </c>
      <c r="K245">
        <v>14</v>
      </c>
      <c r="L245">
        <v>11</v>
      </c>
      <c r="M245">
        <v>89</v>
      </c>
      <c r="N245">
        <f>Table1[[#This Row],[Qty]]*Table1[[#This Row],[Price]]</f>
        <v>1246</v>
      </c>
      <c r="O245">
        <f>Table1[[#This Row],[Qty]]*Table1[[#This Row],[Cost]]</f>
        <v>979</v>
      </c>
      <c r="P245">
        <f>Table1[[#This Row],[Total Sales]]-Table1[[#This Row],[cogs]]</f>
        <v>267</v>
      </c>
    </row>
    <row r="246" spans="1:16" x14ac:dyDescent="0.3">
      <c r="A246">
        <v>88065565599</v>
      </c>
      <c r="B246" s="1">
        <v>44075</v>
      </c>
      <c r="C246" t="s">
        <v>857</v>
      </c>
      <c r="D246" t="s">
        <v>6</v>
      </c>
      <c r="E246" t="s">
        <v>19</v>
      </c>
      <c r="F246" t="s">
        <v>25</v>
      </c>
      <c r="G246" t="s">
        <v>262</v>
      </c>
      <c r="H246" t="s">
        <v>546</v>
      </c>
      <c r="I246" t="s">
        <v>1</v>
      </c>
      <c r="J246" t="s">
        <v>8</v>
      </c>
      <c r="K246">
        <v>6</v>
      </c>
      <c r="L246">
        <v>3</v>
      </c>
      <c r="M246">
        <v>77</v>
      </c>
      <c r="N246">
        <f>Table1[[#This Row],[Qty]]*Table1[[#This Row],[Price]]</f>
        <v>462</v>
      </c>
      <c r="O246">
        <f>Table1[[#This Row],[Qty]]*Table1[[#This Row],[Cost]]</f>
        <v>231</v>
      </c>
      <c r="P246">
        <f>Table1[[#This Row],[Total Sales]]-Table1[[#This Row],[cogs]]</f>
        <v>231</v>
      </c>
    </row>
    <row r="247" spans="1:16" x14ac:dyDescent="0.3">
      <c r="A247">
        <v>88065565600</v>
      </c>
      <c r="B247" s="1">
        <v>44076</v>
      </c>
      <c r="C247" t="s">
        <v>856</v>
      </c>
      <c r="D247" t="s">
        <v>12</v>
      </c>
      <c r="E247" t="s">
        <v>17</v>
      </c>
      <c r="F247" t="s">
        <v>4</v>
      </c>
      <c r="G247" t="s">
        <v>262</v>
      </c>
      <c r="H247" t="s">
        <v>546</v>
      </c>
      <c r="I247" t="s">
        <v>14</v>
      </c>
      <c r="J247" t="s">
        <v>0</v>
      </c>
      <c r="K247">
        <v>10</v>
      </c>
      <c r="L247">
        <v>7</v>
      </c>
      <c r="M247">
        <v>68</v>
      </c>
      <c r="N247">
        <f>Table1[[#This Row],[Qty]]*Table1[[#This Row],[Price]]</f>
        <v>680</v>
      </c>
      <c r="O247">
        <f>Table1[[#This Row],[Qty]]*Table1[[#This Row],[Cost]]</f>
        <v>476</v>
      </c>
      <c r="P247">
        <f>Table1[[#This Row],[Total Sales]]-Table1[[#This Row],[cogs]]</f>
        <v>204</v>
      </c>
    </row>
    <row r="248" spans="1:16" x14ac:dyDescent="0.3">
      <c r="A248">
        <v>88065565601</v>
      </c>
      <c r="B248" s="1">
        <v>44077</v>
      </c>
      <c r="C248" t="s">
        <v>855</v>
      </c>
      <c r="D248" t="s">
        <v>6</v>
      </c>
      <c r="E248" t="s">
        <v>15</v>
      </c>
      <c r="F248" t="s">
        <v>10</v>
      </c>
      <c r="G248" t="s">
        <v>266</v>
      </c>
      <c r="H248" t="s">
        <v>546</v>
      </c>
      <c r="I248" t="s">
        <v>9</v>
      </c>
      <c r="J248" t="s">
        <v>8</v>
      </c>
      <c r="K248">
        <v>13</v>
      </c>
      <c r="L248">
        <v>10</v>
      </c>
      <c r="M248">
        <v>15</v>
      </c>
      <c r="N248">
        <f>Table1[[#This Row],[Qty]]*Table1[[#This Row],[Price]]</f>
        <v>195</v>
      </c>
      <c r="O248">
        <f>Table1[[#This Row],[Qty]]*Table1[[#This Row],[Cost]]</f>
        <v>150</v>
      </c>
      <c r="P248">
        <f>Table1[[#This Row],[Total Sales]]-Table1[[#This Row],[cogs]]</f>
        <v>45</v>
      </c>
    </row>
    <row r="249" spans="1:16" x14ac:dyDescent="0.3">
      <c r="A249">
        <v>88065565602</v>
      </c>
      <c r="B249" s="1">
        <v>44078</v>
      </c>
      <c r="C249" t="s">
        <v>854</v>
      </c>
      <c r="D249" t="s">
        <v>6</v>
      </c>
      <c r="E249" t="s">
        <v>17</v>
      </c>
      <c r="F249" t="s">
        <v>29</v>
      </c>
      <c r="G249" t="s">
        <v>266</v>
      </c>
      <c r="H249" t="s">
        <v>546</v>
      </c>
      <c r="I249" t="s">
        <v>1</v>
      </c>
      <c r="J249" t="s">
        <v>0</v>
      </c>
      <c r="K249">
        <v>20</v>
      </c>
      <c r="L249">
        <v>17</v>
      </c>
      <c r="M249">
        <v>47</v>
      </c>
      <c r="N249">
        <f>Table1[[#This Row],[Qty]]*Table1[[#This Row],[Price]]</f>
        <v>940</v>
      </c>
      <c r="O249">
        <f>Table1[[#This Row],[Qty]]*Table1[[#This Row],[Cost]]</f>
        <v>799</v>
      </c>
      <c r="P249">
        <f>Table1[[#This Row],[Total Sales]]-Table1[[#This Row],[cogs]]</f>
        <v>141</v>
      </c>
    </row>
    <row r="250" spans="1:16" x14ac:dyDescent="0.3">
      <c r="A250">
        <v>88065565603</v>
      </c>
      <c r="B250" s="1">
        <v>44079</v>
      </c>
      <c r="C250" t="s">
        <v>853</v>
      </c>
      <c r="D250" t="s">
        <v>12</v>
      </c>
      <c r="E250" t="s">
        <v>15</v>
      </c>
      <c r="F250" t="s">
        <v>25</v>
      </c>
      <c r="G250" t="s">
        <v>262</v>
      </c>
      <c r="H250" t="s">
        <v>2</v>
      </c>
      <c r="I250" t="s">
        <v>14</v>
      </c>
      <c r="J250" t="s">
        <v>8</v>
      </c>
      <c r="K250">
        <v>15</v>
      </c>
      <c r="L250">
        <v>12</v>
      </c>
      <c r="M250">
        <v>6</v>
      </c>
      <c r="N250">
        <f>Table1[[#This Row],[Qty]]*Table1[[#This Row],[Price]]</f>
        <v>90</v>
      </c>
      <c r="O250">
        <f>Table1[[#This Row],[Qty]]*Table1[[#This Row],[Cost]]</f>
        <v>72</v>
      </c>
      <c r="P250">
        <f>Table1[[#This Row],[Total Sales]]-Table1[[#This Row],[cogs]]</f>
        <v>18</v>
      </c>
    </row>
    <row r="251" spans="1:16" x14ac:dyDescent="0.3">
      <c r="A251">
        <v>88065565604</v>
      </c>
      <c r="B251" s="1">
        <v>44080</v>
      </c>
      <c r="C251" t="s">
        <v>852</v>
      </c>
      <c r="D251" t="s">
        <v>12</v>
      </c>
      <c r="E251" t="s">
        <v>11</v>
      </c>
      <c r="F251" t="s">
        <v>4</v>
      </c>
      <c r="G251" t="s">
        <v>262</v>
      </c>
      <c r="H251" t="s">
        <v>2</v>
      </c>
      <c r="I251" t="s">
        <v>28</v>
      </c>
      <c r="J251" t="s">
        <v>8</v>
      </c>
      <c r="K251">
        <v>20</v>
      </c>
      <c r="L251">
        <v>17</v>
      </c>
      <c r="M251">
        <v>10</v>
      </c>
      <c r="N251">
        <f>Table1[[#This Row],[Qty]]*Table1[[#This Row],[Price]]</f>
        <v>200</v>
      </c>
      <c r="O251">
        <f>Table1[[#This Row],[Qty]]*Table1[[#This Row],[Cost]]</f>
        <v>170</v>
      </c>
      <c r="P251">
        <f>Table1[[#This Row],[Total Sales]]-Table1[[#This Row],[cogs]]</f>
        <v>30</v>
      </c>
    </row>
    <row r="252" spans="1:16" x14ac:dyDescent="0.3">
      <c r="A252">
        <v>88065565605</v>
      </c>
      <c r="B252" s="1">
        <v>44081</v>
      </c>
      <c r="C252" t="s">
        <v>851</v>
      </c>
      <c r="D252" t="s">
        <v>6</v>
      </c>
      <c r="E252" t="s">
        <v>5</v>
      </c>
      <c r="F252" t="s">
        <v>10</v>
      </c>
      <c r="G252" t="s">
        <v>266</v>
      </c>
      <c r="H252" t="s">
        <v>2</v>
      </c>
      <c r="I252" t="s">
        <v>9</v>
      </c>
      <c r="J252" t="s">
        <v>8</v>
      </c>
      <c r="K252">
        <v>12</v>
      </c>
      <c r="L252">
        <v>9</v>
      </c>
      <c r="M252">
        <v>11</v>
      </c>
      <c r="N252">
        <f>Table1[[#This Row],[Qty]]*Table1[[#This Row],[Price]]</f>
        <v>132</v>
      </c>
      <c r="O252">
        <f>Table1[[#This Row],[Qty]]*Table1[[#This Row],[Cost]]</f>
        <v>99</v>
      </c>
      <c r="P252">
        <f>Table1[[#This Row],[Total Sales]]-Table1[[#This Row],[cogs]]</f>
        <v>33</v>
      </c>
    </row>
    <row r="253" spans="1:16" x14ac:dyDescent="0.3">
      <c r="A253">
        <v>88065565606</v>
      </c>
      <c r="B253" s="1">
        <v>44082</v>
      </c>
      <c r="C253" t="s">
        <v>850</v>
      </c>
      <c r="D253" t="s">
        <v>6</v>
      </c>
      <c r="E253" t="s">
        <v>166</v>
      </c>
      <c r="F253" t="s">
        <v>29</v>
      </c>
      <c r="G253" t="s">
        <v>266</v>
      </c>
      <c r="H253" t="s">
        <v>2</v>
      </c>
      <c r="I253" t="s">
        <v>1</v>
      </c>
      <c r="J253" t="s">
        <v>0</v>
      </c>
      <c r="K253">
        <v>16</v>
      </c>
      <c r="L253">
        <v>13</v>
      </c>
      <c r="M253">
        <v>60</v>
      </c>
      <c r="N253">
        <f>Table1[[#This Row],[Qty]]*Table1[[#This Row],[Price]]</f>
        <v>960</v>
      </c>
      <c r="O253">
        <f>Table1[[#This Row],[Qty]]*Table1[[#This Row],[Cost]]</f>
        <v>780</v>
      </c>
      <c r="P253">
        <f>Table1[[#This Row],[Total Sales]]-Table1[[#This Row],[cogs]]</f>
        <v>180</v>
      </c>
    </row>
    <row r="254" spans="1:16" x14ac:dyDescent="0.3">
      <c r="A254">
        <v>88065565607</v>
      </c>
      <c r="B254" s="1">
        <v>44083</v>
      </c>
      <c r="C254" t="s">
        <v>849</v>
      </c>
      <c r="D254" t="s">
        <v>6</v>
      </c>
      <c r="E254" t="s">
        <v>164</v>
      </c>
      <c r="F254" t="s">
        <v>25</v>
      </c>
      <c r="G254" t="s">
        <v>262</v>
      </c>
      <c r="H254" t="s">
        <v>2</v>
      </c>
      <c r="I254" t="s">
        <v>14</v>
      </c>
      <c r="J254" t="s">
        <v>0</v>
      </c>
      <c r="K254">
        <v>70</v>
      </c>
      <c r="L254">
        <v>67</v>
      </c>
      <c r="M254">
        <v>89</v>
      </c>
      <c r="N254">
        <f>Table1[[#This Row],[Qty]]*Table1[[#This Row],[Price]]</f>
        <v>6230</v>
      </c>
      <c r="O254">
        <f>Table1[[#This Row],[Qty]]*Table1[[#This Row],[Cost]]</f>
        <v>5963</v>
      </c>
      <c r="P254">
        <f>Table1[[#This Row],[Total Sales]]-Table1[[#This Row],[cogs]]</f>
        <v>267</v>
      </c>
    </row>
    <row r="255" spans="1:16" x14ac:dyDescent="0.3">
      <c r="A255">
        <v>88065565608</v>
      </c>
      <c r="B255" s="1">
        <v>44084</v>
      </c>
      <c r="C255" t="s">
        <v>848</v>
      </c>
      <c r="D255" t="s">
        <v>12</v>
      </c>
      <c r="E255" t="s">
        <v>162</v>
      </c>
      <c r="F255" t="s">
        <v>4</v>
      </c>
      <c r="G255" t="s">
        <v>262</v>
      </c>
      <c r="H255" t="s">
        <v>2</v>
      </c>
      <c r="I255" t="s">
        <v>9</v>
      </c>
      <c r="J255" t="s">
        <v>8</v>
      </c>
      <c r="K255">
        <v>15</v>
      </c>
      <c r="L255">
        <v>12</v>
      </c>
      <c r="M255">
        <v>77</v>
      </c>
      <c r="N255">
        <f>Table1[[#This Row],[Qty]]*Table1[[#This Row],[Price]]</f>
        <v>1155</v>
      </c>
      <c r="O255">
        <f>Table1[[#This Row],[Qty]]*Table1[[#This Row],[Cost]]</f>
        <v>924</v>
      </c>
      <c r="P255">
        <f>Table1[[#This Row],[Total Sales]]-Table1[[#This Row],[cogs]]</f>
        <v>231</v>
      </c>
    </row>
    <row r="256" spans="1:16" x14ac:dyDescent="0.3">
      <c r="A256">
        <v>88065565609</v>
      </c>
      <c r="B256" s="1">
        <v>44085</v>
      </c>
      <c r="C256" t="s">
        <v>847</v>
      </c>
      <c r="D256" t="s">
        <v>12</v>
      </c>
      <c r="E256" t="s">
        <v>160</v>
      </c>
      <c r="F256" t="s">
        <v>10</v>
      </c>
      <c r="G256" t="s">
        <v>266</v>
      </c>
      <c r="H256" t="s">
        <v>2</v>
      </c>
      <c r="I256" t="s">
        <v>1</v>
      </c>
      <c r="J256" t="s">
        <v>8</v>
      </c>
      <c r="K256">
        <v>16</v>
      </c>
      <c r="L256">
        <v>13</v>
      </c>
      <c r="M256">
        <v>68</v>
      </c>
      <c r="N256">
        <f>Table1[[#This Row],[Qty]]*Table1[[#This Row],[Price]]</f>
        <v>1088</v>
      </c>
      <c r="O256">
        <f>Table1[[#This Row],[Qty]]*Table1[[#This Row],[Cost]]</f>
        <v>884</v>
      </c>
      <c r="P256">
        <f>Table1[[#This Row],[Total Sales]]-Table1[[#This Row],[cogs]]</f>
        <v>204</v>
      </c>
    </row>
    <row r="257" spans="1:16" x14ac:dyDescent="0.3">
      <c r="A257">
        <v>88065565610</v>
      </c>
      <c r="B257" s="1">
        <v>44086</v>
      </c>
      <c r="C257" t="s">
        <v>846</v>
      </c>
      <c r="D257" t="s">
        <v>12</v>
      </c>
      <c r="E257" t="s">
        <v>85</v>
      </c>
      <c r="F257" t="s">
        <v>29</v>
      </c>
      <c r="G257" t="s">
        <v>266</v>
      </c>
      <c r="H257" t="s">
        <v>2</v>
      </c>
      <c r="I257" t="s">
        <v>14</v>
      </c>
      <c r="J257" t="s">
        <v>0</v>
      </c>
      <c r="K257">
        <v>20</v>
      </c>
      <c r="L257">
        <v>17</v>
      </c>
      <c r="M257">
        <v>15</v>
      </c>
      <c r="N257">
        <f>Table1[[#This Row],[Qty]]*Table1[[#This Row],[Price]]</f>
        <v>300</v>
      </c>
      <c r="O257">
        <f>Table1[[#This Row],[Qty]]*Table1[[#This Row],[Cost]]</f>
        <v>255</v>
      </c>
      <c r="P257">
        <f>Table1[[#This Row],[Total Sales]]-Table1[[#This Row],[cogs]]</f>
        <v>45</v>
      </c>
    </row>
    <row r="258" spans="1:16" x14ac:dyDescent="0.3">
      <c r="A258">
        <v>88065565611</v>
      </c>
      <c r="B258" s="1">
        <v>44087</v>
      </c>
      <c r="C258" t="s">
        <v>845</v>
      </c>
      <c r="D258" t="s">
        <v>6</v>
      </c>
      <c r="E258" t="s">
        <v>83</v>
      </c>
      <c r="F258" t="s">
        <v>25</v>
      </c>
      <c r="G258" t="s">
        <v>262</v>
      </c>
      <c r="H258" t="s">
        <v>2</v>
      </c>
      <c r="I258" t="s">
        <v>9</v>
      </c>
      <c r="J258" t="s">
        <v>8</v>
      </c>
      <c r="K258">
        <v>12</v>
      </c>
      <c r="L258">
        <v>9</v>
      </c>
      <c r="M258">
        <v>100</v>
      </c>
      <c r="N258">
        <f>Table1[[#This Row],[Qty]]*Table1[[#This Row],[Price]]</f>
        <v>1200</v>
      </c>
      <c r="O258">
        <f>Table1[[#This Row],[Qty]]*Table1[[#This Row],[Cost]]</f>
        <v>900</v>
      </c>
      <c r="P258">
        <f>Table1[[#This Row],[Total Sales]]-Table1[[#This Row],[cogs]]</f>
        <v>300</v>
      </c>
    </row>
    <row r="259" spans="1:16" x14ac:dyDescent="0.3">
      <c r="A259">
        <v>88065565612</v>
      </c>
      <c r="B259" s="1">
        <v>44088</v>
      </c>
      <c r="C259" t="s">
        <v>844</v>
      </c>
      <c r="D259" t="s">
        <v>6</v>
      </c>
      <c r="E259" t="s">
        <v>81</v>
      </c>
      <c r="F259" t="s">
        <v>4</v>
      </c>
      <c r="G259" t="s">
        <v>262</v>
      </c>
      <c r="H259" t="s">
        <v>2</v>
      </c>
      <c r="I259" t="s">
        <v>1</v>
      </c>
      <c r="J259" t="s">
        <v>0</v>
      </c>
      <c r="K259">
        <v>12</v>
      </c>
      <c r="L259">
        <v>9</v>
      </c>
      <c r="M259">
        <v>3000</v>
      </c>
      <c r="N259">
        <f>Table1[[#This Row],[Qty]]*Table1[[#This Row],[Price]]</f>
        <v>36000</v>
      </c>
      <c r="O259">
        <f>Table1[[#This Row],[Qty]]*Table1[[#This Row],[Cost]]</f>
        <v>27000</v>
      </c>
      <c r="P259">
        <f>Table1[[#This Row],[Total Sales]]-Table1[[#This Row],[cogs]]</f>
        <v>9000</v>
      </c>
    </row>
    <row r="260" spans="1:16" x14ac:dyDescent="0.3">
      <c r="A260">
        <v>88065565613</v>
      </c>
      <c r="B260" s="1">
        <v>44089</v>
      </c>
      <c r="C260" t="s">
        <v>843</v>
      </c>
      <c r="D260" t="s">
        <v>6</v>
      </c>
      <c r="E260" t="s">
        <v>79</v>
      </c>
      <c r="F260" t="s">
        <v>10</v>
      </c>
      <c r="G260" t="s">
        <v>266</v>
      </c>
      <c r="H260" t="s">
        <v>2</v>
      </c>
      <c r="I260" t="s">
        <v>14</v>
      </c>
      <c r="J260" t="s">
        <v>8</v>
      </c>
      <c r="K260">
        <v>18</v>
      </c>
      <c r="L260">
        <v>15</v>
      </c>
      <c r="M260">
        <v>5000</v>
      </c>
      <c r="N260">
        <f>Table1[[#This Row],[Qty]]*Table1[[#This Row],[Price]]</f>
        <v>90000</v>
      </c>
      <c r="O260">
        <f>Table1[[#This Row],[Qty]]*Table1[[#This Row],[Cost]]</f>
        <v>75000</v>
      </c>
      <c r="P260">
        <f>Table1[[#This Row],[Total Sales]]-Table1[[#This Row],[cogs]]</f>
        <v>15000</v>
      </c>
    </row>
    <row r="261" spans="1:16" x14ac:dyDescent="0.3">
      <c r="A261">
        <v>88065565614</v>
      </c>
      <c r="B261" s="1">
        <v>44090</v>
      </c>
      <c r="C261" t="s">
        <v>78</v>
      </c>
      <c r="D261" t="s">
        <v>6</v>
      </c>
      <c r="E261" t="s">
        <v>77</v>
      </c>
      <c r="F261" t="s">
        <v>29</v>
      </c>
      <c r="G261" t="s">
        <v>266</v>
      </c>
      <c r="H261" t="s">
        <v>2</v>
      </c>
      <c r="I261" t="s">
        <v>28</v>
      </c>
      <c r="J261" t="s">
        <v>8</v>
      </c>
      <c r="K261">
        <v>10</v>
      </c>
      <c r="L261">
        <v>7</v>
      </c>
      <c r="M261">
        <v>300</v>
      </c>
      <c r="N261">
        <f>Table1[[#This Row],[Qty]]*Table1[[#This Row],[Price]]</f>
        <v>3000</v>
      </c>
      <c r="O261">
        <f>Table1[[#This Row],[Qty]]*Table1[[#This Row],[Cost]]</f>
        <v>2100</v>
      </c>
      <c r="P261">
        <f>Table1[[#This Row],[Total Sales]]-Table1[[#This Row],[cogs]]</f>
        <v>900</v>
      </c>
    </row>
    <row r="262" spans="1:16" x14ac:dyDescent="0.3">
      <c r="A262">
        <v>88065565615</v>
      </c>
      <c r="B262" s="1">
        <v>44091</v>
      </c>
      <c r="C262" t="s">
        <v>76</v>
      </c>
      <c r="D262" t="s">
        <v>6</v>
      </c>
      <c r="E262" t="s">
        <v>75</v>
      </c>
      <c r="F262" t="s">
        <v>25</v>
      </c>
      <c r="G262" t="s">
        <v>262</v>
      </c>
      <c r="H262" t="s">
        <v>2</v>
      </c>
      <c r="I262" t="s">
        <v>9</v>
      </c>
      <c r="J262" t="s">
        <v>8</v>
      </c>
      <c r="K262">
        <v>15</v>
      </c>
      <c r="L262">
        <v>12</v>
      </c>
      <c r="M262">
        <v>2000</v>
      </c>
      <c r="N262">
        <f>Table1[[#This Row],[Qty]]*Table1[[#This Row],[Price]]</f>
        <v>30000</v>
      </c>
      <c r="O262">
        <f>Table1[[#This Row],[Qty]]*Table1[[#This Row],[Cost]]</f>
        <v>24000</v>
      </c>
      <c r="P262">
        <f>Table1[[#This Row],[Total Sales]]-Table1[[#This Row],[cogs]]</f>
        <v>6000</v>
      </c>
    </row>
    <row r="263" spans="1:16" x14ac:dyDescent="0.3">
      <c r="A263">
        <v>88065565616</v>
      </c>
      <c r="B263" s="1">
        <v>44092</v>
      </c>
      <c r="C263" t="s">
        <v>74</v>
      </c>
      <c r="D263" t="s">
        <v>12</v>
      </c>
      <c r="E263" t="s">
        <v>73</v>
      </c>
      <c r="F263" t="s">
        <v>4</v>
      </c>
      <c r="G263" t="s">
        <v>262</v>
      </c>
      <c r="H263" t="s">
        <v>2</v>
      </c>
      <c r="I263" t="s">
        <v>1</v>
      </c>
      <c r="J263" t="s">
        <v>0</v>
      </c>
      <c r="K263">
        <v>15</v>
      </c>
      <c r="L263">
        <v>12</v>
      </c>
      <c r="M263">
        <v>600</v>
      </c>
      <c r="N263">
        <f>Table1[[#This Row],[Qty]]*Table1[[#This Row],[Price]]</f>
        <v>9000</v>
      </c>
      <c r="O263">
        <f>Table1[[#This Row],[Qty]]*Table1[[#This Row],[Cost]]</f>
        <v>7200</v>
      </c>
      <c r="P263">
        <f>Table1[[#This Row],[Total Sales]]-Table1[[#This Row],[cogs]]</f>
        <v>1800</v>
      </c>
    </row>
    <row r="264" spans="1:16" x14ac:dyDescent="0.3">
      <c r="A264">
        <v>88065565617</v>
      </c>
      <c r="B264" s="1">
        <v>44093</v>
      </c>
      <c r="C264" t="s">
        <v>72</v>
      </c>
      <c r="D264" t="s">
        <v>12</v>
      </c>
      <c r="E264" t="s">
        <v>71</v>
      </c>
      <c r="F264" t="s">
        <v>10</v>
      </c>
      <c r="G264" t="s">
        <v>266</v>
      </c>
      <c r="H264" t="s">
        <v>2</v>
      </c>
      <c r="I264" t="s">
        <v>14</v>
      </c>
      <c r="J264" t="s">
        <v>0</v>
      </c>
      <c r="K264">
        <v>23</v>
      </c>
      <c r="L264">
        <v>20</v>
      </c>
      <c r="M264">
        <v>1230</v>
      </c>
      <c r="N264">
        <f>Table1[[#This Row],[Qty]]*Table1[[#This Row],[Price]]</f>
        <v>28290</v>
      </c>
      <c r="O264">
        <f>Table1[[#This Row],[Qty]]*Table1[[#This Row],[Cost]]</f>
        <v>24600</v>
      </c>
      <c r="P264">
        <f>Table1[[#This Row],[Total Sales]]-Table1[[#This Row],[cogs]]</f>
        <v>3690</v>
      </c>
    </row>
    <row r="265" spans="1:16" x14ac:dyDescent="0.3">
      <c r="A265">
        <v>88065565618</v>
      </c>
      <c r="B265" s="1">
        <v>44094</v>
      </c>
      <c r="C265" t="s">
        <v>70</v>
      </c>
      <c r="D265" t="s">
        <v>6</v>
      </c>
      <c r="E265" t="s">
        <v>69</v>
      </c>
      <c r="F265" t="s">
        <v>29</v>
      </c>
      <c r="G265" t="s">
        <v>266</v>
      </c>
      <c r="H265" t="s">
        <v>2</v>
      </c>
      <c r="I265" t="s">
        <v>9</v>
      </c>
      <c r="J265" t="s">
        <v>8</v>
      </c>
      <c r="K265">
        <v>9</v>
      </c>
      <c r="L265">
        <v>6</v>
      </c>
      <c r="M265">
        <v>900</v>
      </c>
      <c r="N265">
        <f>Table1[[#This Row],[Qty]]*Table1[[#This Row],[Price]]</f>
        <v>8100</v>
      </c>
      <c r="O265">
        <f>Table1[[#This Row],[Qty]]*Table1[[#This Row],[Cost]]</f>
        <v>5400</v>
      </c>
      <c r="P265">
        <f>Table1[[#This Row],[Total Sales]]-Table1[[#This Row],[cogs]]</f>
        <v>2700</v>
      </c>
    </row>
    <row r="266" spans="1:16" x14ac:dyDescent="0.3">
      <c r="A266">
        <v>88065565619</v>
      </c>
      <c r="B266" s="1">
        <v>44095</v>
      </c>
      <c r="C266" t="s">
        <v>68</v>
      </c>
      <c r="D266" t="s">
        <v>12</v>
      </c>
      <c r="E266" t="s">
        <v>67</v>
      </c>
      <c r="F266" t="s">
        <v>25</v>
      </c>
      <c r="G266" t="s">
        <v>262</v>
      </c>
      <c r="H266" t="s">
        <v>2</v>
      </c>
      <c r="I266" t="s">
        <v>1</v>
      </c>
      <c r="J266" t="s">
        <v>8</v>
      </c>
      <c r="K266">
        <v>18</v>
      </c>
      <c r="L266">
        <v>15</v>
      </c>
      <c r="M266">
        <v>2390</v>
      </c>
      <c r="N266">
        <f>Table1[[#This Row],[Qty]]*Table1[[#This Row],[Price]]</f>
        <v>43020</v>
      </c>
      <c r="O266">
        <f>Table1[[#This Row],[Qty]]*Table1[[#This Row],[Cost]]</f>
        <v>35850</v>
      </c>
      <c r="P266">
        <f>Table1[[#This Row],[Total Sales]]-Table1[[#This Row],[cogs]]</f>
        <v>7170</v>
      </c>
    </row>
    <row r="267" spans="1:16" x14ac:dyDescent="0.3">
      <c r="A267">
        <v>88065565620</v>
      </c>
      <c r="B267" s="1">
        <v>44096</v>
      </c>
      <c r="C267" t="s">
        <v>66</v>
      </c>
      <c r="D267" t="s">
        <v>12</v>
      </c>
      <c r="E267" t="s">
        <v>65</v>
      </c>
      <c r="F267" t="s">
        <v>4</v>
      </c>
      <c r="G267" t="s">
        <v>262</v>
      </c>
      <c r="H267" t="s">
        <v>2</v>
      </c>
      <c r="I267" t="s">
        <v>14</v>
      </c>
      <c r="J267" t="s">
        <v>0</v>
      </c>
      <c r="K267">
        <v>14</v>
      </c>
      <c r="L267">
        <v>11</v>
      </c>
      <c r="M267">
        <v>10000</v>
      </c>
      <c r="N267">
        <f>Table1[[#This Row],[Qty]]*Table1[[#This Row],[Price]]</f>
        <v>140000</v>
      </c>
      <c r="O267">
        <f>Table1[[#This Row],[Qty]]*Table1[[#This Row],[Cost]]</f>
        <v>110000</v>
      </c>
      <c r="P267">
        <f>Table1[[#This Row],[Total Sales]]-Table1[[#This Row],[cogs]]</f>
        <v>30000</v>
      </c>
    </row>
    <row r="268" spans="1:16" x14ac:dyDescent="0.3">
      <c r="A268">
        <v>88065565621</v>
      </c>
      <c r="B268" s="1">
        <v>44097</v>
      </c>
      <c r="C268" t="s">
        <v>64</v>
      </c>
      <c r="D268" t="s">
        <v>6</v>
      </c>
      <c r="E268" t="s">
        <v>63</v>
      </c>
      <c r="F268" t="s">
        <v>10</v>
      </c>
      <c r="G268" t="s">
        <v>266</v>
      </c>
      <c r="H268" t="s">
        <v>2</v>
      </c>
      <c r="I268" t="s">
        <v>9</v>
      </c>
      <c r="J268" t="s">
        <v>8</v>
      </c>
      <c r="K268">
        <v>30</v>
      </c>
      <c r="L268">
        <v>27</v>
      </c>
      <c r="M268">
        <v>2300</v>
      </c>
      <c r="N268">
        <f>Table1[[#This Row],[Qty]]*Table1[[#This Row],[Price]]</f>
        <v>69000</v>
      </c>
      <c r="O268">
        <f>Table1[[#This Row],[Qty]]*Table1[[#This Row],[Cost]]</f>
        <v>62100</v>
      </c>
      <c r="P268">
        <f>Table1[[#This Row],[Total Sales]]-Table1[[#This Row],[cogs]]</f>
        <v>6900</v>
      </c>
    </row>
    <row r="269" spans="1:16" x14ac:dyDescent="0.3">
      <c r="A269">
        <v>88065565622</v>
      </c>
      <c r="B269" s="1">
        <v>44098</v>
      </c>
      <c r="C269" t="s">
        <v>62</v>
      </c>
      <c r="D269" t="s">
        <v>6</v>
      </c>
      <c r="E269" t="s">
        <v>61</v>
      </c>
      <c r="F269" t="s">
        <v>29</v>
      </c>
      <c r="G269" t="s">
        <v>266</v>
      </c>
      <c r="H269" t="s">
        <v>2</v>
      </c>
      <c r="I269" t="s">
        <v>1</v>
      </c>
      <c r="J269" t="s">
        <v>0</v>
      </c>
      <c r="K269">
        <v>16</v>
      </c>
      <c r="L269">
        <v>13</v>
      </c>
      <c r="M269">
        <v>7800</v>
      </c>
      <c r="N269">
        <f>Table1[[#This Row],[Qty]]*Table1[[#This Row],[Price]]</f>
        <v>124800</v>
      </c>
      <c r="O269">
        <f>Table1[[#This Row],[Qty]]*Table1[[#This Row],[Cost]]</f>
        <v>101400</v>
      </c>
      <c r="P269">
        <f>Table1[[#This Row],[Total Sales]]-Table1[[#This Row],[cogs]]</f>
        <v>23400</v>
      </c>
    </row>
    <row r="270" spans="1:16" x14ac:dyDescent="0.3">
      <c r="A270">
        <v>88065565623</v>
      </c>
      <c r="B270" s="1">
        <v>44099</v>
      </c>
      <c r="C270" t="s">
        <v>60</v>
      </c>
      <c r="D270" t="s">
        <v>6</v>
      </c>
      <c r="E270" t="s">
        <v>59</v>
      </c>
      <c r="F270" t="s">
        <v>25</v>
      </c>
      <c r="G270" t="s">
        <v>262</v>
      </c>
      <c r="H270" t="s">
        <v>2</v>
      </c>
      <c r="I270" t="s">
        <v>14</v>
      </c>
      <c r="J270" t="s">
        <v>8</v>
      </c>
      <c r="K270">
        <v>52</v>
      </c>
      <c r="L270">
        <v>49</v>
      </c>
      <c r="M270">
        <v>450</v>
      </c>
      <c r="N270">
        <f>Table1[[#This Row],[Qty]]*Table1[[#This Row],[Price]]</f>
        <v>23400</v>
      </c>
      <c r="O270">
        <f>Table1[[#This Row],[Qty]]*Table1[[#This Row],[Cost]]</f>
        <v>22050</v>
      </c>
      <c r="P270">
        <f>Table1[[#This Row],[Total Sales]]-Table1[[#This Row],[cogs]]</f>
        <v>1350</v>
      </c>
    </row>
    <row r="271" spans="1:16" x14ac:dyDescent="0.3">
      <c r="A271">
        <v>88065565624</v>
      </c>
      <c r="B271" s="1">
        <v>44100</v>
      </c>
      <c r="C271" t="s">
        <v>58</v>
      </c>
      <c r="D271" t="s">
        <v>6</v>
      </c>
      <c r="E271" t="s">
        <v>57</v>
      </c>
      <c r="F271" t="s">
        <v>4</v>
      </c>
      <c r="G271" t="s">
        <v>262</v>
      </c>
      <c r="H271" t="s">
        <v>2</v>
      </c>
      <c r="I271" t="s">
        <v>28</v>
      </c>
      <c r="J271" t="s">
        <v>8</v>
      </c>
      <c r="K271">
        <v>14</v>
      </c>
      <c r="L271">
        <v>11</v>
      </c>
      <c r="M271">
        <v>2000</v>
      </c>
      <c r="N271">
        <f>Table1[[#This Row],[Qty]]*Table1[[#This Row],[Price]]</f>
        <v>28000</v>
      </c>
      <c r="O271">
        <f>Table1[[#This Row],[Qty]]*Table1[[#This Row],[Cost]]</f>
        <v>22000</v>
      </c>
      <c r="P271">
        <f>Table1[[#This Row],[Total Sales]]-Table1[[#This Row],[cogs]]</f>
        <v>6000</v>
      </c>
    </row>
    <row r="272" spans="1:16" x14ac:dyDescent="0.3">
      <c r="A272">
        <v>88065565625</v>
      </c>
      <c r="B272" s="1">
        <v>44101</v>
      </c>
      <c r="C272" t="s">
        <v>56</v>
      </c>
      <c r="D272" t="s">
        <v>12</v>
      </c>
      <c r="E272" t="s">
        <v>55</v>
      </c>
      <c r="F272" t="s">
        <v>10</v>
      </c>
      <c r="G272" t="s">
        <v>266</v>
      </c>
      <c r="H272" t="s">
        <v>2</v>
      </c>
      <c r="I272" t="s">
        <v>9</v>
      </c>
      <c r="J272" t="s">
        <v>8</v>
      </c>
      <c r="K272">
        <v>6</v>
      </c>
      <c r="L272">
        <v>3</v>
      </c>
      <c r="M272">
        <v>123</v>
      </c>
      <c r="N272">
        <f>Table1[[#This Row],[Qty]]*Table1[[#This Row],[Price]]</f>
        <v>738</v>
      </c>
      <c r="O272">
        <f>Table1[[#This Row],[Qty]]*Table1[[#This Row],[Cost]]</f>
        <v>369</v>
      </c>
      <c r="P272">
        <f>Table1[[#This Row],[Total Sales]]-Table1[[#This Row],[cogs]]</f>
        <v>369</v>
      </c>
    </row>
    <row r="273" spans="1:16" x14ac:dyDescent="0.3">
      <c r="A273">
        <v>88065565626</v>
      </c>
      <c r="B273" s="1">
        <v>44102</v>
      </c>
      <c r="C273" t="s">
        <v>54</v>
      </c>
      <c r="D273" t="s">
        <v>6</v>
      </c>
      <c r="E273" t="s">
        <v>17</v>
      </c>
      <c r="F273" t="s">
        <v>29</v>
      </c>
      <c r="G273" t="s">
        <v>266</v>
      </c>
      <c r="H273" t="s">
        <v>2</v>
      </c>
      <c r="I273" t="s">
        <v>1</v>
      </c>
      <c r="J273" t="s">
        <v>0</v>
      </c>
      <c r="K273">
        <v>13</v>
      </c>
      <c r="L273">
        <v>10</v>
      </c>
      <c r="M273">
        <v>12903</v>
      </c>
      <c r="N273">
        <f>Table1[[#This Row],[Qty]]*Table1[[#This Row],[Price]]</f>
        <v>167739</v>
      </c>
      <c r="O273">
        <f>Table1[[#This Row],[Qty]]*Table1[[#This Row],[Cost]]</f>
        <v>129030</v>
      </c>
      <c r="P273">
        <f>Table1[[#This Row],[Total Sales]]-Table1[[#This Row],[cogs]]</f>
        <v>38709</v>
      </c>
    </row>
    <row r="274" spans="1:16" x14ac:dyDescent="0.3">
      <c r="A274">
        <v>88065565627</v>
      </c>
      <c r="B274" s="1">
        <v>44103</v>
      </c>
      <c r="C274" t="s">
        <v>53</v>
      </c>
      <c r="D274" t="s">
        <v>6</v>
      </c>
      <c r="E274" t="s">
        <v>52</v>
      </c>
      <c r="F274" t="s">
        <v>25</v>
      </c>
      <c r="G274" t="s">
        <v>262</v>
      </c>
      <c r="H274" t="s">
        <v>2</v>
      </c>
      <c r="I274" t="s">
        <v>14</v>
      </c>
      <c r="J274" t="s">
        <v>0</v>
      </c>
      <c r="K274">
        <v>15</v>
      </c>
      <c r="L274">
        <v>12</v>
      </c>
      <c r="M274">
        <v>100000</v>
      </c>
      <c r="N274">
        <f>Table1[[#This Row],[Qty]]*Table1[[#This Row],[Price]]</f>
        <v>1500000</v>
      </c>
      <c r="O274">
        <f>Table1[[#This Row],[Qty]]*Table1[[#This Row],[Cost]]</f>
        <v>1200000</v>
      </c>
      <c r="P274">
        <f>Table1[[#This Row],[Total Sales]]-Table1[[#This Row],[cogs]]</f>
        <v>300000</v>
      </c>
    </row>
    <row r="275" spans="1:16" x14ac:dyDescent="0.3">
      <c r="A275">
        <v>88065565628</v>
      </c>
      <c r="B275" s="1">
        <v>44104</v>
      </c>
      <c r="C275" t="s">
        <v>51</v>
      </c>
      <c r="D275" t="s">
        <v>12</v>
      </c>
      <c r="E275" t="s">
        <v>50</v>
      </c>
      <c r="F275" t="s">
        <v>4</v>
      </c>
      <c r="G275" t="s">
        <v>262</v>
      </c>
      <c r="H275" t="s">
        <v>2</v>
      </c>
      <c r="I275" t="s">
        <v>9</v>
      </c>
      <c r="J275" t="s">
        <v>8</v>
      </c>
      <c r="K275">
        <v>20</v>
      </c>
      <c r="L275">
        <v>17</v>
      </c>
      <c r="M275">
        <v>12000</v>
      </c>
      <c r="N275">
        <f>Table1[[#This Row],[Qty]]*Table1[[#This Row],[Price]]</f>
        <v>240000</v>
      </c>
      <c r="O275">
        <f>Table1[[#This Row],[Qty]]*Table1[[#This Row],[Cost]]</f>
        <v>204000</v>
      </c>
      <c r="P275">
        <f>Table1[[#This Row],[Total Sales]]-Table1[[#This Row],[cogs]]</f>
        <v>36000</v>
      </c>
    </row>
    <row r="276" spans="1:16" x14ac:dyDescent="0.3">
      <c r="A276">
        <v>88065565629</v>
      </c>
      <c r="B276" s="1">
        <v>44105</v>
      </c>
      <c r="C276" t="s">
        <v>49</v>
      </c>
      <c r="D276" t="s">
        <v>6</v>
      </c>
      <c r="E276" t="s">
        <v>48</v>
      </c>
      <c r="F276" t="s">
        <v>10</v>
      </c>
      <c r="G276" t="s">
        <v>266</v>
      </c>
      <c r="H276" t="s">
        <v>2</v>
      </c>
      <c r="I276" t="s">
        <v>1</v>
      </c>
      <c r="J276" t="s">
        <v>8</v>
      </c>
      <c r="K276">
        <v>12</v>
      </c>
      <c r="L276">
        <v>9</v>
      </c>
      <c r="M276">
        <v>60</v>
      </c>
      <c r="N276">
        <f>Table1[[#This Row],[Qty]]*Table1[[#This Row],[Price]]</f>
        <v>720</v>
      </c>
      <c r="O276">
        <f>Table1[[#This Row],[Qty]]*Table1[[#This Row],[Cost]]</f>
        <v>540</v>
      </c>
      <c r="P276">
        <f>Table1[[#This Row],[Total Sales]]-Table1[[#This Row],[cogs]]</f>
        <v>180</v>
      </c>
    </row>
    <row r="277" spans="1:16" x14ac:dyDescent="0.3">
      <c r="A277">
        <v>88065565630</v>
      </c>
      <c r="B277" s="1">
        <v>44106</v>
      </c>
      <c r="C277" t="s">
        <v>47</v>
      </c>
      <c r="D277" t="s">
        <v>6</v>
      </c>
      <c r="E277" t="s">
        <v>46</v>
      </c>
      <c r="F277" t="s">
        <v>29</v>
      </c>
      <c r="G277" t="s">
        <v>266</v>
      </c>
      <c r="H277" t="s">
        <v>2</v>
      </c>
      <c r="I277" t="s">
        <v>14</v>
      </c>
      <c r="J277" t="s">
        <v>0</v>
      </c>
      <c r="K277">
        <v>16</v>
      </c>
      <c r="L277">
        <v>13</v>
      </c>
      <c r="M277">
        <v>89</v>
      </c>
      <c r="N277">
        <f>Table1[[#This Row],[Qty]]*Table1[[#This Row],[Price]]</f>
        <v>1424</v>
      </c>
      <c r="O277">
        <f>Table1[[#This Row],[Qty]]*Table1[[#This Row],[Cost]]</f>
        <v>1157</v>
      </c>
      <c r="P277">
        <f>Table1[[#This Row],[Total Sales]]-Table1[[#This Row],[cogs]]</f>
        <v>267</v>
      </c>
    </row>
    <row r="278" spans="1:16" x14ac:dyDescent="0.3">
      <c r="A278">
        <v>88065565631</v>
      </c>
      <c r="B278" s="1">
        <v>44107</v>
      </c>
      <c r="C278" t="s">
        <v>45</v>
      </c>
      <c r="D278" t="s">
        <v>6</v>
      </c>
      <c r="E278" t="s">
        <v>44</v>
      </c>
      <c r="F278" t="s">
        <v>25</v>
      </c>
      <c r="G278" t="s">
        <v>262</v>
      </c>
      <c r="H278" t="s">
        <v>2</v>
      </c>
      <c r="I278" t="s">
        <v>9</v>
      </c>
      <c r="J278" t="s">
        <v>8</v>
      </c>
      <c r="K278">
        <v>20</v>
      </c>
      <c r="L278">
        <v>17</v>
      </c>
      <c r="M278">
        <v>77</v>
      </c>
      <c r="N278">
        <f>Table1[[#This Row],[Qty]]*Table1[[#This Row],[Price]]</f>
        <v>1540</v>
      </c>
      <c r="O278">
        <f>Table1[[#This Row],[Qty]]*Table1[[#This Row],[Cost]]</f>
        <v>1309</v>
      </c>
      <c r="P278">
        <f>Table1[[#This Row],[Total Sales]]-Table1[[#This Row],[cogs]]</f>
        <v>231</v>
      </c>
    </row>
    <row r="279" spans="1:16" x14ac:dyDescent="0.3">
      <c r="A279">
        <v>88065565632</v>
      </c>
      <c r="B279" s="1">
        <v>44108</v>
      </c>
      <c r="C279" t="s">
        <v>43</v>
      </c>
      <c r="D279" t="s">
        <v>12</v>
      </c>
      <c r="E279" t="s">
        <v>42</v>
      </c>
      <c r="F279" t="s">
        <v>4</v>
      </c>
      <c r="G279" t="s">
        <v>262</v>
      </c>
      <c r="H279" t="s">
        <v>2</v>
      </c>
      <c r="I279" t="s">
        <v>1</v>
      </c>
      <c r="J279" t="s">
        <v>0</v>
      </c>
      <c r="K279">
        <v>12</v>
      </c>
      <c r="L279">
        <v>9</v>
      </c>
      <c r="M279">
        <v>68</v>
      </c>
      <c r="N279">
        <f>Table1[[#This Row],[Qty]]*Table1[[#This Row],[Price]]</f>
        <v>816</v>
      </c>
      <c r="O279">
        <f>Table1[[#This Row],[Qty]]*Table1[[#This Row],[Cost]]</f>
        <v>612</v>
      </c>
      <c r="P279">
        <f>Table1[[#This Row],[Total Sales]]-Table1[[#This Row],[cogs]]</f>
        <v>204</v>
      </c>
    </row>
    <row r="280" spans="1:16" x14ac:dyDescent="0.3">
      <c r="A280">
        <v>88065565633</v>
      </c>
      <c r="B280" s="1">
        <v>44109</v>
      </c>
      <c r="C280" t="s">
        <v>41</v>
      </c>
      <c r="D280" t="s">
        <v>6</v>
      </c>
      <c r="E280" t="s">
        <v>40</v>
      </c>
      <c r="F280" t="s">
        <v>10</v>
      </c>
      <c r="G280" t="s">
        <v>266</v>
      </c>
      <c r="H280" t="s">
        <v>2</v>
      </c>
      <c r="I280" t="s">
        <v>14</v>
      </c>
      <c r="J280" t="s">
        <v>8</v>
      </c>
      <c r="K280">
        <v>10</v>
      </c>
      <c r="L280">
        <v>7</v>
      </c>
      <c r="M280">
        <v>15</v>
      </c>
      <c r="N280">
        <f>Table1[[#This Row],[Qty]]*Table1[[#This Row],[Price]]</f>
        <v>150</v>
      </c>
      <c r="O280">
        <f>Table1[[#This Row],[Qty]]*Table1[[#This Row],[Cost]]</f>
        <v>105</v>
      </c>
      <c r="P280">
        <f>Table1[[#This Row],[Total Sales]]-Table1[[#This Row],[cogs]]</f>
        <v>45</v>
      </c>
    </row>
    <row r="281" spans="1:16" x14ac:dyDescent="0.3">
      <c r="A281">
        <v>88065565634</v>
      </c>
      <c r="B281" s="1">
        <v>44110</v>
      </c>
      <c r="C281" t="s">
        <v>39</v>
      </c>
      <c r="D281" t="s">
        <v>6</v>
      </c>
      <c r="E281" t="s">
        <v>38</v>
      </c>
      <c r="F281" t="s">
        <v>29</v>
      </c>
      <c r="G281" t="s">
        <v>266</v>
      </c>
      <c r="H281" t="s">
        <v>2</v>
      </c>
      <c r="I281" t="s">
        <v>28</v>
      </c>
      <c r="J281" t="s">
        <v>8</v>
      </c>
      <c r="K281">
        <v>15</v>
      </c>
      <c r="L281">
        <v>12</v>
      </c>
      <c r="M281">
        <v>47</v>
      </c>
      <c r="N281">
        <f>Table1[[#This Row],[Qty]]*Table1[[#This Row],[Price]]</f>
        <v>705</v>
      </c>
      <c r="O281">
        <f>Table1[[#This Row],[Qty]]*Table1[[#This Row],[Cost]]</f>
        <v>564</v>
      </c>
      <c r="P281">
        <f>Table1[[#This Row],[Total Sales]]-Table1[[#This Row],[cogs]]</f>
        <v>141</v>
      </c>
    </row>
    <row r="282" spans="1:16" x14ac:dyDescent="0.3">
      <c r="A282">
        <v>88065565635</v>
      </c>
      <c r="B282" s="1">
        <v>44111</v>
      </c>
      <c r="C282" t="s">
        <v>37</v>
      </c>
      <c r="D282" t="s">
        <v>6</v>
      </c>
      <c r="E282" t="s">
        <v>36</v>
      </c>
      <c r="F282" t="s">
        <v>25</v>
      </c>
      <c r="G282" t="s">
        <v>262</v>
      </c>
      <c r="H282" t="s">
        <v>2</v>
      </c>
      <c r="I282" t="s">
        <v>9</v>
      </c>
      <c r="J282" t="s">
        <v>8</v>
      </c>
      <c r="K282">
        <v>15</v>
      </c>
      <c r="L282">
        <v>12</v>
      </c>
      <c r="M282">
        <v>6</v>
      </c>
      <c r="N282">
        <f>Table1[[#This Row],[Qty]]*Table1[[#This Row],[Price]]</f>
        <v>90</v>
      </c>
      <c r="O282">
        <f>Table1[[#This Row],[Qty]]*Table1[[#This Row],[Cost]]</f>
        <v>72</v>
      </c>
      <c r="P282">
        <f>Table1[[#This Row],[Total Sales]]-Table1[[#This Row],[cogs]]</f>
        <v>18</v>
      </c>
    </row>
    <row r="283" spans="1:16" x14ac:dyDescent="0.3">
      <c r="A283">
        <v>88065565636</v>
      </c>
      <c r="B283" s="1">
        <v>44112</v>
      </c>
      <c r="C283" t="s">
        <v>35</v>
      </c>
      <c r="D283" t="s">
        <v>12</v>
      </c>
      <c r="E283" t="s">
        <v>34</v>
      </c>
      <c r="F283" t="s">
        <v>4</v>
      </c>
      <c r="G283" t="s">
        <v>262</v>
      </c>
      <c r="H283" t="s">
        <v>2</v>
      </c>
      <c r="I283" t="s">
        <v>1</v>
      </c>
      <c r="J283" t="s">
        <v>0</v>
      </c>
      <c r="K283">
        <v>20</v>
      </c>
      <c r="L283">
        <v>17</v>
      </c>
      <c r="M283">
        <v>10</v>
      </c>
      <c r="N283">
        <f>Table1[[#This Row],[Qty]]*Table1[[#This Row],[Price]]</f>
        <v>200</v>
      </c>
      <c r="O283">
        <f>Table1[[#This Row],[Qty]]*Table1[[#This Row],[Cost]]</f>
        <v>170</v>
      </c>
      <c r="P283">
        <f>Table1[[#This Row],[Total Sales]]-Table1[[#This Row],[cogs]]</f>
        <v>30</v>
      </c>
    </row>
    <row r="284" spans="1:16" x14ac:dyDescent="0.3">
      <c r="A284">
        <v>88065565637</v>
      </c>
      <c r="B284" s="1">
        <v>44113</v>
      </c>
      <c r="C284" t="s">
        <v>33</v>
      </c>
      <c r="D284" t="s">
        <v>6</v>
      </c>
      <c r="E284" t="s">
        <v>32</v>
      </c>
      <c r="F284" t="s">
        <v>10</v>
      </c>
      <c r="G284" t="s">
        <v>266</v>
      </c>
      <c r="H284" t="s">
        <v>2</v>
      </c>
      <c r="I284" t="s">
        <v>14</v>
      </c>
      <c r="J284" t="s">
        <v>0</v>
      </c>
      <c r="K284">
        <v>12</v>
      </c>
      <c r="L284">
        <v>9</v>
      </c>
      <c r="M284">
        <v>11</v>
      </c>
      <c r="N284">
        <f>Table1[[#This Row],[Qty]]*Table1[[#This Row],[Price]]</f>
        <v>132</v>
      </c>
      <c r="O284">
        <f>Table1[[#This Row],[Qty]]*Table1[[#This Row],[Cost]]</f>
        <v>99</v>
      </c>
      <c r="P284">
        <f>Table1[[#This Row],[Total Sales]]-Table1[[#This Row],[cogs]]</f>
        <v>33</v>
      </c>
    </row>
    <row r="285" spans="1:16" x14ac:dyDescent="0.3">
      <c r="A285">
        <v>88065565638</v>
      </c>
      <c r="B285" s="1">
        <v>44114</v>
      </c>
      <c r="C285" t="s">
        <v>31</v>
      </c>
      <c r="D285" t="s">
        <v>6</v>
      </c>
      <c r="E285" t="s">
        <v>30</v>
      </c>
      <c r="F285" t="s">
        <v>29</v>
      </c>
      <c r="G285" t="s">
        <v>266</v>
      </c>
      <c r="H285" t="s">
        <v>2</v>
      </c>
      <c r="I285" t="s">
        <v>9</v>
      </c>
      <c r="J285" t="s">
        <v>8</v>
      </c>
      <c r="K285">
        <v>13</v>
      </c>
      <c r="L285">
        <v>10</v>
      </c>
      <c r="M285">
        <v>60</v>
      </c>
      <c r="N285">
        <f>Table1[[#This Row],[Qty]]*Table1[[#This Row],[Price]]</f>
        <v>780</v>
      </c>
      <c r="O285">
        <f>Table1[[#This Row],[Qty]]*Table1[[#This Row],[Cost]]</f>
        <v>600</v>
      </c>
      <c r="P285">
        <f>Table1[[#This Row],[Total Sales]]-Table1[[#This Row],[cogs]]</f>
        <v>180</v>
      </c>
    </row>
    <row r="286" spans="1:16" x14ac:dyDescent="0.3">
      <c r="A286">
        <v>88065565639</v>
      </c>
      <c r="B286" s="1">
        <v>44115</v>
      </c>
      <c r="C286" t="s">
        <v>27</v>
      </c>
      <c r="D286" t="s">
        <v>12</v>
      </c>
      <c r="E286" t="s">
        <v>26</v>
      </c>
      <c r="F286" t="s">
        <v>25</v>
      </c>
      <c r="G286" t="s">
        <v>262</v>
      </c>
      <c r="H286" t="s">
        <v>2</v>
      </c>
      <c r="I286" t="s">
        <v>1</v>
      </c>
      <c r="J286" t="s">
        <v>8</v>
      </c>
      <c r="K286">
        <v>15</v>
      </c>
      <c r="L286">
        <v>12</v>
      </c>
      <c r="M286">
        <v>89</v>
      </c>
      <c r="N286">
        <f>Table1[[#This Row],[Qty]]*Table1[[#This Row],[Price]]</f>
        <v>1335</v>
      </c>
      <c r="O286">
        <f>Table1[[#This Row],[Qty]]*Table1[[#This Row],[Cost]]</f>
        <v>1068</v>
      </c>
      <c r="P286">
        <f>Table1[[#This Row],[Total Sales]]-Table1[[#This Row],[cogs]]</f>
        <v>267</v>
      </c>
    </row>
    <row r="287" spans="1:16" x14ac:dyDescent="0.3">
      <c r="A287">
        <v>88065565640</v>
      </c>
      <c r="B287" s="1">
        <v>44116</v>
      </c>
      <c r="C287" t="s">
        <v>24</v>
      </c>
      <c r="D287" t="s">
        <v>6</v>
      </c>
      <c r="E287" t="s">
        <v>23</v>
      </c>
      <c r="F287" t="s">
        <v>4</v>
      </c>
      <c r="G287" t="s">
        <v>262</v>
      </c>
      <c r="H287" t="s">
        <v>2</v>
      </c>
      <c r="I287" t="s">
        <v>14</v>
      </c>
      <c r="J287" t="s">
        <v>0</v>
      </c>
      <c r="K287">
        <v>14</v>
      </c>
      <c r="L287">
        <v>11</v>
      </c>
      <c r="M287">
        <v>77</v>
      </c>
      <c r="N287">
        <f>Table1[[#This Row],[Qty]]*Table1[[#This Row],[Price]]</f>
        <v>1078</v>
      </c>
      <c r="O287">
        <f>Table1[[#This Row],[Qty]]*Table1[[#This Row],[Cost]]</f>
        <v>847</v>
      </c>
      <c r="P287">
        <f>Table1[[#This Row],[Total Sales]]-Table1[[#This Row],[cogs]]</f>
        <v>231</v>
      </c>
    </row>
    <row r="288" spans="1:16" x14ac:dyDescent="0.3">
      <c r="A288">
        <v>88065565641</v>
      </c>
      <c r="B288" s="1">
        <v>44117</v>
      </c>
      <c r="C288" t="s">
        <v>22</v>
      </c>
      <c r="D288" t="s">
        <v>12</v>
      </c>
      <c r="E288" t="s">
        <v>21</v>
      </c>
      <c r="F288" t="s">
        <v>10</v>
      </c>
      <c r="G288" t="s">
        <v>266</v>
      </c>
      <c r="H288" t="s">
        <v>2</v>
      </c>
      <c r="I288" t="s">
        <v>9</v>
      </c>
      <c r="J288" t="s">
        <v>8</v>
      </c>
      <c r="K288">
        <v>30</v>
      </c>
      <c r="L288">
        <v>27</v>
      </c>
      <c r="M288">
        <v>68</v>
      </c>
      <c r="N288">
        <f>Table1[[#This Row],[Qty]]*Table1[[#This Row],[Price]]</f>
        <v>2040</v>
      </c>
      <c r="O288">
        <f>Table1[[#This Row],[Qty]]*Table1[[#This Row],[Cost]]</f>
        <v>1836</v>
      </c>
      <c r="P288">
        <f>Table1[[#This Row],[Total Sales]]-Table1[[#This Row],[cogs]]</f>
        <v>204</v>
      </c>
    </row>
    <row r="289" spans="1:16" x14ac:dyDescent="0.3">
      <c r="A289">
        <v>88065565642</v>
      </c>
      <c r="B289" s="1">
        <v>44118</v>
      </c>
      <c r="C289" t="s">
        <v>20</v>
      </c>
      <c r="D289" t="s">
        <v>12</v>
      </c>
      <c r="E289" t="s">
        <v>19</v>
      </c>
      <c r="F289" t="s">
        <v>4</v>
      </c>
      <c r="G289" t="s">
        <v>262</v>
      </c>
      <c r="H289" t="s">
        <v>2</v>
      </c>
      <c r="I289" t="s">
        <v>1</v>
      </c>
      <c r="J289" t="s">
        <v>0</v>
      </c>
      <c r="K289">
        <v>16</v>
      </c>
      <c r="L289">
        <v>13</v>
      </c>
      <c r="M289">
        <v>15</v>
      </c>
      <c r="N289">
        <f>Table1[[#This Row],[Qty]]*Table1[[#This Row],[Price]]</f>
        <v>240</v>
      </c>
      <c r="O289">
        <f>Table1[[#This Row],[Qty]]*Table1[[#This Row],[Cost]]</f>
        <v>195</v>
      </c>
      <c r="P289">
        <f>Table1[[#This Row],[Total Sales]]-Table1[[#This Row],[cogs]]</f>
        <v>45</v>
      </c>
    </row>
    <row r="290" spans="1:16" x14ac:dyDescent="0.3">
      <c r="A290">
        <v>88065565643</v>
      </c>
      <c r="B290" s="1">
        <v>44119</v>
      </c>
      <c r="C290" t="s">
        <v>18</v>
      </c>
      <c r="D290" t="s">
        <v>12</v>
      </c>
      <c r="E290" t="s">
        <v>17</v>
      </c>
      <c r="F290" t="s">
        <v>10</v>
      </c>
      <c r="G290" t="s">
        <v>266</v>
      </c>
      <c r="H290" t="s">
        <v>2</v>
      </c>
      <c r="I290" t="s">
        <v>14</v>
      </c>
      <c r="J290" t="s">
        <v>8</v>
      </c>
      <c r="K290">
        <v>9</v>
      </c>
      <c r="L290">
        <v>6</v>
      </c>
      <c r="M290">
        <v>100</v>
      </c>
      <c r="N290">
        <f>Table1[[#This Row],[Qty]]*Table1[[#This Row],[Price]]</f>
        <v>900</v>
      </c>
      <c r="O290">
        <f>Table1[[#This Row],[Qty]]*Table1[[#This Row],[Cost]]</f>
        <v>600</v>
      </c>
      <c r="P290">
        <f>Table1[[#This Row],[Total Sales]]-Table1[[#This Row],[cogs]]</f>
        <v>300</v>
      </c>
    </row>
    <row r="291" spans="1:16" x14ac:dyDescent="0.3">
      <c r="A291">
        <v>88065565644</v>
      </c>
      <c r="B291" s="1">
        <v>44120</v>
      </c>
      <c r="C291" t="s">
        <v>16</v>
      </c>
      <c r="D291" t="s">
        <v>6</v>
      </c>
      <c r="E291" t="s">
        <v>15</v>
      </c>
      <c r="F291" t="s">
        <v>4</v>
      </c>
      <c r="G291" t="s">
        <v>262</v>
      </c>
      <c r="H291" t="s">
        <v>2</v>
      </c>
      <c r="I291" t="s">
        <v>28</v>
      </c>
      <c r="J291" t="s">
        <v>8</v>
      </c>
      <c r="K291">
        <v>5</v>
      </c>
      <c r="L291">
        <v>2</v>
      </c>
      <c r="M291">
        <v>3000</v>
      </c>
      <c r="N291">
        <f>Table1[[#This Row],[Qty]]*Table1[[#This Row],[Price]]</f>
        <v>15000</v>
      </c>
      <c r="O291">
        <f>Table1[[#This Row],[Qty]]*Table1[[#This Row],[Cost]]</f>
        <v>6000</v>
      </c>
      <c r="P291">
        <f>Table1[[#This Row],[Total Sales]]-Table1[[#This Row],[cogs]]</f>
        <v>9000</v>
      </c>
    </row>
    <row r="292" spans="1:16" x14ac:dyDescent="0.3">
      <c r="A292">
        <v>88065565645</v>
      </c>
      <c r="B292" s="1">
        <v>44121</v>
      </c>
      <c r="C292" t="s">
        <v>13</v>
      </c>
      <c r="D292" t="s">
        <v>12</v>
      </c>
      <c r="E292" t="s">
        <v>11</v>
      </c>
      <c r="F292" t="s">
        <v>10</v>
      </c>
      <c r="G292" t="s">
        <v>266</v>
      </c>
      <c r="H292" t="s">
        <v>2</v>
      </c>
      <c r="I292" t="s">
        <v>9</v>
      </c>
      <c r="J292" t="s">
        <v>8</v>
      </c>
      <c r="K292">
        <v>18</v>
      </c>
      <c r="L292">
        <v>15</v>
      </c>
      <c r="M292">
        <v>5000</v>
      </c>
      <c r="N292">
        <f>Table1[[#This Row],[Qty]]*Table1[[#This Row],[Price]]</f>
        <v>90000</v>
      </c>
      <c r="O292">
        <f>Table1[[#This Row],[Qty]]*Table1[[#This Row],[Cost]]</f>
        <v>75000</v>
      </c>
      <c r="P292">
        <f>Table1[[#This Row],[Total Sales]]-Table1[[#This Row],[cogs]]</f>
        <v>15000</v>
      </c>
    </row>
    <row r="293" spans="1:16" x14ac:dyDescent="0.3">
      <c r="A293">
        <v>88065565646</v>
      </c>
      <c r="B293" s="1">
        <v>44122</v>
      </c>
      <c r="C293" t="s">
        <v>7</v>
      </c>
      <c r="D293" t="s">
        <v>6</v>
      </c>
      <c r="E293" t="s">
        <v>5</v>
      </c>
      <c r="F293" t="s">
        <v>4</v>
      </c>
      <c r="G293" t="s">
        <v>262</v>
      </c>
      <c r="H293" t="s">
        <v>2</v>
      </c>
      <c r="I293" t="s">
        <v>1</v>
      </c>
      <c r="J293" t="s">
        <v>0</v>
      </c>
      <c r="K293">
        <v>10</v>
      </c>
      <c r="L293">
        <v>7</v>
      </c>
      <c r="M293">
        <v>300</v>
      </c>
      <c r="N293">
        <f>Table1[[#This Row],[Qty]]*Table1[[#This Row],[Price]]</f>
        <v>3000</v>
      </c>
      <c r="O293">
        <f>Table1[[#This Row],[Qty]]*Table1[[#This Row],[Cost]]</f>
        <v>2100</v>
      </c>
      <c r="P293">
        <f>Table1[[#This Row],[Total Sales]]-Table1[[#This Row],[cogs]]</f>
        <v>900</v>
      </c>
    </row>
    <row r="294" spans="1:16" x14ac:dyDescent="0.3">
      <c r="A294">
        <v>88065565647</v>
      </c>
      <c r="B294" s="1">
        <v>44123</v>
      </c>
      <c r="C294" t="s">
        <v>842</v>
      </c>
      <c r="D294" t="s">
        <v>6</v>
      </c>
      <c r="E294" t="s">
        <v>166</v>
      </c>
      <c r="F294" t="s">
        <v>10</v>
      </c>
      <c r="G294" t="s">
        <v>266</v>
      </c>
      <c r="H294" t="s">
        <v>2</v>
      </c>
      <c r="I294" t="s">
        <v>14</v>
      </c>
      <c r="J294" t="s">
        <v>0</v>
      </c>
      <c r="K294">
        <v>20</v>
      </c>
      <c r="L294">
        <v>17</v>
      </c>
      <c r="M294">
        <v>2000</v>
      </c>
      <c r="N294">
        <f>Table1[[#This Row],[Qty]]*Table1[[#This Row],[Price]]</f>
        <v>40000</v>
      </c>
      <c r="O294">
        <f>Table1[[#This Row],[Qty]]*Table1[[#This Row],[Cost]]</f>
        <v>34000</v>
      </c>
      <c r="P294">
        <f>Table1[[#This Row],[Total Sales]]-Table1[[#This Row],[cogs]]</f>
        <v>6000</v>
      </c>
    </row>
    <row r="295" spans="1:16" x14ac:dyDescent="0.3">
      <c r="A295">
        <v>88065565648</v>
      </c>
      <c r="B295" s="1">
        <v>44124</v>
      </c>
      <c r="C295" t="s">
        <v>841</v>
      </c>
      <c r="D295" t="s">
        <v>12</v>
      </c>
      <c r="E295" t="s">
        <v>164</v>
      </c>
      <c r="F295" t="s">
        <v>4</v>
      </c>
      <c r="G295" t="s">
        <v>262</v>
      </c>
      <c r="H295" t="s">
        <v>2</v>
      </c>
      <c r="I295" t="s">
        <v>9</v>
      </c>
      <c r="J295" t="s">
        <v>8</v>
      </c>
      <c r="K295">
        <v>70</v>
      </c>
      <c r="L295">
        <v>67</v>
      </c>
      <c r="M295">
        <v>600</v>
      </c>
      <c r="N295">
        <f>Table1[[#This Row],[Qty]]*Table1[[#This Row],[Price]]</f>
        <v>42000</v>
      </c>
      <c r="O295">
        <f>Table1[[#This Row],[Qty]]*Table1[[#This Row],[Cost]]</f>
        <v>40200</v>
      </c>
      <c r="P295">
        <f>Table1[[#This Row],[Total Sales]]-Table1[[#This Row],[cogs]]</f>
        <v>1800</v>
      </c>
    </row>
    <row r="296" spans="1:16" x14ac:dyDescent="0.3">
      <c r="A296">
        <v>88065565649</v>
      </c>
      <c r="B296" s="1">
        <v>44125</v>
      </c>
      <c r="C296" t="s">
        <v>840</v>
      </c>
      <c r="D296" t="s">
        <v>6</v>
      </c>
      <c r="E296" t="s">
        <v>162</v>
      </c>
      <c r="F296" t="s">
        <v>10</v>
      </c>
      <c r="G296" t="s">
        <v>266</v>
      </c>
      <c r="H296" t="s">
        <v>2</v>
      </c>
      <c r="I296" t="s">
        <v>1</v>
      </c>
      <c r="J296" t="s">
        <v>8</v>
      </c>
      <c r="K296">
        <v>15</v>
      </c>
      <c r="L296">
        <v>12</v>
      </c>
      <c r="M296">
        <v>1230</v>
      </c>
      <c r="N296">
        <f>Table1[[#This Row],[Qty]]*Table1[[#This Row],[Price]]</f>
        <v>18450</v>
      </c>
      <c r="O296">
        <f>Table1[[#This Row],[Qty]]*Table1[[#This Row],[Cost]]</f>
        <v>14760</v>
      </c>
      <c r="P296">
        <f>Table1[[#This Row],[Total Sales]]-Table1[[#This Row],[cogs]]</f>
        <v>3690</v>
      </c>
    </row>
    <row r="297" spans="1:16" x14ac:dyDescent="0.3">
      <c r="A297">
        <v>88065565650</v>
      </c>
      <c r="B297" s="1">
        <v>44126</v>
      </c>
      <c r="C297" t="s">
        <v>839</v>
      </c>
      <c r="D297" t="s">
        <v>12</v>
      </c>
      <c r="E297" t="s">
        <v>160</v>
      </c>
      <c r="F297" t="s">
        <v>4</v>
      </c>
      <c r="G297" t="s">
        <v>262</v>
      </c>
      <c r="H297" t="s">
        <v>2</v>
      </c>
      <c r="I297" t="s">
        <v>14</v>
      </c>
      <c r="J297" t="s">
        <v>0</v>
      </c>
      <c r="K297">
        <v>12</v>
      </c>
      <c r="L297">
        <v>9</v>
      </c>
      <c r="M297">
        <v>900</v>
      </c>
      <c r="N297">
        <f>Table1[[#This Row],[Qty]]*Table1[[#This Row],[Price]]</f>
        <v>10800</v>
      </c>
      <c r="O297">
        <f>Table1[[#This Row],[Qty]]*Table1[[#This Row],[Cost]]</f>
        <v>8100</v>
      </c>
      <c r="P297">
        <f>Table1[[#This Row],[Total Sales]]-Table1[[#This Row],[cogs]]</f>
        <v>2700</v>
      </c>
    </row>
    <row r="298" spans="1:16" x14ac:dyDescent="0.3">
      <c r="A298">
        <v>88065565651</v>
      </c>
      <c r="B298" s="1">
        <v>44127</v>
      </c>
      <c r="C298" t="s">
        <v>838</v>
      </c>
      <c r="D298" t="s">
        <v>6</v>
      </c>
      <c r="E298" t="s">
        <v>85</v>
      </c>
      <c r="F298" t="s">
        <v>10</v>
      </c>
      <c r="G298" t="s">
        <v>266</v>
      </c>
      <c r="H298" t="s">
        <v>2</v>
      </c>
      <c r="I298" t="s">
        <v>9</v>
      </c>
      <c r="J298" t="s">
        <v>8</v>
      </c>
      <c r="K298">
        <v>18</v>
      </c>
      <c r="L298">
        <v>15</v>
      </c>
      <c r="M298">
        <v>2390</v>
      </c>
      <c r="N298">
        <f>Table1[[#This Row],[Qty]]*Table1[[#This Row],[Price]]</f>
        <v>43020</v>
      </c>
      <c r="O298">
        <f>Table1[[#This Row],[Qty]]*Table1[[#This Row],[Cost]]</f>
        <v>35850</v>
      </c>
      <c r="P298">
        <f>Table1[[#This Row],[Total Sales]]-Table1[[#This Row],[cogs]]</f>
        <v>7170</v>
      </c>
    </row>
    <row r="299" spans="1:16" x14ac:dyDescent="0.3">
      <c r="A299">
        <v>88065565652</v>
      </c>
      <c r="B299" s="1">
        <v>44128</v>
      </c>
      <c r="C299" t="s">
        <v>837</v>
      </c>
      <c r="D299" t="s">
        <v>12</v>
      </c>
      <c r="E299" t="s">
        <v>77</v>
      </c>
      <c r="F299" t="s">
        <v>4</v>
      </c>
      <c r="G299" t="s">
        <v>262</v>
      </c>
      <c r="H299" t="s">
        <v>2</v>
      </c>
      <c r="I299" t="s">
        <v>1</v>
      </c>
      <c r="J299" t="s">
        <v>0</v>
      </c>
      <c r="K299">
        <v>23</v>
      </c>
      <c r="L299">
        <v>20</v>
      </c>
      <c r="M299">
        <v>10000</v>
      </c>
      <c r="N299">
        <f>Table1[[#This Row],[Qty]]*Table1[[#This Row],[Price]]</f>
        <v>230000</v>
      </c>
      <c r="O299">
        <f>Table1[[#This Row],[Qty]]*Table1[[#This Row],[Cost]]</f>
        <v>200000</v>
      </c>
      <c r="P299">
        <f>Table1[[#This Row],[Total Sales]]-Table1[[#This Row],[cogs]]</f>
        <v>30000</v>
      </c>
    </row>
    <row r="300" spans="1:16" x14ac:dyDescent="0.3">
      <c r="A300">
        <v>88065565653</v>
      </c>
      <c r="B300" s="1">
        <v>44129</v>
      </c>
      <c r="C300" t="s">
        <v>836</v>
      </c>
      <c r="D300" t="s">
        <v>12</v>
      </c>
      <c r="E300" t="s">
        <v>75</v>
      </c>
      <c r="F300" t="s">
        <v>10</v>
      </c>
      <c r="G300" t="s">
        <v>266</v>
      </c>
      <c r="H300" t="s">
        <v>2</v>
      </c>
      <c r="I300" t="s">
        <v>14</v>
      </c>
      <c r="J300" t="s">
        <v>8</v>
      </c>
      <c r="K300">
        <v>9</v>
      </c>
      <c r="L300">
        <v>6</v>
      </c>
      <c r="M300">
        <v>2300</v>
      </c>
      <c r="N300">
        <f>Table1[[#This Row],[Qty]]*Table1[[#This Row],[Price]]</f>
        <v>20700</v>
      </c>
      <c r="O300">
        <f>Table1[[#This Row],[Qty]]*Table1[[#This Row],[Cost]]</f>
        <v>13800</v>
      </c>
      <c r="P300">
        <f>Table1[[#This Row],[Total Sales]]-Table1[[#This Row],[cogs]]</f>
        <v>6900</v>
      </c>
    </row>
    <row r="301" spans="1:16" x14ac:dyDescent="0.3">
      <c r="A301">
        <v>88065565654</v>
      </c>
      <c r="B301" s="1">
        <v>44130</v>
      </c>
      <c r="C301" t="s">
        <v>835</v>
      </c>
      <c r="D301" t="s">
        <v>12</v>
      </c>
      <c r="E301" t="s">
        <v>17</v>
      </c>
      <c r="F301" t="s">
        <v>4</v>
      </c>
      <c r="G301" t="s">
        <v>262</v>
      </c>
      <c r="H301" t="s">
        <v>2</v>
      </c>
      <c r="I301" t="s">
        <v>28</v>
      </c>
      <c r="J301" t="s">
        <v>8</v>
      </c>
      <c r="K301">
        <v>18</v>
      </c>
      <c r="L301">
        <v>15</v>
      </c>
      <c r="M301">
        <v>7800</v>
      </c>
      <c r="N301">
        <f>Table1[[#This Row],[Qty]]*Table1[[#This Row],[Price]]</f>
        <v>140400</v>
      </c>
      <c r="O301">
        <f>Table1[[#This Row],[Qty]]*Table1[[#This Row],[Cost]]</f>
        <v>117000</v>
      </c>
      <c r="P301">
        <f>Table1[[#This Row],[Total Sales]]-Table1[[#This Row],[cogs]]</f>
        <v>23400</v>
      </c>
    </row>
    <row r="302" spans="1:16" x14ac:dyDescent="0.3">
      <c r="A302">
        <v>88065565655</v>
      </c>
      <c r="B302" s="1">
        <v>44131</v>
      </c>
      <c r="C302" t="s">
        <v>834</v>
      </c>
      <c r="D302" t="s">
        <v>6</v>
      </c>
      <c r="E302" t="s">
        <v>15</v>
      </c>
      <c r="F302" t="s">
        <v>10</v>
      </c>
      <c r="G302" t="s">
        <v>266</v>
      </c>
      <c r="H302" t="s">
        <v>2</v>
      </c>
      <c r="I302" t="s">
        <v>9</v>
      </c>
      <c r="J302" t="s">
        <v>8</v>
      </c>
      <c r="K302">
        <v>52</v>
      </c>
      <c r="L302">
        <v>49</v>
      </c>
      <c r="M302">
        <v>450</v>
      </c>
      <c r="N302">
        <f>Table1[[#This Row],[Qty]]*Table1[[#This Row],[Price]]</f>
        <v>23400</v>
      </c>
      <c r="O302">
        <f>Table1[[#This Row],[Qty]]*Table1[[#This Row],[Cost]]</f>
        <v>22050</v>
      </c>
      <c r="P302">
        <f>Table1[[#This Row],[Total Sales]]-Table1[[#This Row],[cogs]]</f>
        <v>1350</v>
      </c>
    </row>
    <row r="303" spans="1:16" x14ac:dyDescent="0.3">
      <c r="A303">
        <v>88065565656</v>
      </c>
      <c r="B303" s="1">
        <v>44132</v>
      </c>
      <c r="C303" t="s">
        <v>833</v>
      </c>
      <c r="D303" t="s">
        <v>12</v>
      </c>
      <c r="E303" t="s">
        <v>11</v>
      </c>
      <c r="F303" t="s">
        <v>4</v>
      </c>
      <c r="G303" t="s">
        <v>262</v>
      </c>
      <c r="H303" t="s">
        <v>2</v>
      </c>
      <c r="I303" t="s">
        <v>1</v>
      </c>
      <c r="J303" t="s">
        <v>0</v>
      </c>
      <c r="K303">
        <v>9</v>
      </c>
      <c r="L303">
        <v>6</v>
      </c>
      <c r="M303">
        <v>2000</v>
      </c>
      <c r="N303">
        <f>Table1[[#This Row],[Qty]]*Table1[[#This Row],[Price]]</f>
        <v>18000</v>
      </c>
      <c r="O303">
        <f>Table1[[#This Row],[Qty]]*Table1[[#This Row],[Cost]]</f>
        <v>12000</v>
      </c>
      <c r="P303">
        <f>Table1[[#This Row],[Total Sales]]-Table1[[#This Row],[cogs]]</f>
        <v>6000</v>
      </c>
    </row>
    <row r="304" spans="1:16" x14ac:dyDescent="0.3">
      <c r="A304">
        <v>88065565657</v>
      </c>
      <c r="B304" s="1">
        <v>44133</v>
      </c>
      <c r="C304" t="s">
        <v>832</v>
      </c>
      <c r="D304" t="s">
        <v>12</v>
      </c>
      <c r="E304" t="s">
        <v>75</v>
      </c>
      <c r="F304" t="s">
        <v>10</v>
      </c>
      <c r="G304" t="s">
        <v>266</v>
      </c>
      <c r="H304" t="s">
        <v>2</v>
      </c>
      <c r="I304" t="s">
        <v>14</v>
      </c>
      <c r="J304" t="s">
        <v>0</v>
      </c>
      <c r="K304">
        <v>5</v>
      </c>
      <c r="L304">
        <v>2</v>
      </c>
      <c r="M304">
        <v>123</v>
      </c>
      <c r="N304">
        <f>Table1[[#This Row],[Qty]]*Table1[[#This Row],[Price]]</f>
        <v>615</v>
      </c>
      <c r="O304">
        <f>Table1[[#This Row],[Qty]]*Table1[[#This Row],[Cost]]</f>
        <v>246</v>
      </c>
      <c r="P304">
        <f>Table1[[#This Row],[Total Sales]]-Table1[[#This Row],[cogs]]</f>
        <v>369</v>
      </c>
    </row>
    <row r="305" spans="1:16" x14ac:dyDescent="0.3">
      <c r="A305">
        <v>88065565658</v>
      </c>
      <c r="B305" s="1">
        <v>44134</v>
      </c>
      <c r="C305" t="s">
        <v>831</v>
      </c>
      <c r="D305" t="s">
        <v>12</v>
      </c>
      <c r="E305" t="s">
        <v>73</v>
      </c>
      <c r="F305" t="s">
        <v>4</v>
      </c>
      <c r="G305" t="s">
        <v>262</v>
      </c>
      <c r="H305" t="s">
        <v>2</v>
      </c>
      <c r="I305" t="s">
        <v>9</v>
      </c>
      <c r="J305" t="s">
        <v>8</v>
      </c>
      <c r="K305">
        <v>14</v>
      </c>
      <c r="L305">
        <v>11</v>
      </c>
      <c r="M305">
        <v>12903</v>
      </c>
      <c r="N305">
        <f>Table1[[#This Row],[Qty]]*Table1[[#This Row],[Price]]</f>
        <v>180642</v>
      </c>
      <c r="O305">
        <f>Table1[[#This Row],[Qty]]*Table1[[#This Row],[Cost]]</f>
        <v>141933</v>
      </c>
      <c r="P305">
        <f>Table1[[#This Row],[Total Sales]]-Table1[[#This Row],[cogs]]</f>
        <v>38709</v>
      </c>
    </row>
    <row r="306" spans="1:16" x14ac:dyDescent="0.3">
      <c r="A306">
        <v>88065565659</v>
      </c>
      <c r="B306" s="1">
        <v>44135</v>
      </c>
      <c r="C306" t="s">
        <v>830</v>
      </c>
      <c r="D306" t="s">
        <v>6</v>
      </c>
      <c r="E306" t="s">
        <v>71</v>
      </c>
      <c r="F306" t="s">
        <v>10</v>
      </c>
      <c r="G306" t="s">
        <v>266</v>
      </c>
      <c r="H306" t="s">
        <v>2</v>
      </c>
      <c r="I306" t="s">
        <v>1</v>
      </c>
      <c r="J306" t="s">
        <v>8</v>
      </c>
      <c r="K306">
        <v>6</v>
      </c>
      <c r="L306">
        <v>3</v>
      </c>
      <c r="M306">
        <v>100000</v>
      </c>
      <c r="N306">
        <f>Table1[[#This Row],[Qty]]*Table1[[#This Row],[Price]]</f>
        <v>600000</v>
      </c>
      <c r="O306">
        <f>Table1[[#This Row],[Qty]]*Table1[[#This Row],[Cost]]</f>
        <v>300000</v>
      </c>
      <c r="P306">
        <f>Table1[[#This Row],[Total Sales]]-Table1[[#This Row],[cogs]]</f>
        <v>300000</v>
      </c>
    </row>
    <row r="307" spans="1:16" x14ac:dyDescent="0.3">
      <c r="A307">
        <v>88065565660</v>
      </c>
      <c r="B307" s="1">
        <v>44136</v>
      </c>
      <c r="C307" t="s">
        <v>829</v>
      </c>
      <c r="D307" t="s">
        <v>6</v>
      </c>
      <c r="E307" t="s">
        <v>69</v>
      </c>
      <c r="F307" t="s">
        <v>4</v>
      </c>
      <c r="G307" t="s">
        <v>262</v>
      </c>
      <c r="H307" t="s">
        <v>2</v>
      </c>
      <c r="I307" t="s">
        <v>14</v>
      </c>
      <c r="J307" t="s">
        <v>0</v>
      </c>
      <c r="K307">
        <v>10</v>
      </c>
      <c r="L307">
        <v>7</v>
      </c>
      <c r="M307">
        <v>12000</v>
      </c>
      <c r="N307">
        <f>Table1[[#This Row],[Qty]]*Table1[[#This Row],[Price]]</f>
        <v>120000</v>
      </c>
      <c r="O307">
        <f>Table1[[#This Row],[Qty]]*Table1[[#This Row],[Cost]]</f>
        <v>84000</v>
      </c>
      <c r="P307">
        <f>Table1[[#This Row],[Total Sales]]-Table1[[#This Row],[cogs]]</f>
        <v>36000</v>
      </c>
    </row>
    <row r="308" spans="1:16" x14ac:dyDescent="0.3">
      <c r="A308">
        <v>88065565661</v>
      </c>
      <c r="B308" s="1">
        <v>44137</v>
      </c>
      <c r="C308" t="s">
        <v>828</v>
      </c>
      <c r="D308" t="s">
        <v>6</v>
      </c>
      <c r="E308" t="s">
        <v>67</v>
      </c>
      <c r="F308" t="s">
        <v>10</v>
      </c>
      <c r="G308" t="s">
        <v>266</v>
      </c>
      <c r="H308" t="s">
        <v>2</v>
      </c>
      <c r="I308" t="s">
        <v>9</v>
      </c>
      <c r="J308" t="s">
        <v>8</v>
      </c>
      <c r="K308">
        <v>13</v>
      </c>
      <c r="L308">
        <v>10</v>
      </c>
      <c r="M308">
        <v>60</v>
      </c>
      <c r="N308">
        <f>Table1[[#This Row],[Qty]]*Table1[[#This Row],[Price]]</f>
        <v>780</v>
      </c>
      <c r="O308">
        <f>Table1[[#This Row],[Qty]]*Table1[[#This Row],[Cost]]</f>
        <v>600</v>
      </c>
      <c r="P308">
        <f>Table1[[#This Row],[Total Sales]]-Table1[[#This Row],[cogs]]</f>
        <v>180</v>
      </c>
    </row>
    <row r="309" spans="1:16" x14ac:dyDescent="0.3">
      <c r="A309">
        <v>88065565662</v>
      </c>
      <c r="B309" s="1">
        <v>44138</v>
      </c>
      <c r="C309" t="s">
        <v>827</v>
      </c>
      <c r="D309" t="s">
        <v>12</v>
      </c>
      <c r="E309" t="s">
        <v>65</v>
      </c>
      <c r="F309" t="s">
        <v>29</v>
      </c>
      <c r="G309" t="s">
        <v>266</v>
      </c>
      <c r="H309" t="s">
        <v>2</v>
      </c>
      <c r="I309" t="s">
        <v>1</v>
      </c>
      <c r="J309" t="s">
        <v>0</v>
      </c>
      <c r="K309">
        <v>20</v>
      </c>
      <c r="L309">
        <v>17</v>
      </c>
      <c r="M309">
        <v>89</v>
      </c>
      <c r="N309">
        <f>Table1[[#This Row],[Qty]]*Table1[[#This Row],[Price]]</f>
        <v>1780</v>
      </c>
      <c r="O309">
        <f>Table1[[#This Row],[Qty]]*Table1[[#This Row],[Cost]]</f>
        <v>1513</v>
      </c>
      <c r="P309">
        <f>Table1[[#This Row],[Total Sales]]-Table1[[#This Row],[cogs]]</f>
        <v>267</v>
      </c>
    </row>
    <row r="310" spans="1:16" x14ac:dyDescent="0.3">
      <c r="A310">
        <v>88065565663</v>
      </c>
      <c r="B310" s="1">
        <v>44139</v>
      </c>
      <c r="C310" t="s">
        <v>826</v>
      </c>
      <c r="D310" t="s">
        <v>12</v>
      </c>
      <c r="E310" t="s">
        <v>63</v>
      </c>
      <c r="F310" t="s">
        <v>25</v>
      </c>
      <c r="G310" t="s">
        <v>262</v>
      </c>
      <c r="H310" t="s">
        <v>2</v>
      </c>
      <c r="I310" t="s">
        <v>14</v>
      </c>
      <c r="J310" t="s">
        <v>8</v>
      </c>
      <c r="K310">
        <v>15</v>
      </c>
      <c r="L310">
        <v>12</v>
      </c>
      <c r="M310">
        <v>77</v>
      </c>
      <c r="N310">
        <f>Table1[[#This Row],[Qty]]*Table1[[#This Row],[Price]]</f>
        <v>1155</v>
      </c>
      <c r="O310">
        <f>Table1[[#This Row],[Qty]]*Table1[[#This Row],[Cost]]</f>
        <v>924</v>
      </c>
      <c r="P310">
        <f>Table1[[#This Row],[Total Sales]]-Table1[[#This Row],[cogs]]</f>
        <v>231</v>
      </c>
    </row>
    <row r="311" spans="1:16" x14ac:dyDescent="0.3">
      <c r="A311">
        <v>88065565664</v>
      </c>
      <c r="B311" s="1">
        <v>44140</v>
      </c>
      <c r="C311" t="s">
        <v>825</v>
      </c>
      <c r="D311" t="s">
        <v>6</v>
      </c>
      <c r="E311" t="s">
        <v>61</v>
      </c>
      <c r="F311" t="s">
        <v>25</v>
      </c>
      <c r="G311" t="s">
        <v>262</v>
      </c>
      <c r="H311" t="s">
        <v>546</v>
      </c>
      <c r="I311" t="s">
        <v>28</v>
      </c>
      <c r="J311" t="s">
        <v>8</v>
      </c>
      <c r="K311">
        <v>20</v>
      </c>
      <c r="L311">
        <v>17</v>
      </c>
      <c r="M311">
        <v>68</v>
      </c>
      <c r="N311">
        <f>Table1[[#This Row],[Qty]]*Table1[[#This Row],[Price]]</f>
        <v>1360</v>
      </c>
      <c r="O311">
        <f>Table1[[#This Row],[Qty]]*Table1[[#This Row],[Cost]]</f>
        <v>1156</v>
      </c>
      <c r="P311">
        <f>Table1[[#This Row],[Total Sales]]-Table1[[#This Row],[cogs]]</f>
        <v>204</v>
      </c>
    </row>
    <row r="312" spans="1:16" x14ac:dyDescent="0.3">
      <c r="A312">
        <v>88065565665</v>
      </c>
      <c r="B312" s="1">
        <v>44141</v>
      </c>
      <c r="C312" t="s">
        <v>824</v>
      </c>
      <c r="D312" t="s">
        <v>6</v>
      </c>
      <c r="E312" t="s">
        <v>59</v>
      </c>
      <c r="F312" t="s">
        <v>25</v>
      </c>
      <c r="G312" t="s">
        <v>262</v>
      </c>
      <c r="H312" t="s">
        <v>546</v>
      </c>
      <c r="I312" t="s">
        <v>9</v>
      </c>
      <c r="J312" t="s">
        <v>8</v>
      </c>
      <c r="K312">
        <v>12</v>
      </c>
      <c r="L312">
        <v>9</v>
      </c>
      <c r="M312">
        <v>15</v>
      </c>
      <c r="N312">
        <f>Table1[[#This Row],[Qty]]*Table1[[#This Row],[Price]]</f>
        <v>180</v>
      </c>
      <c r="O312">
        <f>Table1[[#This Row],[Qty]]*Table1[[#This Row],[Cost]]</f>
        <v>135</v>
      </c>
      <c r="P312">
        <f>Table1[[#This Row],[Total Sales]]-Table1[[#This Row],[cogs]]</f>
        <v>45</v>
      </c>
    </row>
    <row r="313" spans="1:16" x14ac:dyDescent="0.3">
      <c r="A313">
        <v>88065565666</v>
      </c>
      <c r="B313" s="1">
        <v>44142</v>
      </c>
      <c r="C313" t="s">
        <v>823</v>
      </c>
      <c r="D313" t="s">
        <v>12</v>
      </c>
      <c r="E313" t="s">
        <v>57</v>
      </c>
      <c r="F313" t="s">
        <v>25</v>
      </c>
      <c r="G313" t="s">
        <v>262</v>
      </c>
      <c r="H313" t="s">
        <v>546</v>
      </c>
      <c r="I313" t="s">
        <v>1</v>
      </c>
      <c r="J313" t="s">
        <v>0</v>
      </c>
      <c r="K313">
        <v>16</v>
      </c>
      <c r="L313">
        <v>13</v>
      </c>
      <c r="M313">
        <v>47</v>
      </c>
      <c r="N313">
        <f>Table1[[#This Row],[Qty]]*Table1[[#This Row],[Price]]</f>
        <v>752</v>
      </c>
      <c r="O313">
        <f>Table1[[#This Row],[Qty]]*Table1[[#This Row],[Cost]]</f>
        <v>611</v>
      </c>
      <c r="P313">
        <f>Table1[[#This Row],[Total Sales]]-Table1[[#This Row],[cogs]]</f>
        <v>141</v>
      </c>
    </row>
    <row r="314" spans="1:16" x14ac:dyDescent="0.3">
      <c r="A314">
        <v>88065565667</v>
      </c>
      <c r="B314" s="1">
        <v>44143</v>
      </c>
      <c r="C314" t="s">
        <v>822</v>
      </c>
      <c r="D314" t="s">
        <v>6</v>
      </c>
      <c r="E314" t="s">
        <v>55</v>
      </c>
      <c r="F314" t="s">
        <v>25</v>
      </c>
      <c r="G314" t="s">
        <v>262</v>
      </c>
      <c r="H314" t="s">
        <v>546</v>
      </c>
      <c r="I314" t="s">
        <v>14</v>
      </c>
      <c r="J314" t="s">
        <v>0</v>
      </c>
      <c r="K314">
        <v>70</v>
      </c>
      <c r="L314">
        <v>67</v>
      </c>
      <c r="M314">
        <v>6</v>
      </c>
      <c r="N314">
        <f>Table1[[#This Row],[Qty]]*Table1[[#This Row],[Price]]</f>
        <v>420</v>
      </c>
      <c r="O314">
        <f>Table1[[#This Row],[Qty]]*Table1[[#This Row],[Cost]]</f>
        <v>402</v>
      </c>
      <c r="P314">
        <f>Table1[[#This Row],[Total Sales]]-Table1[[#This Row],[cogs]]</f>
        <v>18</v>
      </c>
    </row>
    <row r="315" spans="1:16" x14ac:dyDescent="0.3">
      <c r="A315">
        <v>88065565668</v>
      </c>
      <c r="B315" s="1">
        <v>44144</v>
      </c>
      <c r="C315" t="s">
        <v>821</v>
      </c>
      <c r="D315" t="s">
        <v>6</v>
      </c>
      <c r="E315" t="s">
        <v>17</v>
      </c>
      <c r="F315" t="s">
        <v>25</v>
      </c>
      <c r="G315" t="s">
        <v>262</v>
      </c>
      <c r="H315" t="s">
        <v>546</v>
      </c>
      <c r="I315" t="s">
        <v>9</v>
      </c>
      <c r="J315" t="s">
        <v>8</v>
      </c>
      <c r="K315">
        <v>15</v>
      </c>
      <c r="L315">
        <v>12</v>
      </c>
      <c r="M315">
        <v>10</v>
      </c>
      <c r="N315">
        <f>Table1[[#This Row],[Qty]]*Table1[[#This Row],[Price]]</f>
        <v>150</v>
      </c>
      <c r="O315">
        <f>Table1[[#This Row],[Qty]]*Table1[[#This Row],[Cost]]</f>
        <v>120</v>
      </c>
      <c r="P315">
        <f>Table1[[#This Row],[Total Sales]]-Table1[[#This Row],[cogs]]</f>
        <v>30</v>
      </c>
    </row>
    <row r="316" spans="1:16" x14ac:dyDescent="0.3">
      <c r="A316">
        <v>88065565669</v>
      </c>
      <c r="B316" s="1">
        <v>44145</v>
      </c>
      <c r="C316" t="s">
        <v>820</v>
      </c>
      <c r="D316" t="s">
        <v>6</v>
      </c>
      <c r="E316" t="s">
        <v>36</v>
      </c>
      <c r="F316" t="s">
        <v>25</v>
      </c>
      <c r="G316" t="s">
        <v>262</v>
      </c>
      <c r="H316" t="s">
        <v>546</v>
      </c>
      <c r="I316" t="s">
        <v>1</v>
      </c>
      <c r="J316" t="s">
        <v>8</v>
      </c>
      <c r="K316">
        <v>16</v>
      </c>
      <c r="L316">
        <v>13</v>
      </c>
      <c r="M316">
        <v>11</v>
      </c>
      <c r="N316">
        <f>Table1[[#This Row],[Qty]]*Table1[[#This Row],[Price]]</f>
        <v>176</v>
      </c>
      <c r="O316">
        <f>Table1[[#This Row],[Qty]]*Table1[[#This Row],[Cost]]</f>
        <v>143</v>
      </c>
      <c r="P316">
        <f>Table1[[#This Row],[Total Sales]]-Table1[[#This Row],[cogs]]</f>
        <v>33</v>
      </c>
    </row>
    <row r="317" spans="1:16" x14ac:dyDescent="0.3">
      <c r="A317">
        <v>88065565670</v>
      </c>
      <c r="B317" s="1">
        <v>44146</v>
      </c>
      <c r="C317" t="s">
        <v>819</v>
      </c>
      <c r="D317" t="s">
        <v>6</v>
      </c>
      <c r="E317" t="s">
        <v>34</v>
      </c>
      <c r="F317" t="s">
        <v>25</v>
      </c>
      <c r="G317" t="s">
        <v>262</v>
      </c>
      <c r="H317" t="s">
        <v>546</v>
      </c>
      <c r="I317" t="s">
        <v>14</v>
      </c>
      <c r="J317" t="s">
        <v>0</v>
      </c>
      <c r="K317">
        <v>20</v>
      </c>
      <c r="L317">
        <v>17</v>
      </c>
      <c r="M317">
        <v>60</v>
      </c>
      <c r="N317">
        <f>Table1[[#This Row],[Qty]]*Table1[[#This Row],[Price]]</f>
        <v>1200</v>
      </c>
      <c r="O317">
        <f>Table1[[#This Row],[Qty]]*Table1[[#This Row],[Cost]]</f>
        <v>1020</v>
      </c>
      <c r="P317">
        <f>Table1[[#This Row],[Total Sales]]-Table1[[#This Row],[cogs]]</f>
        <v>180</v>
      </c>
    </row>
    <row r="318" spans="1:16" x14ac:dyDescent="0.3">
      <c r="A318">
        <v>88065565671</v>
      </c>
      <c r="B318" s="1">
        <v>44147</v>
      </c>
      <c r="C318" t="s">
        <v>818</v>
      </c>
      <c r="D318" t="s">
        <v>12</v>
      </c>
      <c r="E318" t="s">
        <v>32</v>
      </c>
      <c r="F318" t="s">
        <v>25</v>
      </c>
      <c r="G318" t="s">
        <v>262</v>
      </c>
      <c r="H318" t="s">
        <v>546</v>
      </c>
      <c r="I318" t="s">
        <v>9</v>
      </c>
      <c r="J318" t="s">
        <v>8</v>
      </c>
      <c r="K318">
        <v>12</v>
      </c>
      <c r="L318">
        <v>9</v>
      </c>
      <c r="M318">
        <v>89</v>
      </c>
      <c r="N318">
        <f>Table1[[#This Row],[Qty]]*Table1[[#This Row],[Price]]</f>
        <v>1068</v>
      </c>
      <c r="O318">
        <f>Table1[[#This Row],[Qty]]*Table1[[#This Row],[Cost]]</f>
        <v>801</v>
      </c>
      <c r="P318">
        <f>Table1[[#This Row],[Total Sales]]-Table1[[#This Row],[cogs]]</f>
        <v>267</v>
      </c>
    </row>
    <row r="319" spans="1:16" x14ac:dyDescent="0.3">
      <c r="A319">
        <v>88065565672</v>
      </c>
      <c r="B319" s="1">
        <v>44148</v>
      </c>
      <c r="C319" t="s">
        <v>817</v>
      </c>
      <c r="D319" t="s">
        <v>12</v>
      </c>
      <c r="E319" t="s">
        <v>30</v>
      </c>
      <c r="F319" t="s">
        <v>25</v>
      </c>
      <c r="G319" t="s">
        <v>262</v>
      </c>
      <c r="H319" t="s">
        <v>546</v>
      </c>
      <c r="I319" t="s">
        <v>1</v>
      </c>
      <c r="J319" t="s">
        <v>0</v>
      </c>
      <c r="K319">
        <v>12</v>
      </c>
      <c r="L319">
        <v>9</v>
      </c>
      <c r="M319">
        <v>77</v>
      </c>
      <c r="N319">
        <f>Table1[[#This Row],[Qty]]*Table1[[#This Row],[Price]]</f>
        <v>924</v>
      </c>
      <c r="O319">
        <f>Table1[[#This Row],[Qty]]*Table1[[#This Row],[Cost]]</f>
        <v>693</v>
      </c>
      <c r="P319">
        <f>Table1[[#This Row],[Total Sales]]-Table1[[#This Row],[cogs]]</f>
        <v>231</v>
      </c>
    </row>
    <row r="320" spans="1:16" x14ac:dyDescent="0.3">
      <c r="A320">
        <v>88065565673</v>
      </c>
      <c r="B320" s="1">
        <v>44149</v>
      </c>
      <c r="C320" t="s">
        <v>816</v>
      </c>
      <c r="D320" t="s">
        <v>6</v>
      </c>
      <c r="E320" t="s">
        <v>26</v>
      </c>
      <c r="F320" t="s">
        <v>25</v>
      </c>
      <c r="G320" t="s">
        <v>262</v>
      </c>
      <c r="H320" t="s">
        <v>546</v>
      </c>
      <c r="I320" t="s">
        <v>14</v>
      </c>
      <c r="J320" t="s">
        <v>8</v>
      </c>
      <c r="K320">
        <v>18</v>
      </c>
      <c r="L320">
        <v>15</v>
      </c>
      <c r="M320">
        <v>68</v>
      </c>
      <c r="N320">
        <f>Table1[[#This Row],[Qty]]*Table1[[#This Row],[Price]]</f>
        <v>1224</v>
      </c>
      <c r="O320">
        <f>Table1[[#This Row],[Qty]]*Table1[[#This Row],[Cost]]</f>
        <v>1020</v>
      </c>
      <c r="P320">
        <f>Table1[[#This Row],[Total Sales]]-Table1[[#This Row],[cogs]]</f>
        <v>204</v>
      </c>
    </row>
    <row r="321" spans="1:16" x14ac:dyDescent="0.3">
      <c r="A321">
        <v>88065565674</v>
      </c>
      <c r="B321" s="1">
        <v>44150</v>
      </c>
      <c r="C321" t="s">
        <v>815</v>
      </c>
      <c r="D321" t="s">
        <v>6</v>
      </c>
      <c r="E321" t="s">
        <v>50</v>
      </c>
      <c r="F321" t="s">
        <v>25</v>
      </c>
      <c r="G321" t="s">
        <v>262</v>
      </c>
      <c r="H321" t="s">
        <v>546</v>
      </c>
      <c r="I321" t="s">
        <v>28</v>
      </c>
      <c r="J321" t="s">
        <v>8</v>
      </c>
      <c r="K321">
        <v>10</v>
      </c>
      <c r="L321">
        <v>7</v>
      </c>
      <c r="M321">
        <v>15</v>
      </c>
      <c r="N321">
        <f>Table1[[#This Row],[Qty]]*Table1[[#This Row],[Price]]</f>
        <v>150</v>
      </c>
      <c r="O321">
        <f>Table1[[#This Row],[Qty]]*Table1[[#This Row],[Cost]]</f>
        <v>105</v>
      </c>
      <c r="P321">
        <f>Table1[[#This Row],[Total Sales]]-Table1[[#This Row],[cogs]]</f>
        <v>45</v>
      </c>
    </row>
    <row r="322" spans="1:16" x14ac:dyDescent="0.3">
      <c r="A322">
        <v>88065565675</v>
      </c>
      <c r="B322" s="1">
        <v>44151</v>
      </c>
      <c r="C322" t="s">
        <v>814</v>
      </c>
      <c r="D322" t="s">
        <v>12</v>
      </c>
      <c r="E322" t="s">
        <v>48</v>
      </c>
      <c r="F322" t="s">
        <v>25</v>
      </c>
      <c r="G322" t="s">
        <v>262</v>
      </c>
      <c r="H322" t="s">
        <v>546</v>
      </c>
      <c r="I322" t="s">
        <v>9</v>
      </c>
      <c r="J322" t="s">
        <v>8</v>
      </c>
      <c r="K322">
        <v>15</v>
      </c>
      <c r="L322">
        <v>12</v>
      </c>
      <c r="M322">
        <v>100</v>
      </c>
      <c r="N322">
        <f>Table1[[#This Row],[Qty]]*Table1[[#This Row],[Price]]</f>
        <v>1500</v>
      </c>
      <c r="O322">
        <f>Table1[[#This Row],[Qty]]*Table1[[#This Row],[Cost]]</f>
        <v>1200</v>
      </c>
      <c r="P322">
        <f>Table1[[#This Row],[Total Sales]]-Table1[[#This Row],[cogs]]</f>
        <v>300</v>
      </c>
    </row>
    <row r="323" spans="1:16" x14ac:dyDescent="0.3">
      <c r="A323">
        <v>88065565676</v>
      </c>
      <c r="B323" s="1">
        <v>44152</v>
      </c>
      <c r="C323" t="s">
        <v>813</v>
      </c>
      <c r="D323" t="s">
        <v>12</v>
      </c>
      <c r="E323" t="s">
        <v>46</v>
      </c>
      <c r="F323" t="s">
        <v>25</v>
      </c>
      <c r="G323" t="s">
        <v>262</v>
      </c>
      <c r="H323" t="s">
        <v>546</v>
      </c>
      <c r="I323" t="s">
        <v>1</v>
      </c>
      <c r="J323" t="s">
        <v>0</v>
      </c>
      <c r="K323">
        <v>15</v>
      </c>
      <c r="L323">
        <v>12</v>
      </c>
      <c r="M323">
        <v>3000</v>
      </c>
      <c r="N323">
        <f>Table1[[#This Row],[Qty]]*Table1[[#This Row],[Price]]</f>
        <v>45000</v>
      </c>
      <c r="O323">
        <f>Table1[[#This Row],[Qty]]*Table1[[#This Row],[Cost]]</f>
        <v>36000</v>
      </c>
      <c r="P323">
        <f>Table1[[#This Row],[Total Sales]]-Table1[[#This Row],[cogs]]</f>
        <v>9000</v>
      </c>
    </row>
    <row r="324" spans="1:16" x14ac:dyDescent="0.3">
      <c r="A324">
        <v>88065565677</v>
      </c>
      <c r="B324" s="1">
        <v>44153</v>
      </c>
      <c r="C324" t="s">
        <v>812</v>
      </c>
      <c r="D324" t="s">
        <v>12</v>
      </c>
      <c r="E324" t="s">
        <v>65</v>
      </c>
      <c r="F324" t="s">
        <v>25</v>
      </c>
      <c r="G324" t="s">
        <v>262</v>
      </c>
      <c r="H324" t="s">
        <v>546</v>
      </c>
      <c r="I324" t="s">
        <v>14</v>
      </c>
      <c r="J324" t="s">
        <v>0</v>
      </c>
      <c r="K324">
        <v>23</v>
      </c>
      <c r="L324">
        <v>20</v>
      </c>
      <c r="M324">
        <v>5000</v>
      </c>
      <c r="N324">
        <f>Table1[[#This Row],[Qty]]*Table1[[#This Row],[Price]]</f>
        <v>115000</v>
      </c>
      <c r="O324">
        <f>Table1[[#This Row],[Qty]]*Table1[[#This Row],[Cost]]</f>
        <v>100000</v>
      </c>
      <c r="P324">
        <f>Table1[[#This Row],[Total Sales]]-Table1[[#This Row],[cogs]]</f>
        <v>15000</v>
      </c>
    </row>
    <row r="325" spans="1:16" x14ac:dyDescent="0.3">
      <c r="A325">
        <v>88065565678</v>
      </c>
      <c r="B325" s="1">
        <v>44154</v>
      </c>
      <c r="C325" t="s">
        <v>811</v>
      </c>
      <c r="D325" t="s">
        <v>12</v>
      </c>
      <c r="E325" t="s">
        <v>63</v>
      </c>
      <c r="F325" t="s">
        <v>25</v>
      </c>
      <c r="G325" t="s">
        <v>262</v>
      </c>
      <c r="H325" t="s">
        <v>546</v>
      </c>
      <c r="I325" t="s">
        <v>9</v>
      </c>
      <c r="J325" t="s">
        <v>8</v>
      </c>
      <c r="K325">
        <v>9</v>
      </c>
      <c r="L325">
        <v>6</v>
      </c>
      <c r="M325">
        <v>300</v>
      </c>
      <c r="N325">
        <f>Table1[[#This Row],[Qty]]*Table1[[#This Row],[Price]]</f>
        <v>2700</v>
      </c>
      <c r="O325">
        <f>Table1[[#This Row],[Qty]]*Table1[[#This Row],[Cost]]</f>
        <v>1800</v>
      </c>
      <c r="P325">
        <f>Table1[[#This Row],[Total Sales]]-Table1[[#This Row],[cogs]]</f>
        <v>900</v>
      </c>
    </row>
    <row r="326" spans="1:16" x14ac:dyDescent="0.3">
      <c r="A326">
        <v>88065565679</v>
      </c>
      <c r="B326" s="1">
        <v>44155</v>
      </c>
      <c r="C326" t="s">
        <v>810</v>
      </c>
      <c r="D326" t="s">
        <v>12</v>
      </c>
      <c r="E326" t="s">
        <v>61</v>
      </c>
      <c r="F326" t="s">
        <v>25</v>
      </c>
      <c r="G326" t="s">
        <v>262</v>
      </c>
      <c r="H326" t="s">
        <v>546</v>
      </c>
      <c r="I326" t="s">
        <v>1</v>
      </c>
      <c r="J326" t="s">
        <v>8</v>
      </c>
      <c r="K326">
        <v>18</v>
      </c>
      <c r="L326">
        <v>15</v>
      </c>
      <c r="M326">
        <v>2000</v>
      </c>
      <c r="N326">
        <f>Table1[[#This Row],[Qty]]*Table1[[#This Row],[Price]]</f>
        <v>36000</v>
      </c>
      <c r="O326">
        <f>Table1[[#This Row],[Qty]]*Table1[[#This Row],[Cost]]</f>
        <v>30000</v>
      </c>
      <c r="P326">
        <f>Table1[[#This Row],[Total Sales]]-Table1[[#This Row],[cogs]]</f>
        <v>6000</v>
      </c>
    </row>
    <row r="327" spans="1:16" x14ac:dyDescent="0.3">
      <c r="A327">
        <v>88065565680</v>
      </c>
      <c r="B327" s="1">
        <v>44156</v>
      </c>
      <c r="C327" t="s">
        <v>809</v>
      </c>
      <c r="D327" t="s">
        <v>6</v>
      </c>
      <c r="E327" t="s">
        <v>59</v>
      </c>
      <c r="F327" t="s">
        <v>29</v>
      </c>
      <c r="G327" t="s">
        <v>266</v>
      </c>
      <c r="H327" t="s">
        <v>546</v>
      </c>
      <c r="I327" t="s">
        <v>14</v>
      </c>
      <c r="J327" t="s">
        <v>0</v>
      </c>
      <c r="K327">
        <v>14</v>
      </c>
      <c r="L327">
        <v>11</v>
      </c>
      <c r="M327">
        <v>600</v>
      </c>
      <c r="N327">
        <f>Table1[[#This Row],[Qty]]*Table1[[#This Row],[Price]]</f>
        <v>8400</v>
      </c>
      <c r="O327">
        <f>Table1[[#This Row],[Qty]]*Table1[[#This Row],[Cost]]</f>
        <v>6600</v>
      </c>
      <c r="P327">
        <f>Table1[[#This Row],[Total Sales]]-Table1[[#This Row],[cogs]]</f>
        <v>1800</v>
      </c>
    </row>
    <row r="328" spans="1:16" x14ac:dyDescent="0.3">
      <c r="A328">
        <v>88065565681</v>
      </c>
      <c r="B328" s="1">
        <v>44157</v>
      </c>
      <c r="C328" t="s">
        <v>808</v>
      </c>
      <c r="D328" t="s">
        <v>6</v>
      </c>
      <c r="E328" t="s">
        <v>57</v>
      </c>
      <c r="F328" t="s">
        <v>25</v>
      </c>
      <c r="G328" t="s">
        <v>262</v>
      </c>
      <c r="H328" t="s">
        <v>546</v>
      </c>
      <c r="I328" t="s">
        <v>9</v>
      </c>
      <c r="J328" t="s">
        <v>8</v>
      </c>
      <c r="K328">
        <v>30</v>
      </c>
      <c r="L328">
        <v>27</v>
      </c>
      <c r="M328">
        <v>1230</v>
      </c>
      <c r="N328">
        <f>Table1[[#This Row],[Qty]]*Table1[[#This Row],[Price]]</f>
        <v>36900</v>
      </c>
      <c r="O328">
        <f>Table1[[#This Row],[Qty]]*Table1[[#This Row],[Cost]]</f>
        <v>33210</v>
      </c>
      <c r="P328">
        <f>Table1[[#This Row],[Total Sales]]-Table1[[#This Row],[cogs]]</f>
        <v>3690</v>
      </c>
    </row>
    <row r="329" spans="1:16" x14ac:dyDescent="0.3">
      <c r="A329">
        <v>88065565682</v>
      </c>
      <c r="B329" s="1">
        <v>44158</v>
      </c>
      <c r="C329" t="s">
        <v>807</v>
      </c>
      <c r="D329" t="s">
        <v>12</v>
      </c>
      <c r="E329" t="s">
        <v>21</v>
      </c>
      <c r="F329" t="s">
        <v>29</v>
      </c>
      <c r="G329" t="s">
        <v>266</v>
      </c>
      <c r="H329" t="s">
        <v>546</v>
      </c>
      <c r="I329" t="s">
        <v>1</v>
      </c>
      <c r="J329" t="s">
        <v>0</v>
      </c>
      <c r="K329">
        <v>16</v>
      </c>
      <c r="L329">
        <v>13</v>
      </c>
      <c r="M329">
        <v>900</v>
      </c>
      <c r="N329">
        <f>Table1[[#This Row],[Qty]]*Table1[[#This Row],[Price]]</f>
        <v>14400</v>
      </c>
      <c r="O329">
        <f>Table1[[#This Row],[Qty]]*Table1[[#This Row],[Cost]]</f>
        <v>11700</v>
      </c>
      <c r="P329">
        <f>Table1[[#This Row],[Total Sales]]-Table1[[#This Row],[cogs]]</f>
        <v>2700</v>
      </c>
    </row>
    <row r="330" spans="1:16" x14ac:dyDescent="0.3">
      <c r="A330">
        <v>88065565683</v>
      </c>
      <c r="B330" s="1">
        <v>44159</v>
      </c>
      <c r="C330" t="s">
        <v>806</v>
      </c>
      <c r="D330" t="s">
        <v>6</v>
      </c>
      <c r="E330" t="s">
        <v>19</v>
      </c>
      <c r="F330" t="s">
        <v>25</v>
      </c>
      <c r="G330" t="s">
        <v>262</v>
      </c>
      <c r="H330" t="s">
        <v>546</v>
      </c>
      <c r="I330" t="s">
        <v>14</v>
      </c>
      <c r="J330" t="s">
        <v>8</v>
      </c>
      <c r="K330">
        <v>52</v>
      </c>
      <c r="L330">
        <v>49</v>
      </c>
      <c r="M330">
        <v>2390</v>
      </c>
      <c r="N330">
        <f>Table1[[#This Row],[Qty]]*Table1[[#This Row],[Price]]</f>
        <v>124280</v>
      </c>
      <c r="O330">
        <f>Table1[[#This Row],[Qty]]*Table1[[#This Row],[Cost]]</f>
        <v>117110</v>
      </c>
      <c r="P330">
        <f>Table1[[#This Row],[Total Sales]]-Table1[[#This Row],[cogs]]</f>
        <v>7170</v>
      </c>
    </row>
    <row r="331" spans="1:16" x14ac:dyDescent="0.3">
      <c r="A331">
        <v>88065565684</v>
      </c>
      <c r="B331" s="1">
        <v>44160</v>
      </c>
      <c r="C331" t="s">
        <v>805</v>
      </c>
      <c r="D331" t="s">
        <v>6</v>
      </c>
      <c r="E331" t="s">
        <v>17</v>
      </c>
      <c r="F331" t="s">
        <v>29</v>
      </c>
      <c r="G331" t="s">
        <v>266</v>
      </c>
      <c r="H331" t="s">
        <v>546</v>
      </c>
      <c r="I331" t="s">
        <v>28</v>
      </c>
      <c r="J331" t="s">
        <v>8</v>
      </c>
      <c r="K331">
        <v>14</v>
      </c>
      <c r="L331">
        <v>11</v>
      </c>
      <c r="M331">
        <v>10000</v>
      </c>
      <c r="N331">
        <f>Table1[[#This Row],[Qty]]*Table1[[#This Row],[Price]]</f>
        <v>140000</v>
      </c>
      <c r="O331">
        <f>Table1[[#This Row],[Qty]]*Table1[[#This Row],[Cost]]</f>
        <v>110000</v>
      </c>
      <c r="P331">
        <f>Table1[[#This Row],[Total Sales]]-Table1[[#This Row],[cogs]]</f>
        <v>30000</v>
      </c>
    </row>
    <row r="332" spans="1:16" x14ac:dyDescent="0.3">
      <c r="A332">
        <v>88065565685</v>
      </c>
      <c r="B332" s="1">
        <v>44161</v>
      </c>
      <c r="C332" t="s">
        <v>804</v>
      </c>
      <c r="D332" t="s">
        <v>6</v>
      </c>
      <c r="E332" t="s">
        <v>15</v>
      </c>
      <c r="F332" t="s">
        <v>25</v>
      </c>
      <c r="G332" t="s">
        <v>262</v>
      </c>
      <c r="H332" t="s">
        <v>546</v>
      </c>
      <c r="I332" t="s">
        <v>9</v>
      </c>
      <c r="J332" t="s">
        <v>8</v>
      </c>
      <c r="K332">
        <v>6</v>
      </c>
      <c r="L332">
        <v>3</v>
      </c>
      <c r="M332">
        <v>2300</v>
      </c>
      <c r="N332">
        <f>Table1[[#This Row],[Qty]]*Table1[[#This Row],[Price]]</f>
        <v>13800</v>
      </c>
      <c r="O332">
        <f>Table1[[#This Row],[Qty]]*Table1[[#This Row],[Cost]]</f>
        <v>6900</v>
      </c>
      <c r="P332">
        <f>Table1[[#This Row],[Total Sales]]-Table1[[#This Row],[cogs]]</f>
        <v>6900</v>
      </c>
    </row>
    <row r="333" spans="1:16" x14ac:dyDescent="0.3">
      <c r="A333">
        <v>88065565686</v>
      </c>
      <c r="B333" s="1">
        <v>44162</v>
      </c>
      <c r="C333" t="s">
        <v>803</v>
      </c>
      <c r="D333" t="s">
        <v>6</v>
      </c>
      <c r="E333" t="s">
        <v>17</v>
      </c>
      <c r="F333" t="s">
        <v>29</v>
      </c>
      <c r="G333" t="s">
        <v>266</v>
      </c>
      <c r="H333" t="s">
        <v>546</v>
      </c>
      <c r="I333" t="s">
        <v>1</v>
      </c>
      <c r="J333" t="s">
        <v>0</v>
      </c>
      <c r="K333">
        <v>13</v>
      </c>
      <c r="L333">
        <v>10</v>
      </c>
      <c r="M333">
        <v>7800</v>
      </c>
      <c r="N333">
        <f>Table1[[#This Row],[Qty]]*Table1[[#This Row],[Price]]</f>
        <v>101400</v>
      </c>
      <c r="O333">
        <f>Table1[[#This Row],[Qty]]*Table1[[#This Row],[Cost]]</f>
        <v>78000</v>
      </c>
      <c r="P333">
        <f>Table1[[#This Row],[Total Sales]]-Table1[[#This Row],[cogs]]</f>
        <v>23400</v>
      </c>
    </row>
    <row r="334" spans="1:16" x14ac:dyDescent="0.3">
      <c r="A334">
        <v>88065565687</v>
      </c>
      <c r="B334" s="1">
        <v>44163</v>
      </c>
      <c r="C334" t="s">
        <v>802</v>
      </c>
      <c r="D334" t="s">
        <v>12</v>
      </c>
      <c r="E334" t="s">
        <v>15</v>
      </c>
      <c r="F334" t="s">
        <v>25</v>
      </c>
      <c r="G334" t="s">
        <v>262</v>
      </c>
      <c r="H334" t="s">
        <v>546</v>
      </c>
      <c r="I334" t="s">
        <v>14</v>
      </c>
      <c r="J334" t="s">
        <v>0</v>
      </c>
      <c r="K334">
        <v>15</v>
      </c>
      <c r="L334">
        <v>12</v>
      </c>
      <c r="M334">
        <v>450</v>
      </c>
      <c r="N334">
        <f>Table1[[#This Row],[Qty]]*Table1[[#This Row],[Price]]</f>
        <v>6750</v>
      </c>
      <c r="O334">
        <f>Table1[[#This Row],[Qty]]*Table1[[#This Row],[Cost]]</f>
        <v>5400</v>
      </c>
      <c r="P334">
        <f>Table1[[#This Row],[Total Sales]]-Table1[[#This Row],[cogs]]</f>
        <v>1350</v>
      </c>
    </row>
    <row r="335" spans="1:16" x14ac:dyDescent="0.3">
      <c r="A335">
        <v>88065565688</v>
      </c>
      <c r="B335" s="1">
        <v>44164</v>
      </c>
      <c r="C335" t="s">
        <v>801</v>
      </c>
      <c r="D335" t="s">
        <v>6</v>
      </c>
      <c r="E335" t="s">
        <v>11</v>
      </c>
      <c r="F335" t="s">
        <v>29</v>
      </c>
      <c r="G335" t="s">
        <v>266</v>
      </c>
      <c r="H335" t="s">
        <v>546</v>
      </c>
      <c r="I335" t="s">
        <v>9</v>
      </c>
      <c r="J335" t="s">
        <v>8</v>
      </c>
      <c r="K335">
        <v>20</v>
      </c>
      <c r="L335">
        <v>17</v>
      </c>
      <c r="M335">
        <v>2000</v>
      </c>
      <c r="N335">
        <f>Table1[[#This Row],[Qty]]*Table1[[#This Row],[Price]]</f>
        <v>40000</v>
      </c>
      <c r="O335">
        <f>Table1[[#This Row],[Qty]]*Table1[[#This Row],[Cost]]</f>
        <v>34000</v>
      </c>
      <c r="P335">
        <f>Table1[[#This Row],[Total Sales]]-Table1[[#This Row],[cogs]]</f>
        <v>6000</v>
      </c>
    </row>
    <row r="336" spans="1:16" x14ac:dyDescent="0.3">
      <c r="A336">
        <v>88065565689</v>
      </c>
      <c r="B336" s="1">
        <v>44165</v>
      </c>
      <c r="C336" t="s">
        <v>800</v>
      </c>
      <c r="D336" t="s">
        <v>6</v>
      </c>
      <c r="E336" t="s">
        <v>5</v>
      </c>
      <c r="F336" t="s">
        <v>25</v>
      </c>
      <c r="G336" t="s">
        <v>262</v>
      </c>
      <c r="H336" t="s">
        <v>546</v>
      </c>
      <c r="I336" t="s">
        <v>1</v>
      </c>
      <c r="J336" t="s">
        <v>8</v>
      </c>
      <c r="K336">
        <v>12</v>
      </c>
      <c r="L336">
        <v>9</v>
      </c>
      <c r="M336">
        <v>123</v>
      </c>
      <c r="N336">
        <f>Table1[[#This Row],[Qty]]*Table1[[#This Row],[Price]]</f>
        <v>1476</v>
      </c>
      <c r="O336">
        <f>Table1[[#This Row],[Qty]]*Table1[[#This Row],[Cost]]</f>
        <v>1107</v>
      </c>
      <c r="P336">
        <f>Table1[[#This Row],[Total Sales]]-Table1[[#This Row],[cogs]]</f>
        <v>369</v>
      </c>
    </row>
    <row r="337" spans="1:16" x14ac:dyDescent="0.3">
      <c r="A337">
        <v>88065565690</v>
      </c>
      <c r="B337" s="1">
        <v>44166</v>
      </c>
      <c r="C337" t="s">
        <v>799</v>
      </c>
      <c r="D337" t="s">
        <v>12</v>
      </c>
      <c r="E337" t="s">
        <v>166</v>
      </c>
      <c r="F337" t="s">
        <v>29</v>
      </c>
      <c r="G337" t="s">
        <v>266</v>
      </c>
      <c r="H337" t="s">
        <v>546</v>
      </c>
      <c r="I337" t="s">
        <v>14</v>
      </c>
      <c r="J337" t="s">
        <v>0</v>
      </c>
      <c r="K337">
        <v>16</v>
      </c>
      <c r="L337">
        <v>13</v>
      </c>
      <c r="M337">
        <v>12903</v>
      </c>
      <c r="N337">
        <f>Table1[[#This Row],[Qty]]*Table1[[#This Row],[Price]]</f>
        <v>206448</v>
      </c>
      <c r="O337">
        <f>Table1[[#This Row],[Qty]]*Table1[[#This Row],[Cost]]</f>
        <v>167739</v>
      </c>
      <c r="P337">
        <f>Table1[[#This Row],[Total Sales]]-Table1[[#This Row],[cogs]]</f>
        <v>38709</v>
      </c>
    </row>
    <row r="338" spans="1:16" x14ac:dyDescent="0.3">
      <c r="A338">
        <v>88065565691</v>
      </c>
      <c r="B338" s="1">
        <v>44167</v>
      </c>
      <c r="C338" t="s">
        <v>798</v>
      </c>
      <c r="D338" t="s">
        <v>6</v>
      </c>
      <c r="E338" t="s">
        <v>164</v>
      </c>
      <c r="F338" t="s">
        <v>25</v>
      </c>
      <c r="G338" t="s">
        <v>262</v>
      </c>
      <c r="H338" t="s">
        <v>546</v>
      </c>
      <c r="I338" t="s">
        <v>9</v>
      </c>
      <c r="J338" t="s">
        <v>8</v>
      </c>
      <c r="K338">
        <v>20</v>
      </c>
      <c r="L338">
        <v>17</v>
      </c>
      <c r="M338">
        <v>100000</v>
      </c>
      <c r="N338">
        <f>Table1[[#This Row],[Qty]]*Table1[[#This Row],[Price]]</f>
        <v>2000000</v>
      </c>
      <c r="O338">
        <f>Table1[[#This Row],[Qty]]*Table1[[#This Row],[Cost]]</f>
        <v>1700000</v>
      </c>
      <c r="P338">
        <f>Table1[[#This Row],[Total Sales]]-Table1[[#This Row],[cogs]]</f>
        <v>300000</v>
      </c>
    </row>
    <row r="339" spans="1:16" x14ac:dyDescent="0.3">
      <c r="A339">
        <v>88065565692</v>
      </c>
      <c r="B339" s="1">
        <v>44168</v>
      </c>
      <c r="C339" t="s">
        <v>797</v>
      </c>
      <c r="D339" t="s">
        <v>6</v>
      </c>
      <c r="E339" t="s">
        <v>162</v>
      </c>
      <c r="F339" t="s">
        <v>29</v>
      </c>
      <c r="G339" t="s">
        <v>266</v>
      </c>
      <c r="H339" t="s">
        <v>546</v>
      </c>
      <c r="I339" t="s">
        <v>1</v>
      </c>
      <c r="J339" t="s">
        <v>0</v>
      </c>
      <c r="K339">
        <v>12</v>
      </c>
      <c r="L339">
        <v>9</v>
      </c>
      <c r="M339">
        <v>12000</v>
      </c>
      <c r="N339">
        <f>Table1[[#This Row],[Qty]]*Table1[[#This Row],[Price]]</f>
        <v>144000</v>
      </c>
      <c r="O339">
        <f>Table1[[#This Row],[Qty]]*Table1[[#This Row],[Cost]]</f>
        <v>108000</v>
      </c>
      <c r="P339">
        <f>Table1[[#This Row],[Total Sales]]-Table1[[#This Row],[cogs]]</f>
        <v>36000</v>
      </c>
    </row>
    <row r="340" spans="1:16" x14ac:dyDescent="0.3">
      <c r="A340">
        <v>88065565693</v>
      </c>
      <c r="B340" s="1">
        <v>44169</v>
      </c>
      <c r="C340" t="s">
        <v>796</v>
      </c>
      <c r="D340" t="s">
        <v>12</v>
      </c>
      <c r="E340" t="s">
        <v>160</v>
      </c>
      <c r="F340" t="s">
        <v>25</v>
      </c>
      <c r="G340" t="s">
        <v>262</v>
      </c>
      <c r="H340" t="s">
        <v>546</v>
      </c>
      <c r="I340" t="s">
        <v>14</v>
      </c>
      <c r="J340" t="s">
        <v>8</v>
      </c>
      <c r="K340">
        <v>10</v>
      </c>
      <c r="L340">
        <v>7</v>
      </c>
      <c r="M340">
        <v>60</v>
      </c>
      <c r="N340">
        <f>Table1[[#This Row],[Qty]]*Table1[[#This Row],[Price]]</f>
        <v>600</v>
      </c>
      <c r="O340">
        <f>Table1[[#This Row],[Qty]]*Table1[[#This Row],[Cost]]</f>
        <v>420</v>
      </c>
      <c r="P340">
        <f>Table1[[#This Row],[Total Sales]]-Table1[[#This Row],[cogs]]</f>
        <v>180</v>
      </c>
    </row>
    <row r="341" spans="1:16" x14ac:dyDescent="0.3">
      <c r="A341">
        <v>88065565694</v>
      </c>
      <c r="B341" s="1">
        <v>44170</v>
      </c>
      <c r="C341" t="s">
        <v>795</v>
      </c>
      <c r="D341" t="s">
        <v>12</v>
      </c>
      <c r="E341" t="s">
        <v>85</v>
      </c>
      <c r="F341" t="s">
        <v>29</v>
      </c>
      <c r="G341" t="s">
        <v>266</v>
      </c>
      <c r="H341" t="s">
        <v>546</v>
      </c>
      <c r="I341" t="s">
        <v>28</v>
      </c>
      <c r="J341" t="s">
        <v>8</v>
      </c>
      <c r="K341">
        <v>15</v>
      </c>
      <c r="L341">
        <v>12</v>
      </c>
      <c r="M341">
        <v>89</v>
      </c>
      <c r="N341">
        <f>Table1[[#This Row],[Qty]]*Table1[[#This Row],[Price]]</f>
        <v>1335</v>
      </c>
      <c r="O341">
        <f>Table1[[#This Row],[Qty]]*Table1[[#This Row],[Cost]]</f>
        <v>1068</v>
      </c>
      <c r="P341">
        <f>Table1[[#This Row],[Total Sales]]-Table1[[#This Row],[cogs]]</f>
        <v>267</v>
      </c>
    </row>
    <row r="342" spans="1:16" x14ac:dyDescent="0.3">
      <c r="A342">
        <v>88065565695</v>
      </c>
      <c r="B342" s="1">
        <v>44171</v>
      </c>
      <c r="C342" t="s">
        <v>794</v>
      </c>
      <c r="D342" t="s">
        <v>6</v>
      </c>
      <c r="E342" t="s">
        <v>83</v>
      </c>
      <c r="F342" t="s">
        <v>25</v>
      </c>
      <c r="G342" t="s">
        <v>262</v>
      </c>
      <c r="H342" t="s">
        <v>546</v>
      </c>
      <c r="I342" t="s">
        <v>9</v>
      </c>
      <c r="J342" t="s">
        <v>8</v>
      </c>
      <c r="K342">
        <v>15</v>
      </c>
      <c r="L342">
        <v>12</v>
      </c>
      <c r="M342">
        <v>77</v>
      </c>
      <c r="N342">
        <f>Table1[[#This Row],[Qty]]*Table1[[#This Row],[Price]]</f>
        <v>1155</v>
      </c>
      <c r="O342">
        <f>Table1[[#This Row],[Qty]]*Table1[[#This Row],[Cost]]</f>
        <v>924</v>
      </c>
      <c r="P342">
        <f>Table1[[#This Row],[Total Sales]]-Table1[[#This Row],[cogs]]</f>
        <v>231</v>
      </c>
    </row>
    <row r="343" spans="1:16" x14ac:dyDescent="0.3">
      <c r="A343">
        <v>88065565696</v>
      </c>
      <c r="B343" s="1">
        <v>44172</v>
      </c>
      <c r="C343" t="s">
        <v>793</v>
      </c>
      <c r="D343" t="s">
        <v>12</v>
      </c>
      <c r="E343" t="s">
        <v>81</v>
      </c>
      <c r="F343" t="s">
        <v>29</v>
      </c>
      <c r="G343" t="s">
        <v>266</v>
      </c>
      <c r="H343" t="s">
        <v>546</v>
      </c>
      <c r="I343" t="s">
        <v>1</v>
      </c>
      <c r="J343" t="s">
        <v>0</v>
      </c>
      <c r="K343">
        <v>20</v>
      </c>
      <c r="L343">
        <v>17</v>
      </c>
      <c r="M343">
        <v>68</v>
      </c>
      <c r="N343">
        <f>Table1[[#This Row],[Qty]]*Table1[[#This Row],[Price]]</f>
        <v>1360</v>
      </c>
      <c r="O343">
        <f>Table1[[#This Row],[Qty]]*Table1[[#This Row],[Cost]]</f>
        <v>1156</v>
      </c>
      <c r="P343">
        <f>Table1[[#This Row],[Total Sales]]-Table1[[#This Row],[cogs]]</f>
        <v>204</v>
      </c>
    </row>
    <row r="344" spans="1:16" x14ac:dyDescent="0.3">
      <c r="A344">
        <v>88065565697</v>
      </c>
      <c r="B344" s="1">
        <v>44066</v>
      </c>
      <c r="C344" t="s">
        <v>792</v>
      </c>
      <c r="D344" t="s">
        <v>12</v>
      </c>
      <c r="E344" t="s">
        <v>79</v>
      </c>
      <c r="F344" t="s">
        <v>25</v>
      </c>
      <c r="G344" t="s">
        <v>262</v>
      </c>
      <c r="H344" t="s">
        <v>546</v>
      </c>
      <c r="I344" t="s">
        <v>14</v>
      </c>
      <c r="J344" t="s">
        <v>0</v>
      </c>
      <c r="K344">
        <v>12</v>
      </c>
      <c r="L344">
        <v>9</v>
      </c>
      <c r="M344">
        <v>15</v>
      </c>
      <c r="N344">
        <f>Table1[[#This Row],[Qty]]*Table1[[#This Row],[Price]]</f>
        <v>180</v>
      </c>
      <c r="O344">
        <f>Table1[[#This Row],[Qty]]*Table1[[#This Row],[Cost]]</f>
        <v>135</v>
      </c>
      <c r="P344">
        <f>Table1[[#This Row],[Total Sales]]-Table1[[#This Row],[cogs]]</f>
        <v>45</v>
      </c>
    </row>
    <row r="345" spans="1:16" x14ac:dyDescent="0.3">
      <c r="A345">
        <v>88065565698</v>
      </c>
      <c r="B345" s="1">
        <v>44067</v>
      </c>
      <c r="C345" t="s">
        <v>791</v>
      </c>
      <c r="D345" t="s">
        <v>12</v>
      </c>
      <c r="E345" t="s">
        <v>77</v>
      </c>
      <c r="F345" t="s">
        <v>29</v>
      </c>
      <c r="G345" t="s">
        <v>266</v>
      </c>
      <c r="H345" t="s">
        <v>546</v>
      </c>
      <c r="I345" t="s">
        <v>9</v>
      </c>
      <c r="J345" t="s">
        <v>8</v>
      </c>
      <c r="K345">
        <v>13</v>
      </c>
      <c r="L345">
        <v>10</v>
      </c>
      <c r="M345">
        <v>47</v>
      </c>
      <c r="N345">
        <f>Table1[[#This Row],[Qty]]*Table1[[#This Row],[Price]]</f>
        <v>611</v>
      </c>
      <c r="O345">
        <f>Table1[[#This Row],[Qty]]*Table1[[#This Row],[Cost]]</f>
        <v>470</v>
      </c>
      <c r="P345">
        <f>Table1[[#This Row],[Total Sales]]-Table1[[#This Row],[cogs]]</f>
        <v>141</v>
      </c>
    </row>
    <row r="346" spans="1:16" x14ac:dyDescent="0.3">
      <c r="A346">
        <v>88065565699</v>
      </c>
      <c r="B346" s="1">
        <v>44068</v>
      </c>
      <c r="C346" t="s">
        <v>790</v>
      </c>
      <c r="D346" t="s">
        <v>12</v>
      </c>
      <c r="E346" t="s">
        <v>75</v>
      </c>
      <c r="F346" t="s">
        <v>25</v>
      </c>
      <c r="G346" t="s">
        <v>262</v>
      </c>
      <c r="H346" t="s">
        <v>546</v>
      </c>
      <c r="I346" t="s">
        <v>1</v>
      </c>
      <c r="J346" t="s">
        <v>8</v>
      </c>
      <c r="K346">
        <v>15</v>
      </c>
      <c r="L346">
        <v>12</v>
      </c>
      <c r="M346">
        <v>6</v>
      </c>
      <c r="N346">
        <f>Table1[[#This Row],[Qty]]*Table1[[#This Row],[Price]]</f>
        <v>90</v>
      </c>
      <c r="O346">
        <f>Table1[[#This Row],[Qty]]*Table1[[#This Row],[Cost]]</f>
        <v>72</v>
      </c>
      <c r="P346">
        <f>Table1[[#This Row],[Total Sales]]-Table1[[#This Row],[cogs]]</f>
        <v>18</v>
      </c>
    </row>
    <row r="347" spans="1:16" x14ac:dyDescent="0.3">
      <c r="A347">
        <v>88065565700</v>
      </c>
      <c r="B347" s="1">
        <v>44072</v>
      </c>
      <c r="C347" t="s">
        <v>789</v>
      </c>
      <c r="D347" t="s">
        <v>6</v>
      </c>
      <c r="E347" t="s">
        <v>73</v>
      </c>
      <c r="F347" t="s">
        <v>29</v>
      </c>
      <c r="G347" t="s">
        <v>266</v>
      </c>
      <c r="H347" t="s">
        <v>546</v>
      </c>
      <c r="I347" t="s">
        <v>14</v>
      </c>
      <c r="J347" t="s">
        <v>0</v>
      </c>
      <c r="K347">
        <v>14</v>
      </c>
      <c r="L347">
        <v>11</v>
      </c>
      <c r="M347">
        <v>10</v>
      </c>
      <c r="N347">
        <f>Table1[[#This Row],[Qty]]*Table1[[#This Row],[Price]]</f>
        <v>140</v>
      </c>
      <c r="O347">
        <f>Table1[[#This Row],[Qty]]*Table1[[#This Row],[Cost]]</f>
        <v>110</v>
      </c>
      <c r="P347">
        <f>Table1[[#This Row],[Total Sales]]-Table1[[#This Row],[cogs]]</f>
        <v>30</v>
      </c>
    </row>
    <row r="348" spans="1:16" x14ac:dyDescent="0.3">
      <c r="A348">
        <v>88065565701</v>
      </c>
      <c r="B348" s="1">
        <v>44071</v>
      </c>
      <c r="C348" t="s">
        <v>788</v>
      </c>
      <c r="D348" t="s">
        <v>12</v>
      </c>
      <c r="E348" t="s">
        <v>71</v>
      </c>
      <c r="F348" t="s">
        <v>25</v>
      </c>
      <c r="G348" t="s">
        <v>262</v>
      </c>
      <c r="H348" t="s">
        <v>546</v>
      </c>
      <c r="I348" t="s">
        <v>9</v>
      </c>
      <c r="J348" t="s">
        <v>8</v>
      </c>
      <c r="K348">
        <v>30</v>
      </c>
      <c r="L348">
        <v>27</v>
      </c>
      <c r="M348">
        <v>11</v>
      </c>
      <c r="N348">
        <f>Table1[[#This Row],[Qty]]*Table1[[#This Row],[Price]]</f>
        <v>330</v>
      </c>
      <c r="O348">
        <f>Table1[[#This Row],[Qty]]*Table1[[#This Row],[Cost]]</f>
        <v>297</v>
      </c>
      <c r="P348">
        <f>Table1[[#This Row],[Total Sales]]-Table1[[#This Row],[cogs]]</f>
        <v>33</v>
      </c>
    </row>
    <row r="349" spans="1:16" x14ac:dyDescent="0.3">
      <c r="A349">
        <v>88065565702</v>
      </c>
      <c r="B349" s="1">
        <v>44071</v>
      </c>
      <c r="C349" t="s">
        <v>787</v>
      </c>
      <c r="D349" t="s">
        <v>6</v>
      </c>
      <c r="E349" t="s">
        <v>69</v>
      </c>
      <c r="F349" t="s">
        <v>29</v>
      </c>
      <c r="G349" t="s">
        <v>266</v>
      </c>
      <c r="H349" t="s">
        <v>546</v>
      </c>
      <c r="I349" t="s">
        <v>1</v>
      </c>
      <c r="J349" t="s">
        <v>0</v>
      </c>
      <c r="K349">
        <v>16</v>
      </c>
      <c r="L349">
        <v>13</v>
      </c>
      <c r="M349">
        <v>60</v>
      </c>
      <c r="N349">
        <f>Table1[[#This Row],[Qty]]*Table1[[#This Row],[Price]]</f>
        <v>960</v>
      </c>
      <c r="O349">
        <f>Table1[[#This Row],[Qty]]*Table1[[#This Row],[Cost]]</f>
        <v>780</v>
      </c>
      <c r="P349">
        <f>Table1[[#This Row],[Total Sales]]-Table1[[#This Row],[cogs]]</f>
        <v>180</v>
      </c>
    </row>
    <row r="350" spans="1:16" x14ac:dyDescent="0.3">
      <c r="A350">
        <v>88065565703</v>
      </c>
      <c r="B350" s="1">
        <v>44072</v>
      </c>
      <c r="C350" t="s">
        <v>786</v>
      </c>
      <c r="D350" t="s">
        <v>6</v>
      </c>
      <c r="E350" t="s">
        <v>67</v>
      </c>
      <c r="F350" t="s">
        <v>25</v>
      </c>
      <c r="G350" t="s">
        <v>262</v>
      </c>
      <c r="H350" t="s">
        <v>546</v>
      </c>
      <c r="I350" t="s">
        <v>14</v>
      </c>
      <c r="J350" t="s">
        <v>8</v>
      </c>
      <c r="K350">
        <v>9</v>
      </c>
      <c r="L350">
        <v>6</v>
      </c>
      <c r="M350">
        <v>89</v>
      </c>
      <c r="N350">
        <f>Table1[[#This Row],[Qty]]*Table1[[#This Row],[Price]]</f>
        <v>801</v>
      </c>
      <c r="O350">
        <f>Table1[[#This Row],[Qty]]*Table1[[#This Row],[Cost]]</f>
        <v>534</v>
      </c>
      <c r="P350">
        <f>Table1[[#This Row],[Total Sales]]-Table1[[#This Row],[cogs]]</f>
        <v>267</v>
      </c>
    </row>
    <row r="351" spans="1:16" x14ac:dyDescent="0.3">
      <c r="A351">
        <v>88065565704</v>
      </c>
      <c r="B351" s="1">
        <v>44073</v>
      </c>
      <c r="C351" t="s">
        <v>785</v>
      </c>
      <c r="D351" t="s">
        <v>12</v>
      </c>
      <c r="E351" t="s">
        <v>65</v>
      </c>
      <c r="F351" t="s">
        <v>29</v>
      </c>
      <c r="G351" t="s">
        <v>266</v>
      </c>
      <c r="H351" t="s">
        <v>546</v>
      </c>
      <c r="I351" t="s">
        <v>28</v>
      </c>
      <c r="J351" t="s">
        <v>8</v>
      </c>
      <c r="K351">
        <v>5</v>
      </c>
      <c r="L351">
        <v>2</v>
      </c>
      <c r="M351">
        <v>77</v>
      </c>
      <c r="N351">
        <f>Table1[[#This Row],[Qty]]*Table1[[#This Row],[Price]]</f>
        <v>385</v>
      </c>
      <c r="O351">
        <f>Table1[[#This Row],[Qty]]*Table1[[#This Row],[Cost]]</f>
        <v>154</v>
      </c>
      <c r="P351">
        <f>Table1[[#This Row],[Total Sales]]-Table1[[#This Row],[cogs]]</f>
        <v>231</v>
      </c>
    </row>
    <row r="352" spans="1:16" x14ac:dyDescent="0.3">
      <c r="A352">
        <v>88065565705</v>
      </c>
      <c r="B352" s="1">
        <v>44074</v>
      </c>
      <c r="C352" t="s">
        <v>784</v>
      </c>
      <c r="D352" t="s">
        <v>12</v>
      </c>
      <c r="E352" t="s">
        <v>63</v>
      </c>
      <c r="F352" t="s">
        <v>25</v>
      </c>
      <c r="G352" t="s">
        <v>262</v>
      </c>
      <c r="H352" t="s">
        <v>2</v>
      </c>
      <c r="I352" t="s">
        <v>9</v>
      </c>
      <c r="J352" t="s">
        <v>8</v>
      </c>
      <c r="K352">
        <v>18</v>
      </c>
      <c r="L352">
        <v>15</v>
      </c>
      <c r="M352">
        <v>68</v>
      </c>
      <c r="N352">
        <f>Table1[[#This Row],[Qty]]*Table1[[#This Row],[Price]]</f>
        <v>1224</v>
      </c>
      <c r="O352">
        <f>Table1[[#This Row],[Qty]]*Table1[[#This Row],[Cost]]</f>
        <v>1020</v>
      </c>
      <c r="P352">
        <f>Table1[[#This Row],[Total Sales]]-Table1[[#This Row],[cogs]]</f>
        <v>204</v>
      </c>
    </row>
    <row r="353" spans="1:16" x14ac:dyDescent="0.3">
      <c r="A353">
        <v>88065565706</v>
      </c>
      <c r="B353" s="1">
        <v>44044</v>
      </c>
      <c r="C353" t="s">
        <v>783</v>
      </c>
      <c r="D353" t="s">
        <v>12</v>
      </c>
      <c r="E353" t="s">
        <v>61</v>
      </c>
      <c r="F353" t="s">
        <v>29</v>
      </c>
      <c r="G353" t="s">
        <v>266</v>
      </c>
      <c r="H353" t="s">
        <v>2</v>
      </c>
      <c r="I353" t="s">
        <v>1</v>
      </c>
      <c r="J353" t="s">
        <v>0</v>
      </c>
      <c r="K353">
        <v>10</v>
      </c>
      <c r="L353">
        <v>7</v>
      </c>
      <c r="M353">
        <v>15</v>
      </c>
      <c r="N353">
        <f>Table1[[#This Row],[Qty]]*Table1[[#This Row],[Price]]</f>
        <v>150</v>
      </c>
      <c r="O353">
        <f>Table1[[#This Row],[Qty]]*Table1[[#This Row],[Cost]]</f>
        <v>105</v>
      </c>
      <c r="P353">
        <f>Table1[[#This Row],[Total Sales]]-Table1[[#This Row],[cogs]]</f>
        <v>45</v>
      </c>
    </row>
    <row r="354" spans="1:16" x14ac:dyDescent="0.3">
      <c r="A354">
        <v>88065565707</v>
      </c>
      <c r="B354" s="1">
        <v>44045</v>
      </c>
      <c r="C354" t="s">
        <v>782</v>
      </c>
      <c r="D354" t="s">
        <v>12</v>
      </c>
      <c r="E354" t="s">
        <v>59</v>
      </c>
      <c r="F354" t="s">
        <v>25</v>
      </c>
      <c r="G354" t="s">
        <v>262</v>
      </c>
      <c r="H354" t="s">
        <v>2</v>
      </c>
      <c r="I354" t="s">
        <v>14</v>
      </c>
      <c r="J354" t="s">
        <v>0</v>
      </c>
      <c r="K354">
        <v>20</v>
      </c>
      <c r="L354">
        <v>17</v>
      </c>
      <c r="M354">
        <v>100</v>
      </c>
      <c r="N354">
        <f>Table1[[#This Row],[Qty]]*Table1[[#This Row],[Price]]</f>
        <v>2000</v>
      </c>
      <c r="O354">
        <f>Table1[[#This Row],[Qty]]*Table1[[#This Row],[Cost]]</f>
        <v>1700</v>
      </c>
      <c r="P354">
        <f>Table1[[#This Row],[Total Sales]]-Table1[[#This Row],[cogs]]</f>
        <v>300</v>
      </c>
    </row>
    <row r="355" spans="1:16" x14ac:dyDescent="0.3">
      <c r="A355">
        <v>88065565708</v>
      </c>
      <c r="B355" s="1">
        <v>44046</v>
      </c>
      <c r="C355" t="s">
        <v>781</v>
      </c>
      <c r="D355" t="s">
        <v>12</v>
      </c>
      <c r="E355" t="s">
        <v>57</v>
      </c>
      <c r="F355" t="s">
        <v>29</v>
      </c>
      <c r="G355" t="s">
        <v>266</v>
      </c>
      <c r="H355" t="s">
        <v>2</v>
      </c>
      <c r="I355" t="s">
        <v>9</v>
      </c>
      <c r="J355" t="s">
        <v>8</v>
      </c>
      <c r="K355">
        <v>70</v>
      </c>
      <c r="L355">
        <v>67</v>
      </c>
      <c r="M355">
        <v>3000</v>
      </c>
      <c r="N355">
        <f>Table1[[#This Row],[Qty]]*Table1[[#This Row],[Price]]</f>
        <v>210000</v>
      </c>
      <c r="O355">
        <f>Table1[[#This Row],[Qty]]*Table1[[#This Row],[Cost]]</f>
        <v>201000</v>
      </c>
      <c r="P355">
        <f>Table1[[#This Row],[Total Sales]]-Table1[[#This Row],[cogs]]</f>
        <v>9000</v>
      </c>
    </row>
    <row r="356" spans="1:16" x14ac:dyDescent="0.3">
      <c r="A356">
        <v>88065565709</v>
      </c>
      <c r="B356" s="1">
        <v>44047</v>
      </c>
      <c r="C356" t="s">
        <v>780</v>
      </c>
      <c r="D356" t="s">
        <v>12</v>
      </c>
      <c r="E356" t="s">
        <v>55</v>
      </c>
      <c r="F356" t="s">
        <v>25</v>
      </c>
      <c r="G356" t="s">
        <v>262</v>
      </c>
      <c r="H356" t="s">
        <v>2</v>
      </c>
      <c r="I356" t="s">
        <v>1</v>
      </c>
      <c r="J356" t="s">
        <v>8</v>
      </c>
      <c r="K356">
        <v>15</v>
      </c>
      <c r="L356">
        <v>12</v>
      </c>
      <c r="M356">
        <v>5000</v>
      </c>
      <c r="N356">
        <f>Table1[[#This Row],[Qty]]*Table1[[#This Row],[Price]]</f>
        <v>75000</v>
      </c>
      <c r="O356">
        <f>Table1[[#This Row],[Qty]]*Table1[[#This Row],[Cost]]</f>
        <v>60000</v>
      </c>
      <c r="P356">
        <f>Table1[[#This Row],[Total Sales]]-Table1[[#This Row],[cogs]]</f>
        <v>15000</v>
      </c>
    </row>
    <row r="357" spans="1:16" x14ac:dyDescent="0.3">
      <c r="A357">
        <v>88065565710</v>
      </c>
      <c r="B357" s="1">
        <v>44048</v>
      </c>
      <c r="C357" t="s">
        <v>779</v>
      </c>
      <c r="D357" t="s">
        <v>12</v>
      </c>
      <c r="E357" t="s">
        <v>17</v>
      </c>
      <c r="F357" t="s">
        <v>29</v>
      </c>
      <c r="G357" t="s">
        <v>266</v>
      </c>
      <c r="H357" t="s">
        <v>2</v>
      </c>
      <c r="I357" t="s">
        <v>14</v>
      </c>
      <c r="J357" t="s">
        <v>0</v>
      </c>
      <c r="K357">
        <v>12</v>
      </c>
      <c r="L357">
        <v>9</v>
      </c>
      <c r="M357">
        <v>300</v>
      </c>
      <c r="N357">
        <f>Table1[[#This Row],[Qty]]*Table1[[#This Row],[Price]]</f>
        <v>3600</v>
      </c>
      <c r="O357">
        <f>Table1[[#This Row],[Qty]]*Table1[[#This Row],[Cost]]</f>
        <v>2700</v>
      </c>
      <c r="P357">
        <f>Table1[[#This Row],[Total Sales]]-Table1[[#This Row],[cogs]]</f>
        <v>900</v>
      </c>
    </row>
    <row r="358" spans="1:16" x14ac:dyDescent="0.3">
      <c r="A358">
        <v>88065565711</v>
      </c>
      <c r="B358" s="1">
        <v>44052</v>
      </c>
      <c r="C358" t="s">
        <v>778</v>
      </c>
      <c r="D358" t="s">
        <v>12</v>
      </c>
      <c r="E358" t="s">
        <v>52</v>
      </c>
      <c r="F358" t="s">
        <v>25</v>
      </c>
      <c r="G358" t="s">
        <v>262</v>
      </c>
      <c r="H358" t="s">
        <v>2</v>
      </c>
      <c r="I358" t="s">
        <v>9</v>
      </c>
      <c r="J358" t="s">
        <v>8</v>
      </c>
      <c r="K358">
        <v>18</v>
      </c>
      <c r="L358">
        <v>15</v>
      </c>
      <c r="M358">
        <v>2000</v>
      </c>
      <c r="N358">
        <f>Table1[[#This Row],[Qty]]*Table1[[#This Row],[Price]]</f>
        <v>36000</v>
      </c>
      <c r="O358">
        <f>Table1[[#This Row],[Qty]]*Table1[[#This Row],[Cost]]</f>
        <v>30000</v>
      </c>
      <c r="P358">
        <f>Table1[[#This Row],[Total Sales]]-Table1[[#This Row],[cogs]]</f>
        <v>6000</v>
      </c>
    </row>
    <row r="359" spans="1:16" x14ac:dyDescent="0.3">
      <c r="A359">
        <v>88065565712</v>
      </c>
      <c r="B359" s="1">
        <v>44051</v>
      </c>
      <c r="C359" t="s">
        <v>777</v>
      </c>
      <c r="D359" t="s">
        <v>6</v>
      </c>
      <c r="E359" t="s">
        <v>50</v>
      </c>
      <c r="F359" t="s">
        <v>29</v>
      </c>
      <c r="G359" t="s">
        <v>266</v>
      </c>
      <c r="H359" t="s">
        <v>2</v>
      </c>
      <c r="I359" t="s">
        <v>1</v>
      </c>
      <c r="J359" t="s">
        <v>0</v>
      </c>
      <c r="K359">
        <v>23</v>
      </c>
      <c r="L359">
        <v>20</v>
      </c>
      <c r="M359">
        <v>600</v>
      </c>
      <c r="N359">
        <f>Table1[[#This Row],[Qty]]*Table1[[#This Row],[Price]]</f>
        <v>13800</v>
      </c>
      <c r="O359">
        <f>Table1[[#This Row],[Qty]]*Table1[[#This Row],[Cost]]</f>
        <v>12000</v>
      </c>
      <c r="P359">
        <f>Table1[[#This Row],[Total Sales]]-Table1[[#This Row],[cogs]]</f>
        <v>1800</v>
      </c>
    </row>
    <row r="360" spans="1:16" x14ac:dyDescent="0.3">
      <c r="A360">
        <v>88065565713</v>
      </c>
      <c r="B360" s="1">
        <v>44051</v>
      </c>
      <c r="C360" t="s">
        <v>776</v>
      </c>
      <c r="D360" t="s">
        <v>12</v>
      </c>
      <c r="E360" t="s">
        <v>48</v>
      </c>
      <c r="F360" t="s">
        <v>25</v>
      </c>
      <c r="G360" t="s">
        <v>262</v>
      </c>
      <c r="H360" t="s">
        <v>2</v>
      </c>
      <c r="I360" t="s">
        <v>14</v>
      </c>
      <c r="J360" t="s">
        <v>8</v>
      </c>
      <c r="K360">
        <v>9</v>
      </c>
      <c r="L360">
        <v>6</v>
      </c>
      <c r="M360">
        <v>1230</v>
      </c>
      <c r="N360">
        <f>Table1[[#This Row],[Qty]]*Table1[[#This Row],[Price]]</f>
        <v>11070</v>
      </c>
      <c r="O360">
        <f>Table1[[#This Row],[Qty]]*Table1[[#This Row],[Cost]]</f>
        <v>7380</v>
      </c>
      <c r="P360">
        <f>Table1[[#This Row],[Total Sales]]-Table1[[#This Row],[cogs]]</f>
        <v>3690</v>
      </c>
    </row>
    <row r="361" spans="1:16" x14ac:dyDescent="0.3">
      <c r="A361">
        <v>88065565714</v>
      </c>
      <c r="B361" s="1">
        <v>44052</v>
      </c>
      <c r="C361" t="s">
        <v>775</v>
      </c>
      <c r="D361" t="s">
        <v>6</v>
      </c>
      <c r="E361" t="s">
        <v>46</v>
      </c>
      <c r="F361" t="s">
        <v>29</v>
      </c>
      <c r="G361" t="s">
        <v>266</v>
      </c>
      <c r="H361" t="s">
        <v>2</v>
      </c>
      <c r="I361" t="s">
        <v>28</v>
      </c>
      <c r="J361" t="s">
        <v>8</v>
      </c>
      <c r="K361">
        <v>18</v>
      </c>
      <c r="L361">
        <v>15</v>
      </c>
      <c r="M361">
        <v>900</v>
      </c>
      <c r="N361">
        <f>Table1[[#This Row],[Qty]]*Table1[[#This Row],[Price]]</f>
        <v>16200</v>
      </c>
      <c r="O361">
        <f>Table1[[#This Row],[Qty]]*Table1[[#This Row],[Cost]]</f>
        <v>13500</v>
      </c>
      <c r="P361">
        <f>Table1[[#This Row],[Total Sales]]-Table1[[#This Row],[cogs]]</f>
        <v>2700</v>
      </c>
    </row>
    <row r="362" spans="1:16" x14ac:dyDescent="0.3">
      <c r="A362">
        <v>88065565715</v>
      </c>
      <c r="B362" s="1">
        <v>44053</v>
      </c>
      <c r="C362" t="s">
        <v>774</v>
      </c>
      <c r="D362" t="s">
        <v>6</v>
      </c>
      <c r="E362" t="s">
        <v>44</v>
      </c>
      <c r="F362" t="s">
        <v>25</v>
      </c>
      <c r="G362" t="s">
        <v>262</v>
      </c>
      <c r="H362" t="s">
        <v>2</v>
      </c>
      <c r="I362" t="s">
        <v>9</v>
      </c>
      <c r="J362" t="s">
        <v>8</v>
      </c>
      <c r="K362">
        <v>5</v>
      </c>
      <c r="L362">
        <v>2</v>
      </c>
      <c r="M362">
        <v>2390</v>
      </c>
      <c r="N362">
        <f>Table1[[#This Row],[Qty]]*Table1[[#This Row],[Price]]</f>
        <v>11950</v>
      </c>
      <c r="O362">
        <f>Table1[[#This Row],[Qty]]*Table1[[#This Row],[Cost]]</f>
        <v>4780</v>
      </c>
      <c r="P362">
        <f>Table1[[#This Row],[Total Sales]]-Table1[[#This Row],[cogs]]</f>
        <v>7170</v>
      </c>
    </row>
    <row r="363" spans="1:16" x14ac:dyDescent="0.3">
      <c r="A363">
        <v>88065565716</v>
      </c>
      <c r="B363" s="1">
        <v>44054</v>
      </c>
      <c r="C363" t="s">
        <v>773</v>
      </c>
      <c r="D363" t="s">
        <v>12</v>
      </c>
      <c r="E363" t="s">
        <v>42</v>
      </c>
      <c r="F363" t="s">
        <v>29</v>
      </c>
      <c r="G363" t="s">
        <v>266</v>
      </c>
      <c r="H363" t="s">
        <v>2</v>
      </c>
      <c r="I363" t="s">
        <v>1</v>
      </c>
      <c r="J363" t="s">
        <v>0</v>
      </c>
      <c r="K363">
        <v>14</v>
      </c>
      <c r="L363">
        <v>11</v>
      </c>
      <c r="M363">
        <v>10000</v>
      </c>
      <c r="N363">
        <f>Table1[[#This Row],[Qty]]*Table1[[#This Row],[Price]]</f>
        <v>140000</v>
      </c>
      <c r="O363">
        <f>Table1[[#This Row],[Qty]]*Table1[[#This Row],[Cost]]</f>
        <v>110000</v>
      </c>
      <c r="P363">
        <f>Table1[[#This Row],[Total Sales]]-Table1[[#This Row],[cogs]]</f>
        <v>30000</v>
      </c>
    </row>
    <row r="364" spans="1:16" x14ac:dyDescent="0.3">
      <c r="A364">
        <v>88065565717</v>
      </c>
      <c r="B364" s="1">
        <v>44055</v>
      </c>
      <c r="C364" t="s">
        <v>772</v>
      </c>
      <c r="D364" t="s">
        <v>12</v>
      </c>
      <c r="E364" t="s">
        <v>40</v>
      </c>
      <c r="F364" t="s">
        <v>25</v>
      </c>
      <c r="G364" t="s">
        <v>262</v>
      </c>
      <c r="H364" t="s">
        <v>2</v>
      </c>
      <c r="I364" t="s">
        <v>14</v>
      </c>
      <c r="J364" t="s">
        <v>0</v>
      </c>
      <c r="K364">
        <v>6</v>
      </c>
      <c r="L364">
        <v>3</v>
      </c>
      <c r="M364">
        <v>2300</v>
      </c>
      <c r="N364">
        <f>Table1[[#This Row],[Qty]]*Table1[[#This Row],[Price]]</f>
        <v>13800</v>
      </c>
      <c r="O364">
        <f>Table1[[#This Row],[Qty]]*Table1[[#This Row],[Cost]]</f>
        <v>6900</v>
      </c>
      <c r="P364">
        <f>Table1[[#This Row],[Total Sales]]-Table1[[#This Row],[cogs]]</f>
        <v>6900</v>
      </c>
    </row>
    <row r="365" spans="1:16" x14ac:dyDescent="0.3">
      <c r="A365">
        <v>88065565718</v>
      </c>
      <c r="B365" s="1">
        <v>44056</v>
      </c>
      <c r="C365" t="s">
        <v>771</v>
      </c>
      <c r="D365" t="s">
        <v>12</v>
      </c>
      <c r="E365" t="s">
        <v>38</v>
      </c>
      <c r="F365" t="s">
        <v>29</v>
      </c>
      <c r="G365" t="s">
        <v>266</v>
      </c>
      <c r="H365" t="s">
        <v>2</v>
      </c>
      <c r="I365" t="s">
        <v>9</v>
      </c>
      <c r="J365" t="s">
        <v>8</v>
      </c>
      <c r="K365">
        <v>10</v>
      </c>
      <c r="L365">
        <v>7</v>
      </c>
      <c r="M365">
        <v>7800</v>
      </c>
      <c r="N365">
        <f>Table1[[#This Row],[Qty]]*Table1[[#This Row],[Price]]</f>
        <v>78000</v>
      </c>
      <c r="O365">
        <f>Table1[[#This Row],[Qty]]*Table1[[#This Row],[Cost]]</f>
        <v>54600</v>
      </c>
      <c r="P365">
        <f>Table1[[#This Row],[Total Sales]]-Table1[[#This Row],[cogs]]</f>
        <v>23400</v>
      </c>
    </row>
    <row r="366" spans="1:16" x14ac:dyDescent="0.3">
      <c r="A366">
        <v>88065565719</v>
      </c>
      <c r="B366" s="1">
        <v>44057</v>
      </c>
      <c r="C366" t="s">
        <v>770</v>
      </c>
      <c r="D366" t="s">
        <v>12</v>
      </c>
      <c r="E366" t="s">
        <v>36</v>
      </c>
      <c r="F366" t="s">
        <v>25</v>
      </c>
      <c r="G366" t="s">
        <v>262</v>
      </c>
      <c r="H366" t="s">
        <v>2</v>
      </c>
      <c r="I366" t="s">
        <v>1</v>
      </c>
      <c r="J366" t="s">
        <v>8</v>
      </c>
      <c r="K366">
        <v>13</v>
      </c>
      <c r="L366">
        <v>10</v>
      </c>
      <c r="M366">
        <v>450</v>
      </c>
      <c r="N366">
        <f>Table1[[#This Row],[Qty]]*Table1[[#This Row],[Price]]</f>
        <v>5850</v>
      </c>
      <c r="O366">
        <f>Table1[[#This Row],[Qty]]*Table1[[#This Row],[Cost]]</f>
        <v>4500</v>
      </c>
      <c r="P366">
        <f>Table1[[#This Row],[Total Sales]]-Table1[[#This Row],[cogs]]</f>
        <v>1350</v>
      </c>
    </row>
    <row r="367" spans="1:16" x14ac:dyDescent="0.3">
      <c r="A367">
        <v>88065565720</v>
      </c>
      <c r="B367" s="1">
        <v>44058</v>
      </c>
      <c r="C367" t="s">
        <v>769</v>
      </c>
      <c r="D367" t="s">
        <v>6</v>
      </c>
      <c r="E367" t="s">
        <v>34</v>
      </c>
      <c r="F367" t="s">
        <v>29</v>
      </c>
      <c r="G367" t="s">
        <v>266</v>
      </c>
      <c r="H367" t="s">
        <v>2</v>
      </c>
      <c r="I367" t="s">
        <v>14</v>
      </c>
      <c r="J367" t="s">
        <v>0</v>
      </c>
      <c r="K367">
        <v>20</v>
      </c>
      <c r="L367">
        <v>17</v>
      </c>
      <c r="M367">
        <v>2000</v>
      </c>
      <c r="N367">
        <f>Table1[[#This Row],[Qty]]*Table1[[#This Row],[Price]]</f>
        <v>40000</v>
      </c>
      <c r="O367">
        <f>Table1[[#This Row],[Qty]]*Table1[[#This Row],[Cost]]</f>
        <v>34000</v>
      </c>
      <c r="P367">
        <f>Table1[[#This Row],[Total Sales]]-Table1[[#This Row],[cogs]]</f>
        <v>6000</v>
      </c>
    </row>
    <row r="368" spans="1:16" x14ac:dyDescent="0.3">
      <c r="A368">
        <v>88065565721</v>
      </c>
      <c r="B368" s="1">
        <v>44062</v>
      </c>
      <c r="C368" t="s">
        <v>768</v>
      </c>
      <c r="D368" t="s">
        <v>12</v>
      </c>
      <c r="E368" t="s">
        <v>32</v>
      </c>
      <c r="F368" t="s">
        <v>4</v>
      </c>
      <c r="G368" t="s">
        <v>262</v>
      </c>
      <c r="H368" t="s">
        <v>2</v>
      </c>
      <c r="I368" t="s">
        <v>9</v>
      </c>
      <c r="J368" t="s">
        <v>8</v>
      </c>
      <c r="K368">
        <v>15</v>
      </c>
      <c r="L368">
        <v>12</v>
      </c>
      <c r="M368">
        <v>123</v>
      </c>
      <c r="N368">
        <f>Table1[[#This Row],[Qty]]*Table1[[#This Row],[Price]]</f>
        <v>1845</v>
      </c>
      <c r="O368">
        <f>Table1[[#This Row],[Qty]]*Table1[[#This Row],[Cost]]</f>
        <v>1476</v>
      </c>
      <c r="P368">
        <f>Table1[[#This Row],[Total Sales]]-Table1[[#This Row],[cogs]]</f>
        <v>369</v>
      </c>
    </row>
    <row r="369" spans="1:16" x14ac:dyDescent="0.3">
      <c r="A369">
        <v>88065565722</v>
      </c>
      <c r="B369" s="1">
        <v>44061</v>
      </c>
      <c r="C369" t="s">
        <v>767</v>
      </c>
      <c r="D369" t="s">
        <v>6</v>
      </c>
      <c r="E369" t="s">
        <v>30</v>
      </c>
      <c r="F369" t="s">
        <v>4</v>
      </c>
      <c r="G369" t="s">
        <v>262</v>
      </c>
      <c r="H369" t="s">
        <v>2</v>
      </c>
      <c r="I369" t="s">
        <v>1</v>
      </c>
      <c r="J369" t="s">
        <v>0</v>
      </c>
      <c r="K369">
        <v>20</v>
      </c>
      <c r="L369">
        <v>17</v>
      </c>
      <c r="M369">
        <v>12903</v>
      </c>
      <c r="N369">
        <f>Table1[[#This Row],[Qty]]*Table1[[#This Row],[Price]]</f>
        <v>258060</v>
      </c>
      <c r="O369">
        <f>Table1[[#This Row],[Qty]]*Table1[[#This Row],[Cost]]</f>
        <v>219351</v>
      </c>
      <c r="P369">
        <f>Table1[[#This Row],[Total Sales]]-Table1[[#This Row],[cogs]]</f>
        <v>38709</v>
      </c>
    </row>
    <row r="370" spans="1:16" x14ac:dyDescent="0.3">
      <c r="A370">
        <v>88065565723</v>
      </c>
      <c r="B370" s="1">
        <v>44061</v>
      </c>
      <c r="C370" t="s">
        <v>766</v>
      </c>
      <c r="D370" t="s">
        <v>6</v>
      </c>
      <c r="E370" t="s">
        <v>26</v>
      </c>
      <c r="F370" t="s">
        <v>4</v>
      </c>
      <c r="G370" t="s">
        <v>262</v>
      </c>
      <c r="H370" t="s">
        <v>2</v>
      </c>
      <c r="I370" t="s">
        <v>14</v>
      </c>
      <c r="J370" t="s">
        <v>8</v>
      </c>
      <c r="K370">
        <v>12</v>
      </c>
      <c r="L370">
        <v>9</v>
      </c>
      <c r="M370">
        <v>100000</v>
      </c>
      <c r="N370">
        <f>Table1[[#This Row],[Qty]]*Table1[[#This Row],[Price]]</f>
        <v>1200000</v>
      </c>
      <c r="O370">
        <f>Table1[[#This Row],[Qty]]*Table1[[#This Row],[Cost]]</f>
        <v>900000</v>
      </c>
      <c r="P370">
        <f>Table1[[#This Row],[Total Sales]]-Table1[[#This Row],[cogs]]</f>
        <v>300000</v>
      </c>
    </row>
    <row r="371" spans="1:16" x14ac:dyDescent="0.3">
      <c r="A371">
        <v>88065565724</v>
      </c>
      <c r="B371" s="1">
        <v>44062</v>
      </c>
      <c r="C371" t="s">
        <v>765</v>
      </c>
      <c r="D371" t="s">
        <v>6</v>
      </c>
      <c r="E371" t="s">
        <v>23</v>
      </c>
      <c r="F371" t="s">
        <v>4</v>
      </c>
      <c r="G371" t="s">
        <v>262</v>
      </c>
      <c r="H371" t="s">
        <v>2</v>
      </c>
      <c r="I371" t="s">
        <v>28</v>
      </c>
      <c r="J371" t="s">
        <v>8</v>
      </c>
      <c r="K371">
        <v>16</v>
      </c>
      <c r="L371">
        <v>13</v>
      </c>
      <c r="M371">
        <v>12000</v>
      </c>
      <c r="N371">
        <f>Table1[[#This Row],[Qty]]*Table1[[#This Row],[Price]]</f>
        <v>192000</v>
      </c>
      <c r="O371">
        <f>Table1[[#This Row],[Qty]]*Table1[[#This Row],[Cost]]</f>
        <v>156000</v>
      </c>
      <c r="P371">
        <f>Table1[[#This Row],[Total Sales]]-Table1[[#This Row],[cogs]]</f>
        <v>36000</v>
      </c>
    </row>
    <row r="372" spans="1:16" x14ac:dyDescent="0.3">
      <c r="A372">
        <v>88065565725</v>
      </c>
      <c r="B372" s="1">
        <v>44063</v>
      </c>
      <c r="C372" t="s">
        <v>764</v>
      </c>
      <c r="D372" t="s">
        <v>6</v>
      </c>
      <c r="E372" t="s">
        <v>21</v>
      </c>
      <c r="F372" t="s">
        <v>4</v>
      </c>
      <c r="G372" t="s">
        <v>262</v>
      </c>
      <c r="H372" t="s">
        <v>2</v>
      </c>
      <c r="I372" t="s">
        <v>9</v>
      </c>
      <c r="J372" t="s">
        <v>8</v>
      </c>
      <c r="K372">
        <v>70</v>
      </c>
      <c r="L372">
        <v>67</v>
      </c>
      <c r="M372">
        <v>60</v>
      </c>
      <c r="N372">
        <f>Table1[[#This Row],[Qty]]*Table1[[#This Row],[Price]]</f>
        <v>4200</v>
      </c>
      <c r="O372">
        <f>Table1[[#This Row],[Qty]]*Table1[[#This Row],[Cost]]</f>
        <v>4020</v>
      </c>
      <c r="P372">
        <f>Table1[[#This Row],[Total Sales]]-Table1[[#This Row],[cogs]]</f>
        <v>180</v>
      </c>
    </row>
    <row r="373" spans="1:16" x14ac:dyDescent="0.3">
      <c r="A373">
        <v>88065565726</v>
      </c>
      <c r="B373" s="1">
        <v>44064</v>
      </c>
      <c r="C373" t="s">
        <v>763</v>
      </c>
      <c r="D373" t="s">
        <v>6</v>
      </c>
      <c r="E373" t="s">
        <v>19</v>
      </c>
      <c r="F373" t="s">
        <v>4</v>
      </c>
      <c r="G373" t="s">
        <v>262</v>
      </c>
      <c r="H373" t="s">
        <v>2</v>
      </c>
      <c r="I373" t="s">
        <v>1</v>
      </c>
      <c r="J373" t="s">
        <v>0</v>
      </c>
      <c r="K373">
        <v>15</v>
      </c>
      <c r="L373">
        <v>12</v>
      </c>
      <c r="M373">
        <v>89</v>
      </c>
      <c r="N373">
        <f>Table1[[#This Row],[Qty]]*Table1[[#This Row],[Price]]</f>
        <v>1335</v>
      </c>
      <c r="O373">
        <f>Table1[[#This Row],[Qty]]*Table1[[#This Row],[Cost]]</f>
        <v>1068</v>
      </c>
      <c r="P373">
        <f>Table1[[#This Row],[Total Sales]]-Table1[[#This Row],[cogs]]</f>
        <v>267</v>
      </c>
    </row>
    <row r="374" spans="1:16" x14ac:dyDescent="0.3">
      <c r="A374">
        <v>88065565727</v>
      </c>
      <c r="B374" s="1">
        <v>44065</v>
      </c>
      <c r="C374" t="s">
        <v>762</v>
      </c>
      <c r="D374" t="s">
        <v>12</v>
      </c>
      <c r="E374" t="s">
        <v>17</v>
      </c>
      <c r="F374" t="s">
        <v>4</v>
      </c>
      <c r="G374" t="s">
        <v>262</v>
      </c>
      <c r="H374" t="s">
        <v>2</v>
      </c>
      <c r="I374" t="s">
        <v>14</v>
      </c>
      <c r="J374" t="s">
        <v>0</v>
      </c>
      <c r="K374">
        <v>16</v>
      </c>
      <c r="L374">
        <v>13</v>
      </c>
      <c r="M374">
        <v>77</v>
      </c>
      <c r="N374">
        <f>Table1[[#This Row],[Qty]]*Table1[[#This Row],[Price]]</f>
        <v>1232</v>
      </c>
      <c r="O374">
        <f>Table1[[#This Row],[Qty]]*Table1[[#This Row],[Cost]]</f>
        <v>1001</v>
      </c>
      <c r="P374">
        <f>Table1[[#This Row],[Total Sales]]-Table1[[#This Row],[cogs]]</f>
        <v>231</v>
      </c>
    </row>
    <row r="375" spans="1:16" x14ac:dyDescent="0.3">
      <c r="A375">
        <v>88065565728</v>
      </c>
      <c r="B375" s="1">
        <v>44066</v>
      </c>
      <c r="C375" t="s">
        <v>761</v>
      </c>
      <c r="D375" t="s">
        <v>12</v>
      </c>
      <c r="E375" t="s">
        <v>15</v>
      </c>
      <c r="F375" t="s">
        <v>4</v>
      </c>
      <c r="G375" t="s">
        <v>262</v>
      </c>
      <c r="H375" t="s">
        <v>2</v>
      </c>
      <c r="I375" t="s">
        <v>9</v>
      </c>
      <c r="J375" t="s">
        <v>8</v>
      </c>
      <c r="K375">
        <v>20</v>
      </c>
      <c r="L375">
        <v>17</v>
      </c>
      <c r="M375">
        <v>68</v>
      </c>
      <c r="N375">
        <f>Table1[[#This Row],[Qty]]*Table1[[#This Row],[Price]]</f>
        <v>1360</v>
      </c>
      <c r="O375">
        <f>Table1[[#This Row],[Qty]]*Table1[[#This Row],[Cost]]</f>
        <v>1156</v>
      </c>
      <c r="P375">
        <f>Table1[[#This Row],[Total Sales]]-Table1[[#This Row],[cogs]]</f>
        <v>204</v>
      </c>
    </row>
    <row r="376" spans="1:16" x14ac:dyDescent="0.3">
      <c r="A376">
        <v>88065565729</v>
      </c>
      <c r="B376" s="1">
        <v>44067</v>
      </c>
      <c r="C376" t="s">
        <v>760</v>
      </c>
      <c r="D376" t="s">
        <v>6</v>
      </c>
      <c r="E376" t="s">
        <v>11</v>
      </c>
      <c r="F376" t="s">
        <v>4</v>
      </c>
      <c r="G376" t="s">
        <v>262</v>
      </c>
      <c r="H376" t="s">
        <v>2</v>
      </c>
      <c r="I376" t="s">
        <v>1</v>
      </c>
      <c r="J376" t="s">
        <v>8</v>
      </c>
      <c r="K376">
        <v>12</v>
      </c>
      <c r="L376">
        <v>9</v>
      </c>
      <c r="M376">
        <v>15</v>
      </c>
      <c r="N376">
        <f>Table1[[#This Row],[Qty]]*Table1[[#This Row],[Price]]</f>
        <v>180</v>
      </c>
      <c r="O376">
        <f>Table1[[#This Row],[Qty]]*Table1[[#This Row],[Cost]]</f>
        <v>135</v>
      </c>
      <c r="P376">
        <f>Table1[[#This Row],[Total Sales]]-Table1[[#This Row],[cogs]]</f>
        <v>45</v>
      </c>
    </row>
    <row r="377" spans="1:16" x14ac:dyDescent="0.3">
      <c r="A377">
        <v>88065565730</v>
      </c>
      <c r="B377" s="1">
        <v>44068</v>
      </c>
      <c r="C377" t="s">
        <v>759</v>
      </c>
      <c r="D377" t="s">
        <v>12</v>
      </c>
      <c r="E377" t="s">
        <v>5</v>
      </c>
      <c r="F377" t="s">
        <v>4</v>
      </c>
      <c r="G377" t="s">
        <v>262</v>
      </c>
      <c r="H377" t="s">
        <v>2</v>
      </c>
      <c r="I377" t="s">
        <v>14</v>
      </c>
      <c r="J377" t="s">
        <v>0</v>
      </c>
      <c r="K377">
        <v>12</v>
      </c>
      <c r="L377">
        <v>9</v>
      </c>
      <c r="M377">
        <v>47</v>
      </c>
      <c r="N377">
        <f>Table1[[#This Row],[Qty]]*Table1[[#This Row],[Price]]</f>
        <v>564</v>
      </c>
      <c r="O377">
        <f>Table1[[#This Row],[Qty]]*Table1[[#This Row],[Cost]]</f>
        <v>423</v>
      </c>
      <c r="P377">
        <f>Table1[[#This Row],[Total Sales]]-Table1[[#This Row],[cogs]]</f>
        <v>141</v>
      </c>
    </row>
    <row r="378" spans="1:16" x14ac:dyDescent="0.3">
      <c r="A378">
        <v>88065565731</v>
      </c>
      <c r="B378" s="1">
        <v>44072</v>
      </c>
      <c r="C378" t="s">
        <v>758</v>
      </c>
      <c r="D378" t="s">
        <v>6</v>
      </c>
      <c r="E378" t="s">
        <v>166</v>
      </c>
      <c r="F378" t="s">
        <v>4</v>
      </c>
      <c r="G378" t="s">
        <v>262</v>
      </c>
      <c r="H378" t="s">
        <v>2</v>
      </c>
      <c r="I378" t="s">
        <v>9</v>
      </c>
      <c r="J378" t="s">
        <v>8</v>
      </c>
      <c r="K378">
        <v>18</v>
      </c>
      <c r="L378">
        <v>15</v>
      </c>
      <c r="M378">
        <v>6</v>
      </c>
      <c r="N378">
        <f>Table1[[#This Row],[Qty]]*Table1[[#This Row],[Price]]</f>
        <v>108</v>
      </c>
      <c r="O378">
        <f>Table1[[#This Row],[Qty]]*Table1[[#This Row],[Cost]]</f>
        <v>90</v>
      </c>
      <c r="P378">
        <f>Table1[[#This Row],[Total Sales]]-Table1[[#This Row],[cogs]]</f>
        <v>18</v>
      </c>
    </row>
    <row r="379" spans="1:16" x14ac:dyDescent="0.3">
      <c r="A379">
        <v>88065565732</v>
      </c>
      <c r="B379" s="1">
        <v>44071</v>
      </c>
      <c r="C379" t="s">
        <v>757</v>
      </c>
      <c r="D379" t="s">
        <v>6</v>
      </c>
      <c r="E379" t="s">
        <v>164</v>
      </c>
      <c r="F379" t="s">
        <v>4</v>
      </c>
      <c r="G379" t="s">
        <v>262</v>
      </c>
      <c r="H379" t="s">
        <v>2</v>
      </c>
      <c r="I379" t="s">
        <v>1</v>
      </c>
      <c r="J379" t="s">
        <v>0</v>
      </c>
      <c r="K379">
        <v>10</v>
      </c>
      <c r="L379">
        <v>7</v>
      </c>
      <c r="M379">
        <v>10</v>
      </c>
      <c r="N379">
        <f>Table1[[#This Row],[Qty]]*Table1[[#This Row],[Price]]</f>
        <v>100</v>
      </c>
      <c r="O379">
        <f>Table1[[#This Row],[Qty]]*Table1[[#This Row],[Cost]]</f>
        <v>70</v>
      </c>
      <c r="P379">
        <f>Table1[[#This Row],[Total Sales]]-Table1[[#This Row],[cogs]]</f>
        <v>30</v>
      </c>
    </row>
    <row r="380" spans="1:16" x14ac:dyDescent="0.3">
      <c r="A380">
        <v>88065565733</v>
      </c>
      <c r="B380" s="1">
        <v>44071</v>
      </c>
      <c r="C380" t="s">
        <v>756</v>
      </c>
      <c r="D380" t="s">
        <v>6</v>
      </c>
      <c r="E380" t="s">
        <v>162</v>
      </c>
      <c r="F380" t="s">
        <v>4</v>
      </c>
      <c r="G380" t="s">
        <v>262</v>
      </c>
      <c r="H380" t="s">
        <v>2</v>
      </c>
      <c r="I380" t="s">
        <v>14</v>
      </c>
      <c r="J380" t="s">
        <v>8</v>
      </c>
      <c r="K380">
        <v>15</v>
      </c>
      <c r="L380">
        <v>12</v>
      </c>
      <c r="M380">
        <v>11</v>
      </c>
      <c r="N380">
        <f>Table1[[#This Row],[Qty]]*Table1[[#This Row],[Price]]</f>
        <v>165</v>
      </c>
      <c r="O380">
        <f>Table1[[#This Row],[Qty]]*Table1[[#This Row],[Cost]]</f>
        <v>132</v>
      </c>
      <c r="P380">
        <f>Table1[[#This Row],[Total Sales]]-Table1[[#This Row],[cogs]]</f>
        <v>33</v>
      </c>
    </row>
    <row r="381" spans="1:16" x14ac:dyDescent="0.3">
      <c r="A381">
        <v>88065565734</v>
      </c>
      <c r="B381" s="1">
        <v>44072</v>
      </c>
      <c r="C381" t="s">
        <v>755</v>
      </c>
      <c r="D381" t="s">
        <v>12</v>
      </c>
      <c r="E381" t="s">
        <v>160</v>
      </c>
      <c r="F381" t="s">
        <v>4</v>
      </c>
      <c r="G381" t="s">
        <v>262</v>
      </c>
      <c r="H381" t="s">
        <v>2</v>
      </c>
      <c r="I381" t="s">
        <v>28</v>
      </c>
      <c r="J381" t="s">
        <v>8</v>
      </c>
      <c r="K381">
        <v>23</v>
      </c>
      <c r="L381">
        <v>20</v>
      </c>
      <c r="M381">
        <v>60</v>
      </c>
      <c r="N381">
        <f>Table1[[#This Row],[Qty]]*Table1[[#This Row],[Price]]</f>
        <v>1380</v>
      </c>
      <c r="O381">
        <f>Table1[[#This Row],[Qty]]*Table1[[#This Row],[Cost]]</f>
        <v>1200</v>
      </c>
      <c r="P381">
        <f>Table1[[#This Row],[Total Sales]]-Table1[[#This Row],[cogs]]</f>
        <v>180</v>
      </c>
    </row>
    <row r="382" spans="1:16" x14ac:dyDescent="0.3">
      <c r="A382">
        <v>88065565735</v>
      </c>
      <c r="B382" s="1">
        <v>44073</v>
      </c>
      <c r="C382" t="s">
        <v>754</v>
      </c>
      <c r="D382" t="s">
        <v>12</v>
      </c>
      <c r="E382" t="s">
        <v>85</v>
      </c>
      <c r="F382" t="s">
        <v>4</v>
      </c>
      <c r="G382" t="s">
        <v>262</v>
      </c>
      <c r="H382" t="s">
        <v>2</v>
      </c>
      <c r="I382" t="s">
        <v>9</v>
      </c>
      <c r="J382" t="s">
        <v>8</v>
      </c>
      <c r="K382">
        <v>9</v>
      </c>
      <c r="L382">
        <v>6</v>
      </c>
      <c r="M382">
        <v>89</v>
      </c>
      <c r="N382">
        <f>Table1[[#This Row],[Qty]]*Table1[[#This Row],[Price]]</f>
        <v>801</v>
      </c>
      <c r="O382">
        <f>Table1[[#This Row],[Qty]]*Table1[[#This Row],[Cost]]</f>
        <v>534</v>
      </c>
      <c r="P382">
        <f>Table1[[#This Row],[Total Sales]]-Table1[[#This Row],[cogs]]</f>
        <v>267</v>
      </c>
    </row>
    <row r="383" spans="1:16" x14ac:dyDescent="0.3">
      <c r="A383">
        <v>88065565736</v>
      </c>
      <c r="B383" s="1">
        <v>44074</v>
      </c>
      <c r="C383" t="s">
        <v>753</v>
      </c>
      <c r="D383" t="s">
        <v>6</v>
      </c>
      <c r="E383" t="s">
        <v>77</v>
      </c>
      <c r="F383" t="s">
        <v>4</v>
      </c>
      <c r="G383" t="s">
        <v>262</v>
      </c>
      <c r="H383" t="s">
        <v>2</v>
      </c>
      <c r="I383" t="s">
        <v>1</v>
      </c>
      <c r="J383" t="s">
        <v>0</v>
      </c>
      <c r="K383">
        <v>18</v>
      </c>
      <c r="L383">
        <v>15</v>
      </c>
      <c r="M383">
        <v>77</v>
      </c>
      <c r="N383">
        <f>Table1[[#This Row],[Qty]]*Table1[[#This Row],[Price]]</f>
        <v>1386</v>
      </c>
      <c r="O383">
        <f>Table1[[#This Row],[Qty]]*Table1[[#This Row],[Cost]]</f>
        <v>1155</v>
      </c>
      <c r="P383">
        <f>Table1[[#This Row],[Total Sales]]-Table1[[#This Row],[cogs]]</f>
        <v>231</v>
      </c>
    </row>
    <row r="384" spans="1:16" x14ac:dyDescent="0.3">
      <c r="A384">
        <v>88065565737</v>
      </c>
      <c r="B384" s="1">
        <v>44075</v>
      </c>
      <c r="C384" t="s">
        <v>752</v>
      </c>
      <c r="D384" t="s">
        <v>12</v>
      </c>
      <c r="E384" t="s">
        <v>75</v>
      </c>
      <c r="F384" t="s">
        <v>10</v>
      </c>
      <c r="G384" t="s">
        <v>266</v>
      </c>
      <c r="H384" t="s">
        <v>2</v>
      </c>
      <c r="I384" t="s">
        <v>14</v>
      </c>
      <c r="J384" t="s">
        <v>0</v>
      </c>
      <c r="K384">
        <v>14</v>
      </c>
      <c r="L384">
        <v>11</v>
      </c>
      <c r="M384">
        <v>68</v>
      </c>
      <c r="N384">
        <f>Table1[[#This Row],[Qty]]*Table1[[#This Row],[Price]]</f>
        <v>952</v>
      </c>
      <c r="O384">
        <f>Table1[[#This Row],[Qty]]*Table1[[#This Row],[Cost]]</f>
        <v>748</v>
      </c>
      <c r="P384">
        <f>Table1[[#This Row],[Total Sales]]-Table1[[#This Row],[cogs]]</f>
        <v>204</v>
      </c>
    </row>
    <row r="385" spans="1:16" x14ac:dyDescent="0.3">
      <c r="A385">
        <v>88065565738</v>
      </c>
      <c r="B385" s="1">
        <v>44076</v>
      </c>
      <c r="C385" t="s">
        <v>751</v>
      </c>
      <c r="D385" t="s">
        <v>6</v>
      </c>
      <c r="E385" t="s">
        <v>17</v>
      </c>
      <c r="F385" t="s">
        <v>29</v>
      </c>
      <c r="G385" t="s">
        <v>266</v>
      </c>
      <c r="H385" t="s">
        <v>2</v>
      </c>
      <c r="I385" t="s">
        <v>9</v>
      </c>
      <c r="J385" t="s">
        <v>8</v>
      </c>
      <c r="K385">
        <v>30</v>
      </c>
      <c r="L385">
        <v>27</v>
      </c>
      <c r="M385">
        <v>15</v>
      </c>
      <c r="N385">
        <f>Table1[[#This Row],[Qty]]*Table1[[#This Row],[Price]]</f>
        <v>450</v>
      </c>
      <c r="O385">
        <f>Table1[[#This Row],[Qty]]*Table1[[#This Row],[Cost]]</f>
        <v>405</v>
      </c>
      <c r="P385">
        <f>Table1[[#This Row],[Total Sales]]-Table1[[#This Row],[cogs]]</f>
        <v>45</v>
      </c>
    </row>
    <row r="386" spans="1:16" x14ac:dyDescent="0.3">
      <c r="A386">
        <v>88065565739</v>
      </c>
      <c r="B386" s="1">
        <v>44077</v>
      </c>
      <c r="C386" t="s">
        <v>750</v>
      </c>
      <c r="D386" t="s">
        <v>12</v>
      </c>
      <c r="E386" t="s">
        <v>15</v>
      </c>
      <c r="F386" t="s">
        <v>25</v>
      </c>
      <c r="G386" t="s">
        <v>262</v>
      </c>
      <c r="H386" t="s">
        <v>2</v>
      </c>
      <c r="I386" t="s">
        <v>1</v>
      </c>
      <c r="J386" t="s">
        <v>8</v>
      </c>
      <c r="K386">
        <v>16</v>
      </c>
      <c r="L386">
        <v>13</v>
      </c>
      <c r="M386">
        <v>100</v>
      </c>
      <c r="N386">
        <f>Table1[[#This Row],[Qty]]*Table1[[#This Row],[Price]]</f>
        <v>1600</v>
      </c>
      <c r="O386">
        <f>Table1[[#This Row],[Qty]]*Table1[[#This Row],[Cost]]</f>
        <v>1300</v>
      </c>
      <c r="P386">
        <f>Table1[[#This Row],[Total Sales]]-Table1[[#This Row],[cogs]]</f>
        <v>300</v>
      </c>
    </row>
    <row r="387" spans="1:16" x14ac:dyDescent="0.3">
      <c r="A387">
        <v>88065565740</v>
      </c>
      <c r="B387" s="1">
        <v>44078</v>
      </c>
      <c r="C387" t="s">
        <v>749</v>
      </c>
      <c r="D387" t="s">
        <v>6</v>
      </c>
      <c r="E387" t="s">
        <v>11</v>
      </c>
      <c r="F387" t="s">
        <v>4</v>
      </c>
      <c r="G387" t="s">
        <v>262</v>
      </c>
      <c r="H387" t="s">
        <v>2</v>
      </c>
      <c r="I387" t="s">
        <v>14</v>
      </c>
      <c r="J387" t="s">
        <v>0</v>
      </c>
      <c r="K387">
        <v>52</v>
      </c>
      <c r="L387">
        <v>49</v>
      </c>
      <c r="M387">
        <v>3000</v>
      </c>
      <c r="N387">
        <f>Table1[[#This Row],[Qty]]*Table1[[#This Row],[Price]]</f>
        <v>156000</v>
      </c>
      <c r="O387">
        <f>Table1[[#This Row],[Qty]]*Table1[[#This Row],[Cost]]</f>
        <v>147000</v>
      </c>
      <c r="P387">
        <f>Table1[[#This Row],[Total Sales]]-Table1[[#This Row],[cogs]]</f>
        <v>9000</v>
      </c>
    </row>
    <row r="388" spans="1:16" x14ac:dyDescent="0.3">
      <c r="A388">
        <v>88065565741</v>
      </c>
      <c r="B388" s="1">
        <v>44079</v>
      </c>
      <c r="C388" t="s">
        <v>748</v>
      </c>
      <c r="D388" t="s">
        <v>6</v>
      </c>
      <c r="E388" t="s">
        <v>75</v>
      </c>
      <c r="F388" t="s">
        <v>4</v>
      </c>
      <c r="G388" t="s">
        <v>262</v>
      </c>
      <c r="H388" t="s">
        <v>2</v>
      </c>
      <c r="I388" t="s">
        <v>9</v>
      </c>
      <c r="J388" t="s">
        <v>8</v>
      </c>
      <c r="K388">
        <v>14</v>
      </c>
      <c r="L388">
        <v>11</v>
      </c>
      <c r="M388">
        <v>5000</v>
      </c>
      <c r="N388">
        <f>Table1[[#This Row],[Qty]]*Table1[[#This Row],[Price]]</f>
        <v>70000</v>
      </c>
      <c r="O388">
        <f>Table1[[#This Row],[Qty]]*Table1[[#This Row],[Cost]]</f>
        <v>55000</v>
      </c>
      <c r="P388">
        <f>Table1[[#This Row],[Total Sales]]-Table1[[#This Row],[cogs]]</f>
        <v>15000</v>
      </c>
    </row>
    <row r="389" spans="1:16" x14ac:dyDescent="0.3">
      <c r="A389">
        <v>88065565742</v>
      </c>
      <c r="B389" s="1">
        <v>44083</v>
      </c>
      <c r="C389" t="s">
        <v>747</v>
      </c>
      <c r="D389" t="s">
        <v>6</v>
      </c>
      <c r="E389" t="s">
        <v>73</v>
      </c>
      <c r="F389" t="s">
        <v>10</v>
      </c>
      <c r="G389" t="s">
        <v>266</v>
      </c>
      <c r="H389" t="s">
        <v>2</v>
      </c>
      <c r="I389" t="s">
        <v>1</v>
      </c>
      <c r="J389" t="s">
        <v>0</v>
      </c>
      <c r="K389">
        <v>6</v>
      </c>
      <c r="L389">
        <v>3</v>
      </c>
      <c r="M389">
        <v>300</v>
      </c>
      <c r="N389">
        <f>Table1[[#This Row],[Qty]]*Table1[[#This Row],[Price]]</f>
        <v>1800</v>
      </c>
      <c r="O389">
        <f>Table1[[#This Row],[Qty]]*Table1[[#This Row],[Cost]]</f>
        <v>900</v>
      </c>
      <c r="P389">
        <f>Table1[[#This Row],[Total Sales]]-Table1[[#This Row],[cogs]]</f>
        <v>900</v>
      </c>
    </row>
    <row r="390" spans="1:16" x14ac:dyDescent="0.3">
      <c r="A390">
        <v>88065565743</v>
      </c>
      <c r="B390" s="1">
        <v>44082</v>
      </c>
      <c r="C390" t="s">
        <v>746</v>
      </c>
      <c r="D390" t="s">
        <v>6</v>
      </c>
      <c r="E390" t="s">
        <v>71</v>
      </c>
      <c r="F390" t="s">
        <v>29</v>
      </c>
      <c r="G390" t="s">
        <v>266</v>
      </c>
      <c r="H390" t="s">
        <v>2</v>
      </c>
      <c r="I390" t="s">
        <v>14</v>
      </c>
      <c r="J390" t="s">
        <v>8</v>
      </c>
      <c r="K390">
        <v>13</v>
      </c>
      <c r="L390">
        <v>10</v>
      </c>
      <c r="M390">
        <v>2000</v>
      </c>
      <c r="N390">
        <f>Table1[[#This Row],[Qty]]*Table1[[#This Row],[Price]]</f>
        <v>26000</v>
      </c>
      <c r="O390">
        <f>Table1[[#This Row],[Qty]]*Table1[[#This Row],[Cost]]</f>
        <v>20000</v>
      </c>
      <c r="P390">
        <f>Table1[[#This Row],[Total Sales]]-Table1[[#This Row],[cogs]]</f>
        <v>6000</v>
      </c>
    </row>
    <row r="391" spans="1:16" x14ac:dyDescent="0.3">
      <c r="A391">
        <v>88065565744</v>
      </c>
      <c r="B391" s="1">
        <v>44082</v>
      </c>
      <c r="C391" t="s">
        <v>745</v>
      </c>
      <c r="D391" t="s">
        <v>6</v>
      </c>
      <c r="E391" t="s">
        <v>69</v>
      </c>
      <c r="F391" t="s">
        <v>25</v>
      </c>
      <c r="G391" t="s">
        <v>262</v>
      </c>
      <c r="H391" t="s">
        <v>2</v>
      </c>
      <c r="I391" t="s">
        <v>28</v>
      </c>
      <c r="J391" t="s">
        <v>8</v>
      </c>
      <c r="K391">
        <v>15</v>
      </c>
      <c r="L391">
        <v>12</v>
      </c>
      <c r="M391">
        <v>600</v>
      </c>
      <c r="N391">
        <f>Table1[[#This Row],[Qty]]*Table1[[#This Row],[Price]]</f>
        <v>9000</v>
      </c>
      <c r="O391">
        <f>Table1[[#This Row],[Qty]]*Table1[[#This Row],[Cost]]</f>
        <v>7200</v>
      </c>
      <c r="P391">
        <f>Table1[[#This Row],[Total Sales]]-Table1[[#This Row],[cogs]]</f>
        <v>1800</v>
      </c>
    </row>
    <row r="392" spans="1:16" x14ac:dyDescent="0.3">
      <c r="A392">
        <v>88065565745</v>
      </c>
      <c r="B392" s="1">
        <v>44083</v>
      </c>
      <c r="C392" t="s">
        <v>744</v>
      </c>
      <c r="D392" t="s">
        <v>6</v>
      </c>
      <c r="E392" t="s">
        <v>67</v>
      </c>
      <c r="F392" t="s">
        <v>4</v>
      </c>
      <c r="G392" t="s">
        <v>262</v>
      </c>
      <c r="H392" t="s">
        <v>2</v>
      </c>
      <c r="I392" t="s">
        <v>9</v>
      </c>
      <c r="J392" t="s">
        <v>8</v>
      </c>
      <c r="K392">
        <v>20</v>
      </c>
      <c r="L392">
        <v>17</v>
      </c>
      <c r="M392">
        <v>1230</v>
      </c>
      <c r="N392">
        <f>Table1[[#This Row],[Qty]]*Table1[[#This Row],[Price]]</f>
        <v>24600</v>
      </c>
      <c r="O392">
        <f>Table1[[#This Row],[Qty]]*Table1[[#This Row],[Cost]]</f>
        <v>20910</v>
      </c>
      <c r="P392">
        <f>Table1[[#This Row],[Total Sales]]-Table1[[#This Row],[cogs]]</f>
        <v>3690</v>
      </c>
    </row>
    <row r="393" spans="1:16" x14ac:dyDescent="0.3">
      <c r="A393">
        <v>88065565746</v>
      </c>
      <c r="B393" s="1">
        <v>44084</v>
      </c>
      <c r="C393" t="s">
        <v>743</v>
      </c>
      <c r="D393" t="s">
        <v>12</v>
      </c>
      <c r="E393" t="s">
        <v>65</v>
      </c>
      <c r="F393" t="s">
        <v>4</v>
      </c>
      <c r="G393" t="s">
        <v>262</v>
      </c>
      <c r="H393" t="s">
        <v>2</v>
      </c>
      <c r="I393" t="s">
        <v>1</v>
      </c>
      <c r="J393" t="s">
        <v>0</v>
      </c>
      <c r="K393">
        <v>12</v>
      </c>
      <c r="L393">
        <v>9</v>
      </c>
      <c r="M393">
        <v>900</v>
      </c>
      <c r="N393">
        <f>Table1[[#This Row],[Qty]]*Table1[[#This Row],[Price]]</f>
        <v>10800</v>
      </c>
      <c r="O393">
        <f>Table1[[#This Row],[Qty]]*Table1[[#This Row],[Cost]]</f>
        <v>8100</v>
      </c>
      <c r="P393">
        <f>Table1[[#This Row],[Total Sales]]-Table1[[#This Row],[cogs]]</f>
        <v>2700</v>
      </c>
    </row>
    <row r="394" spans="1:16" x14ac:dyDescent="0.3">
      <c r="A394">
        <v>88065565747</v>
      </c>
      <c r="B394" s="1">
        <v>44085</v>
      </c>
      <c r="C394" t="s">
        <v>742</v>
      </c>
      <c r="D394" t="s">
        <v>12</v>
      </c>
      <c r="E394" t="s">
        <v>63</v>
      </c>
      <c r="F394" t="s">
        <v>10</v>
      </c>
      <c r="G394" t="s">
        <v>266</v>
      </c>
      <c r="H394" t="s">
        <v>2</v>
      </c>
      <c r="I394" t="s">
        <v>14</v>
      </c>
      <c r="J394" t="s">
        <v>0</v>
      </c>
      <c r="K394">
        <v>16</v>
      </c>
      <c r="L394">
        <v>13</v>
      </c>
      <c r="M394">
        <v>2390</v>
      </c>
      <c r="N394">
        <f>Table1[[#This Row],[Qty]]*Table1[[#This Row],[Price]]</f>
        <v>38240</v>
      </c>
      <c r="O394">
        <f>Table1[[#This Row],[Qty]]*Table1[[#This Row],[Cost]]</f>
        <v>31070</v>
      </c>
      <c r="P394">
        <f>Table1[[#This Row],[Total Sales]]-Table1[[#This Row],[cogs]]</f>
        <v>7170</v>
      </c>
    </row>
    <row r="395" spans="1:16" x14ac:dyDescent="0.3">
      <c r="A395">
        <v>88065565748</v>
      </c>
      <c r="B395" s="1">
        <v>44086</v>
      </c>
      <c r="C395" t="s">
        <v>741</v>
      </c>
      <c r="D395" t="s">
        <v>6</v>
      </c>
      <c r="E395" t="s">
        <v>61</v>
      </c>
      <c r="F395" t="s">
        <v>29</v>
      </c>
      <c r="G395" t="s">
        <v>266</v>
      </c>
      <c r="H395" t="s">
        <v>2</v>
      </c>
      <c r="I395" t="s">
        <v>9</v>
      </c>
      <c r="J395" t="s">
        <v>8</v>
      </c>
      <c r="K395">
        <v>20</v>
      </c>
      <c r="L395">
        <v>17</v>
      </c>
      <c r="M395">
        <v>10000</v>
      </c>
      <c r="N395">
        <f>Table1[[#This Row],[Qty]]*Table1[[#This Row],[Price]]</f>
        <v>200000</v>
      </c>
      <c r="O395">
        <f>Table1[[#This Row],[Qty]]*Table1[[#This Row],[Cost]]</f>
        <v>170000</v>
      </c>
      <c r="P395">
        <f>Table1[[#This Row],[Total Sales]]-Table1[[#This Row],[cogs]]</f>
        <v>30000</v>
      </c>
    </row>
    <row r="396" spans="1:16" x14ac:dyDescent="0.3">
      <c r="A396">
        <v>88065565749</v>
      </c>
      <c r="B396" s="1">
        <v>44087</v>
      </c>
      <c r="C396" t="s">
        <v>740</v>
      </c>
      <c r="D396" t="s">
        <v>6</v>
      </c>
      <c r="E396" t="s">
        <v>59</v>
      </c>
      <c r="F396" t="s">
        <v>25</v>
      </c>
      <c r="G396" t="s">
        <v>262</v>
      </c>
      <c r="H396" t="s">
        <v>2</v>
      </c>
      <c r="I396" t="s">
        <v>1</v>
      </c>
      <c r="J396" t="s">
        <v>8</v>
      </c>
      <c r="K396">
        <v>12</v>
      </c>
      <c r="L396">
        <v>9</v>
      </c>
      <c r="M396">
        <v>2300</v>
      </c>
      <c r="N396">
        <f>Table1[[#This Row],[Qty]]*Table1[[#This Row],[Price]]</f>
        <v>27600</v>
      </c>
      <c r="O396">
        <f>Table1[[#This Row],[Qty]]*Table1[[#This Row],[Cost]]</f>
        <v>20700</v>
      </c>
      <c r="P396">
        <f>Table1[[#This Row],[Total Sales]]-Table1[[#This Row],[cogs]]</f>
        <v>6900</v>
      </c>
    </row>
    <row r="397" spans="1:16" x14ac:dyDescent="0.3">
      <c r="A397">
        <v>88065565750</v>
      </c>
      <c r="B397" s="1">
        <v>44088</v>
      </c>
      <c r="C397" t="s">
        <v>739</v>
      </c>
      <c r="D397" t="s">
        <v>12</v>
      </c>
      <c r="E397" t="s">
        <v>57</v>
      </c>
      <c r="F397" t="s">
        <v>4</v>
      </c>
      <c r="G397" t="s">
        <v>262</v>
      </c>
      <c r="H397" t="s">
        <v>2</v>
      </c>
      <c r="I397" t="s">
        <v>14</v>
      </c>
      <c r="J397" t="s">
        <v>0</v>
      </c>
      <c r="K397">
        <v>10</v>
      </c>
      <c r="L397">
        <v>7</v>
      </c>
      <c r="M397">
        <v>7800</v>
      </c>
      <c r="N397">
        <f>Table1[[#This Row],[Qty]]*Table1[[#This Row],[Price]]</f>
        <v>78000</v>
      </c>
      <c r="O397">
        <f>Table1[[#This Row],[Qty]]*Table1[[#This Row],[Cost]]</f>
        <v>54600</v>
      </c>
      <c r="P397">
        <f>Table1[[#This Row],[Total Sales]]-Table1[[#This Row],[cogs]]</f>
        <v>23400</v>
      </c>
    </row>
    <row r="398" spans="1:16" x14ac:dyDescent="0.3">
      <c r="A398">
        <v>88065565751</v>
      </c>
      <c r="B398" s="1">
        <v>44089</v>
      </c>
      <c r="C398" t="s">
        <v>738</v>
      </c>
      <c r="D398" t="s">
        <v>12</v>
      </c>
      <c r="E398" t="s">
        <v>55</v>
      </c>
      <c r="F398" t="s">
        <v>4</v>
      </c>
      <c r="G398" t="s">
        <v>262</v>
      </c>
      <c r="H398" t="s">
        <v>2</v>
      </c>
      <c r="I398" t="s">
        <v>9</v>
      </c>
      <c r="J398" t="s">
        <v>8</v>
      </c>
      <c r="K398">
        <v>15</v>
      </c>
      <c r="L398">
        <v>12</v>
      </c>
      <c r="M398">
        <v>450</v>
      </c>
      <c r="N398">
        <f>Table1[[#This Row],[Qty]]*Table1[[#This Row],[Price]]</f>
        <v>6750</v>
      </c>
      <c r="O398">
        <f>Table1[[#This Row],[Qty]]*Table1[[#This Row],[Cost]]</f>
        <v>5400</v>
      </c>
      <c r="P398">
        <f>Table1[[#This Row],[Total Sales]]-Table1[[#This Row],[cogs]]</f>
        <v>1350</v>
      </c>
    </row>
    <row r="399" spans="1:16" x14ac:dyDescent="0.3">
      <c r="A399">
        <v>88065565752</v>
      </c>
      <c r="B399" s="1">
        <v>44093</v>
      </c>
      <c r="C399" t="s">
        <v>737</v>
      </c>
      <c r="D399" t="s">
        <v>12</v>
      </c>
      <c r="E399" t="s">
        <v>17</v>
      </c>
      <c r="F399" t="s">
        <v>10</v>
      </c>
      <c r="G399" t="s">
        <v>266</v>
      </c>
      <c r="H399" t="s">
        <v>2</v>
      </c>
      <c r="I399" t="s">
        <v>1</v>
      </c>
      <c r="J399" t="s">
        <v>0</v>
      </c>
      <c r="K399">
        <v>15</v>
      </c>
      <c r="L399">
        <v>12</v>
      </c>
      <c r="M399">
        <v>2000</v>
      </c>
      <c r="N399">
        <f>Table1[[#This Row],[Qty]]*Table1[[#This Row],[Price]]</f>
        <v>30000</v>
      </c>
      <c r="O399">
        <f>Table1[[#This Row],[Qty]]*Table1[[#This Row],[Cost]]</f>
        <v>24000</v>
      </c>
      <c r="P399">
        <f>Table1[[#This Row],[Total Sales]]-Table1[[#This Row],[cogs]]</f>
        <v>6000</v>
      </c>
    </row>
    <row r="400" spans="1:16" x14ac:dyDescent="0.3">
      <c r="A400">
        <v>88065565753</v>
      </c>
      <c r="B400" s="1">
        <v>44092</v>
      </c>
      <c r="C400" t="s">
        <v>736</v>
      </c>
      <c r="D400" t="s">
        <v>12</v>
      </c>
      <c r="E400" t="s">
        <v>36</v>
      </c>
      <c r="F400" t="s">
        <v>29</v>
      </c>
      <c r="G400" t="s">
        <v>266</v>
      </c>
      <c r="H400" t="s">
        <v>2</v>
      </c>
      <c r="I400" t="s">
        <v>14</v>
      </c>
      <c r="J400" t="s">
        <v>8</v>
      </c>
      <c r="K400">
        <v>20</v>
      </c>
      <c r="L400">
        <v>17</v>
      </c>
      <c r="M400">
        <v>123</v>
      </c>
      <c r="N400">
        <f>Table1[[#This Row],[Qty]]*Table1[[#This Row],[Price]]</f>
        <v>2460</v>
      </c>
      <c r="O400">
        <f>Table1[[#This Row],[Qty]]*Table1[[#This Row],[Cost]]</f>
        <v>2091</v>
      </c>
      <c r="P400">
        <f>Table1[[#This Row],[Total Sales]]-Table1[[#This Row],[cogs]]</f>
        <v>369</v>
      </c>
    </row>
    <row r="401" spans="1:16" x14ac:dyDescent="0.3">
      <c r="A401">
        <v>88065565754</v>
      </c>
      <c r="B401" s="1">
        <v>44092</v>
      </c>
      <c r="C401" t="s">
        <v>735</v>
      </c>
      <c r="D401" t="s">
        <v>6</v>
      </c>
      <c r="E401" t="s">
        <v>34</v>
      </c>
      <c r="F401" t="s">
        <v>25</v>
      </c>
      <c r="G401" t="s">
        <v>262</v>
      </c>
      <c r="H401" t="s">
        <v>2</v>
      </c>
      <c r="I401" t="s">
        <v>28</v>
      </c>
      <c r="J401" t="s">
        <v>8</v>
      </c>
      <c r="K401">
        <v>12</v>
      </c>
      <c r="L401">
        <v>9</v>
      </c>
      <c r="M401">
        <v>12903</v>
      </c>
      <c r="N401">
        <f>Table1[[#This Row],[Qty]]*Table1[[#This Row],[Price]]</f>
        <v>154836</v>
      </c>
      <c r="O401">
        <f>Table1[[#This Row],[Qty]]*Table1[[#This Row],[Cost]]</f>
        <v>116127</v>
      </c>
      <c r="P401">
        <f>Table1[[#This Row],[Total Sales]]-Table1[[#This Row],[cogs]]</f>
        <v>38709</v>
      </c>
    </row>
    <row r="402" spans="1:16" x14ac:dyDescent="0.3">
      <c r="A402">
        <v>88065565755</v>
      </c>
      <c r="B402" s="1">
        <v>44093</v>
      </c>
      <c r="C402" t="s">
        <v>734</v>
      </c>
      <c r="D402" t="s">
        <v>12</v>
      </c>
      <c r="E402" t="s">
        <v>32</v>
      </c>
      <c r="F402" t="s">
        <v>4</v>
      </c>
      <c r="G402" t="s">
        <v>262</v>
      </c>
      <c r="H402" t="s">
        <v>2</v>
      </c>
      <c r="I402" t="s">
        <v>9</v>
      </c>
      <c r="J402" t="s">
        <v>8</v>
      </c>
      <c r="K402">
        <v>13</v>
      </c>
      <c r="L402">
        <v>10</v>
      </c>
      <c r="M402">
        <v>100000</v>
      </c>
      <c r="N402">
        <f>Table1[[#This Row],[Qty]]*Table1[[#This Row],[Price]]</f>
        <v>1300000</v>
      </c>
      <c r="O402">
        <f>Table1[[#This Row],[Qty]]*Table1[[#This Row],[Cost]]</f>
        <v>1000000</v>
      </c>
      <c r="P402">
        <f>Table1[[#This Row],[Total Sales]]-Table1[[#This Row],[cogs]]</f>
        <v>300000</v>
      </c>
    </row>
    <row r="403" spans="1:16" x14ac:dyDescent="0.3">
      <c r="A403">
        <v>88065565756</v>
      </c>
      <c r="B403" s="1">
        <v>44094</v>
      </c>
      <c r="C403" t="s">
        <v>733</v>
      </c>
      <c r="D403" t="s">
        <v>6</v>
      </c>
      <c r="E403" t="s">
        <v>30</v>
      </c>
      <c r="F403" t="s">
        <v>4</v>
      </c>
      <c r="G403" t="s">
        <v>262</v>
      </c>
      <c r="H403" t="s">
        <v>2</v>
      </c>
      <c r="I403" t="s">
        <v>1</v>
      </c>
      <c r="J403" t="s">
        <v>0</v>
      </c>
      <c r="K403">
        <v>15</v>
      </c>
      <c r="L403">
        <v>12</v>
      </c>
      <c r="M403">
        <v>12000</v>
      </c>
      <c r="N403">
        <f>Table1[[#This Row],[Qty]]*Table1[[#This Row],[Price]]</f>
        <v>180000</v>
      </c>
      <c r="O403">
        <f>Table1[[#This Row],[Qty]]*Table1[[#This Row],[Cost]]</f>
        <v>144000</v>
      </c>
      <c r="P403">
        <f>Table1[[#This Row],[Total Sales]]-Table1[[#This Row],[cogs]]</f>
        <v>36000</v>
      </c>
    </row>
    <row r="404" spans="1:16" x14ac:dyDescent="0.3">
      <c r="A404">
        <v>88065565757</v>
      </c>
      <c r="B404" s="1">
        <v>44095</v>
      </c>
      <c r="C404" t="s">
        <v>732</v>
      </c>
      <c r="D404" t="s">
        <v>12</v>
      </c>
      <c r="E404" t="s">
        <v>26</v>
      </c>
      <c r="F404" t="s">
        <v>10</v>
      </c>
      <c r="G404" t="s">
        <v>266</v>
      </c>
      <c r="H404" t="s">
        <v>2</v>
      </c>
      <c r="I404" t="s">
        <v>14</v>
      </c>
      <c r="J404" t="s">
        <v>0</v>
      </c>
      <c r="K404">
        <v>14</v>
      </c>
      <c r="L404">
        <v>11</v>
      </c>
      <c r="M404">
        <v>60</v>
      </c>
      <c r="N404">
        <f>Table1[[#This Row],[Qty]]*Table1[[#This Row],[Price]]</f>
        <v>840</v>
      </c>
      <c r="O404">
        <f>Table1[[#This Row],[Qty]]*Table1[[#This Row],[Cost]]</f>
        <v>660</v>
      </c>
      <c r="P404">
        <f>Table1[[#This Row],[Total Sales]]-Table1[[#This Row],[cogs]]</f>
        <v>180</v>
      </c>
    </row>
    <row r="405" spans="1:16" x14ac:dyDescent="0.3">
      <c r="A405">
        <v>88065565758</v>
      </c>
      <c r="B405" s="1">
        <v>44096</v>
      </c>
      <c r="C405" t="s">
        <v>731</v>
      </c>
      <c r="D405" t="s">
        <v>6</v>
      </c>
      <c r="E405" t="s">
        <v>50</v>
      </c>
      <c r="F405" t="s">
        <v>29</v>
      </c>
      <c r="G405" t="s">
        <v>266</v>
      </c>
      <c r="H405" t="s">
        <v>2</v>
      </c>
      <c r="I405" t="s">
        <v>9</v>
      </c>
      <c r="J405" t="s">
        <v>8</v>
      </c>
      <c r="K405">
        <v>30</v>
      </c>
      <c r="L405">
        <v>27</v>
      </c>
      <c r="M405">
        <v>89</v>
      </c>
      <c r="N405">
        <f>Table1[[#This Row],[Qty]]*Table1[[#This Row],[Price]]</f>
        <v>2670</v>
      </c>
      <c r="O405">
        <f>Table1[[#This Row],[Qty]]*Table1[[#This Row],[Cost]]</f>
        <v>2403</v>
      </c>
      <c r="P405">
        <f>Table1[[#This Row],[Total Sales]]-Table1[[#This Row],[cogs]]</f>
        <v>267</v>
      </c>
    </row>
    <row r="406" spans="1:16" x14ac:dyDescent="0.3">
      <c r="A406">
        <v>88065565759</v>
      </c>
      <c r="B406" s="1">
        <v>44097</v>
      </c>
      <c r="C406" t="s">
        <v>730</v>
      </c>
      <c r="D406" t="s">
        <v>12</v>
      </c>
      <c r="E406" t="s">
        <v>48</v>
      </c>
      <c r="F406" t="s">
        <v>25</v>
      </c>
      <c r="G406" t="s">
        <v>262</v>
      </c>
      <c r="H406" t="s">
        <v>2</v>
      </c>
      <c r="I406" t="s">
        <v>1</v>
      </c>
      <c r="J406" t="s">
        <v>8</v>
      </c>
      <c r="K406">
        <v>16</v>
      </c>
      <c r="L406">
        <v>13</v>
      </c>
      <c r="M406">
        <v>77</v>
      </c>
      <c r="N406">
        <f>Table1[[#This Row],[Qty]]*Table1[[#This Row],[Price]]</f>
        <v>1232</v>
      </c>
      <c r="O406">
        <f>Table1[[#This Row],[Qty]]*Table1[[#This Row],[Cost]]</f>
        <v>1001</v>
      </c>
      <c r="P406">
        <f>Table1[[#This Row],[Total Sales]]-Table1[[#This Row],[cogs]]</f>
        <v>231</v>
      </c>
    </row>
    <row r="407" spans="1:16" x14ac:dyDescent="0.3">
      <c r="A407">
        <v>88065565760</v>
      </c>
      <c r="B407" s="1">
        <v>44098</v>
      </c>
      <c r="C407" t="s">
        <v>729</v>
      </c>
      <c r="D407" t="s">
        <v>6</v>
      </c>
      <c r="E407" t="s">
        <v>46</v>
      </c>
      <c r="F407" t="s">
        <v>4</v>
      </c>
      <c r="G407" t="s">
        <v>262</v>
      </c>
      <c r="H407" t="s">
        <v>2</v>
      </c>
      <c r="I407" t="s">
        <v>14</v>
      </c>
      <c r="J407" t="s">
        <v>0</v>
      </c>
      <c r="K407">
        <v>9</v>
      </c>
      <c r="L407">
        <v>6</v>
      </c>
      <c r="M407">
        <v>68</v>
      </c>
      <c r="N407">
        <f>Table1[[#This Row],[Qty]]*Table1[[#This Row],[Price]]</f>
        <v>612</v>
      </c>
      <c r="O407">
        <f>Table1[[#This Row],[Qty]]*Table1[[#This Row],[Cost]]</f>
        <v>408</v>
      </c>
      <c r="P407">
        <f>Table1[[#This Row],[Total Sales]]-Table1[[#This Row],[cogs]]</f>
        <v>204</v>
      </c>
    </row>
    <row r="408" spans="1:16" x14ac:dyDescent="0.3">
      <c r="A408">
        <v>88065565761</v>
      </c>
      <c r="B408" s="1">
        <v>44099</v>
      </c>
      <c r="C408" t="s">
        <v>728</v>
      </c>
      <c r="D408" t="s">
        <v>6</v>
      </c>
      <c r="E408" t="s">
        <v>65</v>
      </c>
      <c r="F408" t="s">
        <v>4</v>
      </c>
      <c r="G408" t="s">
        <v>262</v>
      </c>
      <c r="H408" t="s">
        <v>2</v>
      </c>
      <c r="I408" t="s">
        <v>9</v>
      </c>
      <c r="J408" t="s">
        <v>8</v>
      </c>
      <c r="K408">
        <v>5</v>
      </c>
      <c r="L408">
        <v>2</v>
      </c>
      <c r="M408">
        <v>15</v>
      </c>
      <c r="N408">
        <f>Table1[[#This Row],[Qty]]*Table1[[#This Row],[Price]]</f>
        <v>75</v>
      </c>
      <c r="O408">
        <f>Table1[[#This Row],[Qty]]*Table1[[#This Row],[Cost]]</f>
        <v>30</v>
      </c>
      <c r="P408">
        <f>Table1[[#This Row],[Total Sales]]-Table1[[#This Row],[cogs]]</f>
        <v>45</v>
      </c>
    </row>
    <row r="409" spans="1:16" x14ac:dyDescent="0.3">
      <c r="A409">
        <v>88065565762</v>
      </c>
      <c r="B409" s="1">
        <v>44103</v>
      </c>
      <c r="C409" t="s">
        <v>727</v>
      </c>
      <c r="D409" t="s">
        <v>6</v>
      </c>
      <c r="E409" t="s">
        <v>63</v>
      </c>
      <c r="F409" t="s">
        <v>10</v>
      </c>
      <c r="G409" t="s">
        <v>266</v>
      </c>
      <c r="H409" t="s">
        <v>2</v>
      </c>
      <c r="I409" t="s">
        <v>1</v>
      </c>
      <c r="J409" t="s">
        <v>0</v>
      </c>
      <c r="K409">
        <v>18</v>
      </c>
      <c r="L409">
        <v>15</v>
      </c>
      <c r="M409">
        <v>47</v>
      </c>
      <c r="N409">
        <f>Table1[[#This Row],[Qty]]*Table1[[#This Row],[Price]]</f>
        <v>846</v>
      </c>
      <c r="O409">
        <f>Table1[[#This Row],[Qty]]*Table1[[#This Row],[Cost]]</f>
        <v>705</v>
      </c>
      <c r="P409">
        <f>Table1[[#This Row],[Total Sales]]-Table1[[#This Row],[cogs]]</f>
        <v>141</v>
      </c>
    </row>
    <row r="410" spans="1:16" x14ac:dyDescent="0.3">
      <c r="A410">
        <v>88065565763</v>
      </c>
      <c r="B410" s="1">
        <v>44102</v>
      </c>
      <c r="C410" t="s">
        <v>726</v>
      </c>
      <c r="D410" t="s">
        <v>12</v>
      </c>
      <c r="E410" t="s">
        <v>61</v>
      </c>
      <c r="F410" t="s">
        <v>29</v>
      </c>
      <c r="G410" t="s">
        <v>266</v>
      </c>
      <c r="H410" t="s">
        <v>2</v>
      </c>
      <c r="I410" t="s">
        <v>14</v>
      </c>
      <c r="J410" t="s">
        <v>8</v>
      </c>
      <c r="K410">
        <v>10</v>
      </c>
      <c r="L410">
        <v>7</v>
      </c>
      <c r="M410">
        <v>6</v>
      </c>
      <c r="N410">
        <f>Table1[[#This Row],[Qty]]*Table1[[#This Row],[Price]]</f>
        <v>60</v>
      </c>
      <c r="O410">
        <f>Table1[[#This Row],[Qty]]*Table1[[#This Row],[Cost]]</f>
        <v>42</v>
      </c>
      <c r="P410">
        <f>Table1[[#This Row],[Total Sales]]-Table1[[#This Row],[cogs]]</f>
        <v>18</v>
      </c>
    </row>
    <row r="411" spans="1:16" x14ac:dyDescent="0.3">
      <c r="A411">
        <v>88065565764</v>
      </c>
      <c r="B411" s="1">
        <v>44102</v>
      </c>
      <c r="C411" t="s">
        <v>725</v>
      </c>
      <c r="D411" t="s">
        <v>6</v>
      </c>
      <c r="E411" t="s">
        <v>59</v>
      </c>
      <c r="F411" t="s">
        <v>25</v>
      </c>
      <c r="G411" t="s">
        <v>262</v>
      </c>
      <c r="H411" t="s">
        <v>2</v>
      </c>
      <c r="I411" t="s">
        <v>28</v>
      </c>
      <c r="J411" t="s">
        <v>8</v>
      </c>
      <c r="K411">
        <v>20</v>
      </c>
      <c r="L411">
        <v>17</v>
      </c>
      <c r="M411">
        <v>10</v>
      </c>
      <c r="N411">
        <f>Table1[[#This Row],[Qty]]*Table1[[#This Row],[Price]]</f>
        <v>200</v>
      </c>
      <c r="O411">
        <f>Table1[[#This Row],[Qty]]*Table1[[#This Row],[Cost]]</f>
        <v>170</v>
      </c>
      <c r="P411">
        <f>Table1[[#This Row],[Total Sales]]-Table1[[#This Row],[cogs]]</f>
        <v>30</v>
      </c>
    </row>
    <row r="412" spans="1:16" x14ac:dyDescent="0.3">
      <c r="A412">
        <v>88065565765</v>
      </c>
      <c r="B412" s="1">
        <v>44103</v>
      </c>
      <c r="C412" t="s">
        <v>724</v>
      </c>
      <c r="D412" t="s">
        <v>12</v>
      </c>
      <c r="E412" t="s">
        <v>57</v>
      </c>
      <c r="F412" t="s">
        <v>4</v>
      </c>
      <c r="G412" t="s">
        <v>262</v>
      </c>
      <c r="H412" t="s">
        <v>2</v>
      </c>
      <c r="I412" t="s">
        <v>9</v>
      </c>
      <c r="J412" t="s">
        <v>8</v>
      </c>
      <c r="K412">
        <v>70</v>
      </c>
      <c r="L412">
        <v>67</v>
      </c>
      <c r="M412">
        <v>11</v>
      </c>
      <c r="N412">
        <f>Table1[[#This Row],[Qty]]*Table1[[#This Row],[Price]]</f>
        <v>770</v>
      </c>
      <c r="O412">
        <f>Table1[[#This Row],[Qty]]*Table1[[#This Row],[Cost]]</f>
        <v>737</v>
      </c>
      <c r="P412">
        <f>Table1[[#This Row],[Total Sales]]-Table1[[#This Row],[cogs]]</f>
        <v>33</v>
      </c>
    </row>
    <row r="413" spans="1:16" x14ac:dyDescent="0.3">
      <c r="A413">
        <v>88065565766</v>
      </c>
      <c r="B413" s="1">
        <v>44104</v>
      </c>
      <c r="C413" t="s">
        <v>723</v>
      </c>
      <c r="D413" t="s">
        <v>6</v>
      </c>
      <c r="E413" t="s">
        <v>21</v>
      </c>
      <c r="F413" t="s">
        <v>4</v>
      </c>
      <c r="G413" t="s">
        <v>262</v>
      </c>
      <c r="H413" t="s">
        <v>546</v>
      </c>
      <c r="I413" t="s">
        <v>1</v>
      </c>
      <c r="J413" t="s">
        <v>0</v>
      </c>
      <c r="K413">
        <v>15</v>
      </c>
      <c r="L413">
        <v>12</v>
      </c>
      <c r="M413">
        <v>60</v>
      </c>
      <c r="N413">
        <f>Table1[[#This Row],[Qty]]*Table1[[#This Row],[Price]]</f>
        <v>900</v>
      </c>
      <c r="O413">
        <f>Table1[[#This Row],[Qty]]*Table1[[#This Row],[Cost]]</f>
        <v>720</v>
      </c>
      <c r="P413">
        <f>Table1[[#This Row],[Total Sales]]-Table1[[#This Row],[cogs]]</f>
        <v>180</v>
      </c>
    </row>
    <row r="414" spans="1:16" x14ac:dyDescent="0.3">
      <c r="A414">
        <v>88065565767</v>
      </c>
      <c r="B414" s="1">
        <v>44094</v>
      </c>
      <c r="C414" t="s">
        <v>722</v>
      </c>
      <c r="D414" t="s">
        <v>6</v>
      </c>
      <c r="E414" t="s">
        <v>19</v>
      </c>
      <c r="F414" t="s">
        <v>10</v>
      </c>
      <c r="G414" t="s">
        <v>266</v>
      </c>
      <c r="H414" t="s">
        <v>546</v>
      </c>
      <c r="I414" t="s">
        <v>14</v>
      </c>
      <c r="J414" t="s">
        <v>0</v>
      </c>
      <c r="K414">
        <v>12</v>
      </c>
      <c r="L414">
        <v>9</v>
      </c>
      <c r="M414">
        <v>89</v>
      </c>
      <c r="N414">
        <f>Table1[[#This Row],[Qty]]*Table1[[#This Row],[Price]]</f>
        <v>1068</v>
      </c>
      <c r="O414">
        <f>Table1[[#This Row],[Qty]]*Table1[[#This Row],[Cost]]</f>
        <v>801</v>
      </c>
      <c r="P414">
        <f>Table1[[#This Row],[Total Sales]]-Table1[[#This Row],[cogs]]</f>
        <v>267</v>
      </c>
    </row>
    <row r="415" spans="1:16" x14ac:dyDescent="0.3">
      <c r="A415">
        <v>88065565768</v>
      </c>
      <c r="B415" s="1">
        <v>43831</v>
      </c>
      <c r="C415" t="s">
        <v>721</v>
      </c>
      <c r="D415" t="s">
        <v>12</v>
      </c>
      <c r="E415" t="s">
        <v>17</v>
      </c>
      <c r="F415" t="s">
        <v>29</v>
      </c>
      <c r="G415" t="s">
        <v>266</v>
      </c>
      <c r="H415" t="s">
        <v>546</v>
      </c>
      <c r="I415" t="s">
        <v>9</v>
      </c>
      <c r="J415" t="s">
        <v>8</v>
      </c>
      <c r="K415">
        <v>18</v>
      </c>
      <c r="L415">
        <v>15</v>
      </c>
      <c r="M415">
        <v>77</v>
      </c>
      <c r="N415">
        <f>Table1[[#This Row],[Qty]]*Table1[[#This Row],[Price]]</f>
        <v>1386</v>
      </c>
      <c r="O415">
        <f>Table1[[#This Row],[Qty]]*Table1[[#This Row],[Cost]]</f>
        <v>1155</v>
      </c>
      <c r="P415">
        <f>Table1[[#This Row],[Total Sales]]-Table1[[#This Row],[cogs]]</f>
        <v>231</v>
      </c>
    </row>
    <row r="416" spans="1:16" x14ac:dyDescent="0.3">
      <c r="A416">
        <v>88065565769</v>
      </c>
      <c r="B416" s="1">
        <v>43831</v>
      </c>
      <c r="C416" t="s">
        <v>720</v>
      </c>
      <c r="D416" t="s">
        <v>6</v>
      </c>
      <c r="E416" t="s">
        <v>15</v>
      </c>
      <c r="F416" t="s">
        <v>25</v>
      </c>
      <c r="G416" t="s">
        <v>262</v>
      </c>
      <c r="H416" t="s">
        <v>546</v>
      </c>
      <c r="I416" t="s">
        <v>1</v>
      </c>
      <c r="J416" t="s">
        <v>8</v>
      </c>
      <c r="K416">
        <v>23</v>
      </c>
      <c r="L416">
        <v>20</v>
      </c>
      <c r="M416">
        <v>68</v>
      </c>
      <c r="N416">
        <f>Table1[[#This Row],[Qty]]*Table1[[#This Row],[Price]]</f>
        <v>1564</v>
      </c>
      <c r="O416">
        <f>Table1[[#This Row],[Qty]]*Table1[[#This Row],[Cost]]</f>
        <v>1360</v>
      </c>
      <c r="P416">
        <f>Table1[[#This Row],[Total Sales]]-Table1[[#This Row],[cogs]]</f>
        <v>204</v>
      </c>
    </row>
    <row r="417" spans="1:16" x14ac:dyDescent="0.3">
      <c r="A417">
        <v>88065565770</v>
      </c>
      <c r="B417" s="1">
        <v>43831</v>
      </c>
      <c r="C417" t="s">
        <v>719</v>
      </c>
      <c r="D417" t="s">
        <v>6</v>
      </c>
      <c r="E417" t="s">
        <v>17</v>
      </c>
      <c r="F417" t="s">
        <v>4</v>
      </c>
      <c r="G417" t="s">
        <v>262</v>
      </c>
      <c r="H417" t="s">
        <v>546</v>
      </c>
      <c r="I417" t="s">
        <v>14</v>
      </c>
      <c r="J417" t="s">
        <v>0</v>
      </c>
      <c r="K417">
        <v>9</v>
      </c>
      <c r="L417">
        <v>6</v>
      </c>
      <c r="M417">
        <v>15</v>
      </c>
      <c r="N417">
        <f>Table1[[#This Row],[Qty]]*Table1[[#This Row],[Price]]</f>
        <v>135</v>
      </c>
      <c r="O417">
        <f>Table1[[#This Row],[Qty]]*Table1[[#This Row],[Cost]]</f>
        <v>90</v>
      </c>
      <c r="P417">
        <f>Table1[[#This Row],[Total Sales]]-Table1[[#This Row],[cogs]]</f>
        <v>45</v>
      </c>
    </row>
    <row r="418" spans="1:16" x14ac:dyDescent="0.3">
      <c r="A418">
        <v>88065565771</v>
      </c>
      <c r="B418" s="1">
        <v>43831</v>
      </c>
      <c r="C418" t="s">
        <v>718</v>
      </c>
      <c r="D418" t="s">
        <v>12</v>
      </c>
      <c r="E418" t="s">
        <v>15</v>
      </c>
      <c r="F418" t="s">
        <v>4</v>
      </c>
      <c r="G418" t="s">
        <v>262</v>
      </c>
      <c r="H418" t="s">
        <v>546</v>
      </c>
      <c r="I418" t="s">
        <v>9</v>
      </c>
      <c r="J418" t="s">
        <v>8</v>
      </c>
      <c r="K418">
        <v>18</v>
      </c>
      <c r="L418">
        <v>15</v>
      </c>
      <c r="M418">
        <v>100</v>
      </c>
      <c r="N418">
        <f>Table1[[#This Row],[Qty]]*Table1[[#This Row],[Price]]</f>
        <v>1800</v>
      </c>
      <c r="O418">
        <f>Table1[[#This Row],[Qty]]*Table1[[#This Row],[Cost]]</f>
        <v>1500</v>
      </c>
      <c r="P418">
        <f>Table1[[#This Row],[Total Sales]]-Table1[[#This Row],[cogs]]</f>
        <v>300</v>
      </c>
    </row>
    <row r="419" spans="1:16" x14ac:dyDescent="0.3">
      <c r="A419">
        <v>88065565772</v>
      </c>
      <c r="B419" s="1">
        <v>43831</v>
      </c>
      <c r="C419" t="s">
        <v>717</v>
      </c>
      <c r="D419" t="s">
        <v>6</v>
      </c>
      <c r="E419" t="s">
        <v>11</v>
      </c>
      <c r="F419" t="s">
        <v>10</v>
      </c>
      <c r="G419" t="s">
        <v>266</v>
      </c>
      <c r="H419" t="s">
        <v>546</v>
      </c>
      <c r="I419" t="s">
        <v>1</v>
      </c>
      <c r="J419" t="s">
        <v>0</v>
      </c>
      <c r="K419">
        <v>5</v>
      </c>
      <c r="L419">
        <v>2</v>
      </c>
      <c r="M419">
        <v>3000</v>
      </c>
      <c r="N419">
        <f>Table1[[#This Row],[Qty]]*Table1[[#This Row],[Price]]</f>
        <v>15000</v>
      </c>
      <c r="O419">
        <f>Table1[[#This Row],[Qty]]*Table1[[#This Row],[Cost]]</f>
        <v>6000</v>
      </c>
      <c r="P419">
        <f>Table1[[#This Row],[Total Sales]]-Table1[[#This Row],[cogs]]</f>
        <v>9000</v>
      </c>
    </row>
    <row r="420" spans="1:16" x14ac:dyDescent="0.3">
      <c r="A420">
        <v>88065565773</v>
      </c>
      <c r="B420" s="1">
        <v>43831</v>
      </c>
      <c r="C420" t="s">
        <v>716</v>
      </c>
      <c r="D420" t="s">
        <v>6</v>
      </c>
      <c r="E420" t="s">
        <v>5</v>
      </c>
      <c r="F420" t="s">
        <v>29</v>
      </c>
      <c r="G420" t="s">
        <v>266</v>
      </c>
      <c r="H420" t="s">
        <v>546</v>
      </c>
      <c r="I420" t="s">
        <v>14</v>
      </c>
      <c r="J420" t="s">
        <v>8</v>
      </c>
      <c r="K420">
        <v>14</v>
      </c>
      <c r="L420">
        <v>11</v>
      </c>
      <c r="M420">
        <v>5000</v>
      </c>
      <c r="N420">
        <f>Table1[[#This Row],[Qty]]*Table1[[#This Row],[Price]]</f>
        <v>70000</v>
      </c>
      <c r="O420">
        <f>Table1[[#This Row],[Qty]]*Table1[[#This Row],[Cost]]</f>
        <v>55000</v>
      </c>
      <c r="P420">
        <f>Table1[[#This Row],[Total Sales]]-Table1[[#This Row],[cogs]]</f>
        <v>15000</v>
      </c>
    </row>
    <row r="421" spans="1:16" x14ac:dyDescent="0.3">
      <c r="A421">
        <v>88065565774</v>
      </c>
      <c r="B421" s="1">
        <v>43831</v>
      </c>
      <c r="C421" t="s">
        <v>715</v>
      </c>
      <c r="D421" t="s">
        <v>6</v>
      </c>
      <c r="E421" t="s">
        <v>166</v>
      </c>
      <c r="F421" t="s">
        <v>25</v>
      </c>
      <c r="G421" t="s">
        <v>262</v>
      </c>
      <c r="H421" t="s">
        <v>546</v>
      </c>
      <c r="I421" t="s">
        <v>28</v>
      </c>
      <c r="J421" t="s">
        <v>8</v>
      </c>
      <c r="K421">
        <v>6</v>
      </c>
      <c r="L421">
        <v>3</v>
      </c>
      <c r="M421">
        <v>300</v>
      </c>
      <c r="N421">
        <f>Table1[[#This Row],[Qty]]*Table1[[#This Row],[Price]]</f>
        <v>1800</v>
      </c>
      <c r="O421">
        <f>Table1[[#This Row],[Qty]]*Table1[[#This Row],[Cost]]</f>
        <v>900</v>
      </c>
      <c r="P421">
        <f>Table1[[#This Row],[Total Sales]]-Table1[[#This Row],[cogs]]</f>
        <v>900</v>
      </c>
    </row>
    <row r="422" spans="1:16" x14ac:dyDescent="0.3">
      <c r="A422">
        <v>88065565775</v>
      </c>
      <c r="B422" s="1">
        <v>43831</v>
      </c>
      <c r="C422" t="s">
        <v>714</v>
      </c>
      <c r="D422" t="s">
        <v>6</v>
      </c>
      <c r="E422" t="s">
        <v>164</v>
      </c>
      <c r="F422" t="s">
        <v>4</v>
      </c>
      <c r="G422" t="s">
        <v>262</v>
      </c>
      <c r="H422" t="s">
        <v>546</v>
      </c>
      <c r="I422" t="s">
        <v>9</v>
      </c>
      <c r="J422" t="s">
        <v>8</v>
      </c>
      <c r="K422">
        <v>10</v>
      </c>
      <c r="L422">
        <v>7</v>
      </c>
      <c r="M422">
        <v>2000</v>
      </c>
      <c r="N422">
        <f>Table1[[#This Row],[Qty]]*Table1[[#This Row],[Price]]</f>
        <v>20000</v>
      </c>
      <c r="O422">
        <f>Table1[[#This Row],[Qty]]*Table1[[#This Row],[Cost]]</f>
        <v>14000</v>
      </c>
      <c r="P422">
        <f>Table1[[#This Row],[Total Sales]]-Table1[[#This Row],[cogs]]</f>
        <v>6000</v>
      </c>
    </row>
    <row r="423" spans="1:16" x14ac:dyDescent="0.3">
      <c r="A423">
        <v>88065565776</v>
      </c>
      <c r="B423" s="1">
        <v>43831</v>
      </c>
      <c r="C423" t="s">
        <v>713</v>
      </c>
      <c r="D423" t="s">
        <v>12</v>
      </c>
      <c r="E423" t="s">
        <v>162</v>
      </c>
      <c r="F423" t="s">
        <v>4</v>
      </c>
      <c r="G423" t="s">
        <v>262</v>
      </c>
      <c r="H423" t="s">
        <v>546</v>
      </c>
      <c r="I423" t="s">
        <v>1</v>
      </c>
      <c r="J423" t="s">
        <v>0</v>
      </c>
      <c r="K423">
        <v>13</v>
      </c>
      <c r="L423">
        <v>10</v>
      </c>
      <c r="M423">
        <v>600</v>
      </c>
      <c r="N423">
        <f>Table1[[#This Row],[Qty]]*Table1[[#This Row],[Price]]</f>
        <v>7800</v>
      </c>
      <c r="O423">
        <f>Table1[[#This Row],[Qty]]*Table1[[#This Row],[Cost]]</f>
        <v>6000</v>
      </c>
      <c r="P423">
        <f>Table1[[#This Row],[Total Sales]]-Table1[[#This Row],[cogs]]</f>
        <v>1800</v>
      </c>
    </row>
    <row r="424" spans="1:16" x14ac:dyDescent="0.3">
      <c r="A424">
        <v>88065565777</v>
      </c>
      <c r="B424" s="1">
        <v>43831</v>
      </c>
      <c r="C424" t="s">
        <v>712</v>
      </c>
      <c r="D424" t="s">
        <v>12</v>
      </c>
      <c r="E424" t="s">
        <v>160</v>
      </c>
      <c r="F424" t="s">
        <v>10</v>
      </c>
      <c r="G424" t="s">
        <v>266</v>
      </c>
      <c r="H424" t="s">
        <v>546</v>
      </c>
      <c r="I424" t="s">
        <v>14</v>
      </c>
      <c r="J424" t="s">
        <v>0</v>
      </c>
      <c r="K424">
        <v>20</v>
      </c>
      <c r="L424">
        <v>17</v>
      </c>
      <c r="M424">
        <v>1230</v>
      </c>
      <c r="N424">
        <f>Table1[[#This Row],[Qty]]*Table1[[#This Row],[Price]]</f>
        <v>24600</v>
      </c>
      <c r="O424">
        <f>Table1[[#This Row],[Qty]]*Table1[[#This Row],[Cost]]</f>
        <v>20910</v>
      </c>
      <c r="P424">
        <f>Table1[[#This Row],[Total Sales]]-Table1[[#This Row],[cogs]]</f>
        <v>3690</v>
      </c>
    </row>
    <row r="425" spans="1:16" x14ac:dyDescent="0.3">
      <c r="A425">
        <v>88065565778</v>
      </c>
      <c r="B425" s="1">
        <v>43831</v>
      </c>
      <c r="C425" t="s">
        <v>711</v>
      </c>
      <c r="D425" t="s">
        <v>12</v>
      </c>
      <c r="E425" t="s">
        <v>85</v>
      </c>
      <c r="F425" t="s">
        <v>29</v>
      </c>
      <c r="G425" t="s">
        <v>266</v>
      </c>
      <c r="H425" t="s">
        <v>546</v>
      </c>
      <c r="I425" t="s">
        <v>9</v>
      </c>
      <c r="J425" t="s">
        <v>8</v>
      </c>
      <c r="K425">
        <v>15</v>
      </c>
      <c r="L425">
        <v>12</v>
      </c>
      <c r="M425">
        <v>900</v>
      </c>
      <c r="N425">
        <f>Table1[[#This Row],[Qty]]*Table1[[#This Row],[Price]]</f>
        <v>13500</v>
      </c>
      <c r="O425">
        <f>Table1[[#This Row],[Qty]]*Table1[[#This Row],[Cost]]</f>
        <v>10800</v>
      </c>
      <c r="P425">
        <f>Table1[[#This Row],[Total Sales]]-Table1[[#This Row],[cogs]]</f>
        <v>2700</v>
      </c>
    </row>
    <row r="426" spans="1:16" x14ac:dyDescent="0.3">
      <c r="A426">
        <v>88065565779</v>
      </c>
      <c r="B426" s="1">
        <v>43831</v>
      </c>
      <c r="C426" t="s">
        <v>710</v>
      </c>
      <c r="D426" t="s">
        <v>6</v>
      </c>
      <c r="E426" t="s">
        <v>83</v>
      </c>
      <c r="F426" t="s">
        <v>25</v>
      </c>
      <c r="G426" t="s">
        <v>262</v>
      </c>
      <c r="H426" t="s">
        <v>546</v>
      </c>
      <c r="I426" t="s">
        <v>1</v>
      </c>
      <c r="J426" t="s">
        <v>8</v>
      </c>
      <c r="K426">
        <v>20</v>
      </c>
      <c r="L426">
        <v>17</v>
      </c>
      <c r="M426">
        <v>2390</v>
      </c>
      <c r="N426">
        <f>Table1[[#This Row],[Qty]]*Table1[[#This Row],[Price]]</f>
        <v>47800</v>
      </c>
      <c r="O426">
        <f>Table1[[#This Row],[Qty]]*Table1[[#This Row],[Cost]]</f>
        <v>40630</v>
      </c>
      <c r="P426">
        <f>Table1[[#This Row],[Total Sales]]-Table1[[#This Row],[cogs]]</f>
        <v>7170</v>
      </c>
    </row>
    <row r="427" spans="1:16" x14ac:dyDescent="0.3">
      <c r="A427">
        <v>88065565780</v>
      </c>
      <c r="B427" s="1">
        <v>43831</v>
      </c>
      <c r="C427" t="s">
        <v>709</v>
      </c>
      <c r="D427" t="s">
        <v>12</v>
      </c>
      <c r="E427" t="s">
        <v>81</v>
      </c>
      <c r="F427" t="s">
        <v>4</v>
      </c>
      <c r="G427" t="s">
        <v>262</v>
      </c>
      <c r="H427" t="s">
        <v>546</v>
      </c>
      <c r="I427" t="s">
        <v>14</v>
      </c>
      <c r="J427" t="s">
        <v>0</v>
      </c>
      <c r="K427">
        <v>12</v>
      </c>
      <c r="L427">
        <v>9</v>
      </c>
      <c r="M427">
        <v>10000</v>
      </c>
      <c r="N427">
        <f>Table1[[#This Row],[Qty]]*Table1[[#This Row],[Price]]</f>
        <v>120000</v>
      </c>
      <c r="O427">
        <f>Table1[[#This Row],[Qty]]*Table1[[#This Row],[Cost]]</f>
        <v>90000</v>
      </c>
      <c r="P427">
        <f>Table1[[#This Row],[Total Sales]]-Table1[[#This Row],[cogs]]</f>
        <v>30000</v>
      </c>
    </row>
    <row r="428" spans="1:16" x14ac:dyDescent="0.3">
      <c r="A428">
        <v>88065565781</v>
      </c>
      <c r="B428" s="1">
        <v>43831</v>
      </c>
      <c r="C428" t="s">
        <v>708</v>
      </c>
      <c r="D428" t="s">
        <v>12</v>
      </c>
      <c r="E428" t="s">
        <v>79</v>
      </c>
      <c r="F428" t="s">
        <v>4</v>
      </c>
      <c r="G428" t="s">
        <v>262</v>
      </c>
      <c r="H428" t="s">
        <v>546</v>
      </c>
      <c r="I428" t="s">
        <v>9</v>
      </c>
      <c r="J428" t="s">
        <v>8</v>
      </c>
      <c r="K428">
        <v>16</v>
      </c>
      <c r="L428">
        <v>13</v>
      </c>
      <c r="M428">
        <v>2300</v>
      </c>
      <c r="N428">
        <f>Table1[[#This Row],[Qty]]*Table1[[#This Row],[Price]]</f>
        <v>36800</v>
      </c>
      <c r="O428">
        <f>Table1[[#This Row],[Qty]]*Table1[[#This Row],[Cost]]</f>
        <v>29900</v>
      </c>
      <c r="P428">
        <f>Table1[[#This Row],[Total Sales]]-Table1[[#This Row],[cogs]]</f>
        <v>6900</v>
      </c>
    </row>
    <row r="429" spans="1:16" x14ac:dyDescent="0.3">
      <c r="A429">
        <v>88065565782</v>
      </c>
      <c r="B429" s="1">
        <v>43831</v>
      </c>
      <c r="C429" t="s">
        <v>707</v>
      </c>
      <c r="D429" t="s">
        <v>6</v>
      </c>
      <c r="E429" t="s">
        <v>77</v>
      </c>
      <c r="F429" t="s">
        <v>10</v>
      </c>
      <c r="G429" t="s">
        <v>266</v>
      </c>
      <c r="H429" t="s">
        <v>546</v>
      </c>
      <c r="I429" t="s">
        <v>1</v>
      </c>
      <c r="J429" t="s">
        <v>0</v>
      </c>
      <c r="K429">
        <v>70</v>
      </c>
      <c r="L429">
        <v>67</v>
      </c>
      <c r="M429">
        <v>7800</v>
      </c>
      <c r="N429">
        <f>Table1[[#This Row],[Qty]]*Table1[[#This Row],[Price]]</f>
        <v>546000</v>
      </c>
      <c r="O429">
        <f>Table1[[#This Row],[Qty]]*Table1[[#This Row],[Cost]]</f>
        <v>522600</v>
      </c>
      <c r="P429">
        <f>Table1[[#This Row],[Total Sales]]-Table1[[#This Row],[cogs]]</f>
        <v>23400</v>
      </c>
    </row>
    <row r="430" spans="1:16" x14ac:dyDescent="0.3">
      <c r="A430">
        <v>88065565783</v>
      </c>
      <c r="B430" s="1">
        <v>43831</v>
      </c>
      <c r="C430" t="s">
        <v>706</v>
      </c>
      <c r="D430" t="s">
        <v>6</v>
      </c>
      <c r="E430" t="s">
        <v>75</v>
      </c>
      <c r="F430" t="s">
        <v>29</v>
      </c>
      <c r="G430" t="s">
        <v>266</v>
      </c>
      <c r="H430" t="s">
        <v>546</v>
      </c>
      <c r="I430" t="s">
        <v>14</v>
      </c>
      <c r="J430" t="s">
        <v>8</v>
      </c>
      <c r="K430">
        <v>15</v>
      </c>
      <c r="L430">
        <v>12</v>
      </c>
      <c r="M430">
        <v>450</v>
      </c>
      <c r="N430">
        <f>Table1[[#This Row],[Qty]]*Table1[[#This Row],[Price]]</f>
        <v>6750</v>
      </c>
      <c r="O430">
        <f>Table1[[#This Row],[Qty]]*Table1[[#This Row],[Cost]]</f>
        <v>5400</v>
      </c>
      <c r="P430">
        <f>Table1[[#This Row],[Total Sales]]-Table1[[#This Row],[cogs]]</f>
        <v>1350</v>
      </c>
    </row>
    <row r="431" spans="1:16" x14ac:dyDescent="0.3">
      <c r="A431">
        <v>88065565784</v>
      </c>
      <c r="B431" s="1">
        <v>43831</v>
      </c>
      <c r="C431" t="s">
        <v>705</v>
      </c>
      <c r="D431" t="s">
        <v>6</v>
      </c>
      <c r="E431" t="s">
        <v>73</v>
      </c>
      <c r="F431" t="s">
        <v>25</v>
      </c>
      <c r="G431" t="s">
        <v>262</v>
      </c>
      <c r="H431" t="s">
        <v>546</v>
      </c>
      <c r="I431" t="s">
        <v>28</v>
      </c>
      <c r="J431" t="s">
        <v>8</v>
      </c>
      <c r="K431">
        <v>16</v>
      </c>
      <c r="L431">
        <v>13</v>
      </c>
      <c r="M431">
        <v>2000</v>
      </c>
      <c r="N431">
        <f>Table1[[#This Row],[Qty]]*Table1[[#This Row],[Price]]</f>
        <v>32000</v>
      </c>
      <c r="O431">
        <f>Table1[[#This Row],[Qty]]*Table1[[#This Row],[Cost]]</f>
        <v>26000</v>
      </c>
      <c r="P431">
        <f>Table1[[#This Row],[Total Sales]]-Table1[[#This Row],[cogs]]</f>
        <v>6000</v>
      </c>
    </row>
    <row r="432" spans="1:16" x14ac:dyDescent="0.3">
      <c r="A432">
        <v>88065565785</v>
      </c>
      <c r="B432" s="1">
        <v>43831</v>
      </c>
      <c r="C432" t="s">
        <v>704</v>
      </c>
      <c r="D432" t="s">
        <v>12</v>
      </c>
      <c r="E432" t="s">
        <v>71</v>
      </c>
      <c r="F432" t="s">
        <v>4</v>
      </c>
      <c r="G432" t="s">
        <v>262</v>
      </c>
      <c r="H432" t="s">
        <v>546</v>
      </c>
      <c r="I432" t="s">
        <v>9</v>
      </c>
      <c r="J432" t="s">
        <v>8</v>
      </c>
      <c r="K432">
        <v>20</v>
      </c>
      <c r="L432">
        <v>17</v>
      </c>
      <c r="M432">
        <v>123</v>
      </c>
      <c r="N432">
        <f>Table1[[#This Row],[Qty]]*Table1[[#This Row],[Price]]</f>
        <v>2460</v>
      </c>
      <c r="O432">
        <f>Table1[[#This Row],[Qty]]*Table1[[#This Row],[Cost]]</f>
        <v>2091</v>
      </c>
      <c r="P432">
        <f>Table1[[#This Row],[Total Sales]]-Table1[[#This Row],[cogs]]</f>
        <v>369</v>
      </c>
    </row>
    <row r="433" spans="1:16" x14ac:dyDescent="0.3">
      <c r="A433">
        <v>88065565786</v>
      </c>
      <c r="B433" s="1">
        <v>43831</v>
      </c>
      <c r="C433" t="s">
        <v>703</v>
      </c>
      <c r="D433" t="s">
        <v>12</v>
      </c>
      <c r="E433" t="s">
        <v>69</v>
      </c>
      <c r="F433" t="s">
        <v>4</v>
      </c>
      <c r="G433" t="s">
        <v>262</v>
      </c>
      <c r="H433" t="s">
        <v>546</v>
      </c>
      <c r="I433" t="s">
        <v>1</v>
      </c>
      <c r="J433" t="s">
        <v>0</v>
      </c>
      <c r="K433">
        <v>12</v>
      </c>
      <c r="L433">
        <v>9</v>
      </c>
      <c r="M433">
        <v>12903</v>
      </c>
      <c r="N433">
        <f>Table1[[#This Row],[Qty]]*Table1[[#This Row],[Price]]</f>
        <v>154836</v>
      </c>
      <c r="O433">
        <f>Table1[[#This Row],[Qty]]*Table1[[#This Row],[Cost]]</f>
        <v>116127</v>
      </c>
      <c r="P433">
        <f>Table1[[#This Row],[Total Sales]]-Table1[[#This Row],[cogs]]</f>
        <v>38709</v>
      </c>
    </row>
    <row r="434" spans="1:16" x14ac:dyDescent="0.3">
      <c r="A434">
        <v>88065565787</v>
      </c>
      <c r="B434" s="1">
        <v>43831</v>
      </c>
      <c r="C434" t="s">
        <v>702</v>
      </c>
      <c r="D434" t="s">
        <v>6</v>
      </c>
      <c r="E434" t="s">
        <v>67</v>
      </c>
      <c r="F434" t="s">
        <v>10</v>
      </c>
      <c r="G434" t="s">
        <v>266</v>
      </c>
      <c r="H434" t="s">
        <v>546</v>
      </c>
      <c r="I434" t="s">
        <v>14</v>
      </c>
      <c r="J434" t="s">
        <v>0</v>
      </c>
      <c r="K434">
        <v>12</v>
      </c>
      <c r="L434">
        <v>9</v>
      </c>
      <c r="M434">
        <v>100000</v>
      </c>
      <c r="N434">
        <f>Table1[[#This Row],[Qty]]*Table1[[#This Row],[Price]]</f>
        <v>1200000</v>
      </c>
      <c r="O434">
        <f>Table1[[#This Row],[Qty]]*Table1[[#This Row],[Cost]]</f>
        <v>900000</v>
      </c>
      <c r="P434">
        <f>Table1[[#This Row],[Total Sales]]-Table1[[#This Row],[cogs]]</f>
        <v>300000</v>
      </c>
    </row>
    <row r="435" spans="1:16" x14ac:dyDescent="0.3">
      <c r="A435">
        <v>88065565788</v>
      </c>
      <c r="B435" s="1">
        <v>43831</v>
      </c>
      <c r="C435" t="s">
        <v>701</v>
      </c>
      <c r="D435" t="s">
        <v>12</v>
      </c>
      <c r="E435" t="s">
        <v>65</v>
      </c>
      <c r="F435" t="s">
        <v>29</v>
      </c>
      <c r="G435" t="s">
        <v>266</v>
      </c>
      <c r="H435" t="s">
        <v>546</v>
      </c>
      <c r="I435" t="s">
        <v>9</v>
      </c>
      <c r="J435" t="s">
        <v>8</v>
      </c>
      <c r="K435">
        <v>18</v>
      </c>
      <c r="L435">
        <v>15</v>
      </c>
      <c r="M435">
        <v>12000</v>
      </c>
      <c r="N435">
        <f>Table1[[#This Row],[Qty]]*Table1[[#This Row],[Price]]</f>
        <v>216000</v>
      </c>
      <c r="O435">
        <f>Table1[[#This Row],[Qty]]*Table1[[#This Row],[Cost]]</f>
        <v>180000</v>
      </c>
      <c r="P435">
        <f>Table1[[#This Row],[Total Sales]]-Table1[[#This Row],[cogs]]</f>
        <v>36000</v>
      </c>
    </row>
    <row r="436" spans="1:16" x14ac:dyDescent="0.3">
      <c r="A436">
        <v>88065565789</v>
      </c>
      <c r="B436" s="1">
        <v>43831</v>
      </c>
      <c r="C436" t="s">
        <v>700</v>
      </c>
      <c r="D436" t="s">
        <v>12</v>
      </c>
      <c r="E436" t="s">
        <v>63</v>
      </c>
      <c r="F436" t="s">
        <v>25</v>
      </c>
      <c r="G436" t="s">
        <v>262</v>
      </c>
      <c r="H436" t="s">
        <v>546</v>
      </c>
      <c r="I436" t="s">
        <v>1</v>
      </c>
      <c r="J436" t="s">
        <v>8</v>
      </c>
      <c r="K436">
        <v>10</v>
      </c>
      <c r="L436">
        <v>7</v>
      </c>
      <c r="M436">
        <v>60</v>
      </c>
      <c r="N436">
        <f>Table1[[#This Row],[Qty]]*Table1[[#This Row],[Price]]</f>
        <v>600</v>
      </c>
      <c r="O436">
        <f>Table1[[#This Row],[Qty]]*Table1[[#This Row],[Cost]]</f>
        <v>420</v>
      </c>
      <c r="P436">
        <f>Table1[[#This Row],[Total Sales]]-Table1[[#This Row],[cogs]]</f>
        <v>180</v>
      </c>
    </row>
    <row r="437" spans="1:16" x14ac:dyDescent="0.3">
      <c r="A437">
        <v>88065565790</v>
      </c>
      <c r="B437" s="1">
        <v>43831</v>
      </c>
      <c r="C437" t="s">
        <v>699</v>
      </c>
      <c r="D437" t="s">
        <v>6</v>
      </c>
      <c r="E437" t="s">
        <v>61</v>
      </c>
      <c r="F437" t="s">
        <v>4</v>
      </c>
      <c r="G437" t="s">
        <v>262</v>
      </c>
      <c r="H437" t="s">
        <v>546</v>
      </c>
      <c r="I437" t="s">
        <v>14</v>
      </c>
      <c r="J437" t="s">
        <v>0</v>
      </c>
      <c r="K437">
        <v>15</v>
      </c>
      <c r="L437">
        <v>12</v>
      </c>
      <c r="M437">
        <v>89</v>
      </c>
      <c r="N437">
        <f>Table1[[#This Row],[Qty]]*Table1[[#This Row],[Price]]</f>
        <v>1335</v>
      </c>
      <c r="O437">
        <f>Table1[[#This Row],[Qty]]*Table1[[#This Row],[Cost]]</f>
        <v>1068</v>
      </c>
      <c r="P437">
        <f>Table1[[#This Row],[Total Sales]]-Table1[[#This Row],[cogs]]</f>
        <v>267</v>
      </c>
    </row>
    <row r="438" spans="1:16" x14ac:dyDescent="0.3">
      <c r="A438">
        <v>88065565791</v>
      </c>
      <c r="B438" s="1">
        <v>43831</v>
      </c>
      <c r="C438" t="s">
        <v>698</v>
      </c>
      <c r="D438" t="s">
        <v>6</v>
      </c>
      <c r="E438" t="s">
        <v>59</v>
      </c>
      <c r="F438" t="s">
        <v>4</v>
      </c>
      <c r="G438" t="s">
        <v>262</v>
      </c>
      <c r="H438" t="s">
        <v>546</v>
      </c>
      <c r="I438" t="s">
        <v>9</v>
      </c>
      <c r="J438" t="s">
        <v>8</v>
      </c>
      <c r="K438">
        <v>23</v>
      </c>
      <c r="L438">
        <v>20</v>
      </c>
      <c r="M438">
        <v>77</v>
      </c>
      <c r="N438">
        <f>Table1[[#This Row],[Qty]]*Table1[[#This Row],[Price]]</f>
        <v>1771</v>
      </c>
      <c r="O438">
        <f>Table1[[#This Row],[Qty]]*Table1[[#This Row],[Cost]]</f>
        <v>1540</v>
      </c>
      <c r="P438">
        <f>Table1[[#This Row],[Total Sales]]-Table1[[#This Row],[cogs]]</f>
        <v>231</v>
      </c>
    </row>
    <row r="439" spans="1:16" x14ac:dyDescent="0.3">
      <c r="A439">
        <v>88065565792</v>
      </c>
      <c r="B439" s="1">
        <v>43831</v>
      </c>
      <c r="C439" t="s">
        <v>697</v>
      </c>
      <c r="D439" t="s">
        <v>12</v>
      </c>
      <c r="E439" t="s">
        <v>57</v>
      </c>
      <c r="F439" t="s">
        <v>10</v>
      </c>
      <c r="G439" t="s">
        <v>266</v>
      </c>
      <c r="H439" t="s">
        <v>546</v>
      </c>
      <c r="I439" t="s">
        <v>1</v>
      </c>
      <c r="J439" t="s">
        <v>0</v>
      </c>
      <c r="K439">
        <v>9</v>
      </c>
      <c r="L439">
        <v>6</v>
      </c>
      <c r="M439">
        <v>68</v>
      </c>
      <c r="N439">
        <f>Table1[[#This Row],[Qty]]*Table1[[#This Row],[Price]]</f>
        <v>612</v>
      </c>
      <c r="O439">
        <f>Table1[[#This Row],[Qty]]*Table1[[#This Row],[Cost]]</f>
        <v>408</v>
      </c>
      <c r="P439">
        <f>Table1[[#This Row],[Total Sales]]-Table1[[#This Row],[cogs]]</f>
        <v>204</v>
      </c>
    </row>
    <row r="440" spans="1:16" x14ac:dyDescent="0.3">
      <c r="A440">
        <v>88065565793</v>
      </c>
      <c r="B440" s="1">
        <v>43831</v>
      </c>
      <c r="C440" t="s">
        <v>696</v>
      </c>
      <c r="D440" t="s">
        <v>6</v>
      </c>
      <c r="E440" t="s">
        <v>55</v>
      </c>
      <c r="F440" t="s">
        <v>29</v>
      </c>
      <c r="G440" t="s">
        <v>266</v>
      </c>
      <c r="H440" t="s">
        <v>546</v>
      </c>
      <c r="I440" t="s">
        <v>14</v>
      </c>
      <c r="J440" t="s">
        <v>8</v>
      </c>
      <c r="K440">
        <v>18</v>
      </c>
      <c r="L440">
        <v>15</v>
      </c>
      <c r="M440">
        <v>15</v>
      </c>
      <c r="N440">
        <f>Table1[[#This Row],[Qty]]*Table1[[#This Row],[Price]]</f>
        <v>270</v>
      </c>
      <c r="O440">
        <f>Table1[[#This Row],[Qty]]*Table1[[#This Row],[Cost]]</f>
        <v>225</v>
      </c>
      <c r="P440">
        <f>Table1[[#This Row],[Total Sales]]-Table1[[#This Row],[cogs]]</f>
        <v>45</v>
      </c>
    </row>
    <row r="441" spans="1:16" x14ac:dyDescent="0.3">
      <c r="A441">
        <v>88065565794</v>
      </c>
      <c r="B441" s="1">
        <v>43831</v>
      </c>
      <c r="C441" t="s">
        <v>695</v>
      </c>
      <c r="D441" t="s">
        <v>6</v>
      </c>
      <c r="E441" t="s">
        <v>17</v>
      </c>
      <c r="F441" t="s">
        <v>25</v>
      </c>
      <c r="G441" t="s">
        <v>262</v>
      </c>
      <c r="H441" t="s">
        <v>546</v>
      </c>
      <c r="I441" t="s">
        <v>28</v>
      </c>
      <c r="J441" t="s">
        <v>8</v>
      </c>
      <c r="K441">
        <v>14</v>
      </c>
      <c r="L441">
        <v>11</v>
      </c>
      <c r="M441">
        <v>47</v>
      </c>
      <c r="N441">
        <f>Table1[[#This Row],[Qty]]*Table1[[#This Row],[Price]]</f>
        <v>658</v>
      </c>
      <c r="O441">
        <f>Table1[[#This Row],[Qty]]*Table1[[#This Row],[Cost]]</f>
        <v>517</v>
      </c>
      <c r="P441">
        <f>Table1[[#This Row],[Total Sales]]-Table1[[#This Row],[cogs]]</f>
        <v>141</v>
      </c>
    </row>
    <row r="442" spans="1:16" x14ac:dyDescent="0.3">
      <c r="A442">
        <v>88065565795</v>
      </c>
      <c r="B442" s="1">
        <v>43831</v>
      </c>
      <c r="C442" t="s">
        <v>694</v>
      </c>
      <c r="D442" t="s">
        <v>6</v>
      </c>
      <c r="E442" t="s">
        <v>52</v>
      </c>
      <c r="F442" t="s">
        <v>4</v>
      </c>
      <c r="G442" t="s">
        <v>262</v>
      </c>
      <c r="H442" t="s">
        <v>546</v>
      </c>
      <c r="I442" t="s">
        <v>9</v>
      </c>
      <c r="J442" t="s">
        <v>8</v>
      </c>
      <c r="K442">
        <v>30</v>
      </c>
      <c r="L442">
        <v>27</v>
      </c>
      <c r="M442">
        <v>6</v>
      </c>
      <c r="N442">
        <f>Table1[[#This Row],[Qty]]*Table1[[#This Row],[Price]]</f>
        <v>180</v>
      </c>
      <c r="O442">
        <f>Table1[[#This Row],[Qty]]*Table1[[#This Row],[Cost]]</f>
        <v>162</v>
      </c>
      <c r="P442">
        <f>Table1[[#This Row],[Total Sales]]-Table1[[#This Row],[cogs]]</f>
        <v>18</v>
      </c>
    </row>
    <row r="443" spans="1:16" x14ac:dyDescent="0.3">
      <c r="A443">
        <v>88065565796</v>
      </c>
      <c r="B443" s="1">
        <v>43831</v>
      </c>
      <c r="C443" t="s">
        <v>693</v>
      </c>
      <c r="D443" t="s">
        <v>6</v>
      </c>
      <c r="E443" t="s">
        <v>50</v>
      </c>
      <c r="F443" t="s">
        <v>4</v>
      </c>
      <c r="G443" t="s">
        <v>262</v>
      </c>
      <c r="H443" t="s">
        <v>546</v>
      </c>
      <c r="I443" t="s">
        <v>1</v>
      </c>
      <c r="J443" t="s">
        <v>0</v>
      </c>
      <c r="K443">
        <v>16</v>
      </c>
      <c r="L443">
        <v>13</v>
      </c>
      <c r="M443">
        <v>10</v>
      </c>
      <c r="N443">
        <f>Table1[[#This Row],[Qty]]*Table1[[#This Row],[Price]]</f>
        <v>160</v>
      </c>
      <c r="O443">
        <f>Table1[[#This Row],[Qty]]*Table1[[#This Row],[Cost]]</f>
        <v>130</v>
      </c>
      <c r="P443">
        <f>Table1[[#This Row],[Total Sales]]-Table1[[#This Row],[cogs]]</f>
        <v>30</v>
      </c>
    </row>
    <row r="444" spans="1:16" x14ac:dyDescent="0.3">
      <c r="A444">
        <v>88065565797</v>
      </c>
      <c r="B444" s="1">
        <v>43831</v>
      </c>
      <c r="C444" t="s">
        <v>692</v>
      </c>
      <c r="D444" t="s">
        <v>6</v>
      </c>
      <c r="E444" t="s">
        <v>48</v>
      </c>
      <c r="F444" t="s">
        <v>10</v>
      </c>
      <c r="G444" t="s">
        <v>266</v>
      </c>
      <c r="H444" t="s">
        <v>546</v>
      </c>
      <c r="I444" t="s">
        <v>14</v>
      </c>
      <c r="J444" t="s">
        <v>0</v>
      </c>
      <c r="K444">
        <v>52</v>
      </c>
      <c r="L444">
        <v>49</v>
      </c>
      <c r="M444">
        <v>11</v>
      </c>
      <c r="N444">
        <f>Table1[[#This Row],[Qty]]*Table1[[#This Row],[Price]]</f>
        <v>572</v>
      </c>
      <c r="O444">
        <f>Table1[[#This Row],[Qty]]*Table1[[#This Row],[Cost]]</f>
        <v>539</v>
      </c>
      <c r="P444">
        <f>Table1[[#This Row],[Total Sales]]-Table1[[#This Row],[cogs]]</f>
        <v>33</v>
      </c>
    </row>
    <row r="445" spans="1:16" x14ac:dyDescent="0.3">
      <c r="A445">
        <v>88065565798</v>
      </c>
      <c r="B445" s="1">
        <v>43831</v>
      </c>
      <c r="C445" t="s">
        <v>691</v>
      </c>
      <c r="D445" t="s">
        <v>12</v>
      </c>
      <c r="E445" t="s">
        <v>46</v>
      </c>
      <c r="F445" t="s">
        <v>29</v>
      </c>
      <c r="G445" t="s">
        <v>266</v>
      </c>
      <c r="H445" t="s">
        <v>546</v>
      </c>
      <c r="I445" t="s">
        <v>9</v>
      </c>
      <c r="J445" t="s">
        <v>8</v>
      </c>
      <c r="K445">
        <v>14</v>
      </c>
      <c r="L445">
        <v>11</v>
      </c>
      <c r="M445">
        <v>60</v>
      </c>
      <c r="N445">
        <f>Table1[[#This Row],[Qty]]*Table1[[#This Row],[Price]]</f>
        <v>840</v>
      </c>
      <c r="O445">
        <f>Table1[[#This Row],[Qty]]*Table1[[#This Row],[Cost]]</f>
        <v>660</v>
      </c>
      <c r="P445">
        <f>Table1[[#This Row],[Total Sales]]-Table1[[#This Row],[cogs]]</f>
        <v>180</v>
      </c>
    </row>
    <row r="446" spans="1:16" x14ac:dyDescent="0.3">
      <c r="A446">
        <v>88065565799</v>
      </c>
      <c r="B446" s="1">
        <v>43831</v>
      </c>
      <c r="C446" t="s">
        <v>690</v>
      </c>
      <c r="D446" t="s">
        <v>12</v>
      </c>
      <c r="E446" t="s">
        <v>44</v>
      </c>
      <c r="F446" t="s">
        <v>25</v>
      </c>
      <c r="G446" t="s">
        <v>262</v>
      </c>
      <c r="H446" t="s">
        <v>546</v>
      </c>
      <c r="I446" t="s">
        <v>1</v>
      </c>
      <c r="J446" t="s">
        <v>8</v>
      </c>
      <c r="K446">
        <v>6</v>
      </c>
      <c r="L446">
        <v>3</v>
      </c>
      <c r="M446">
        <v>89</v>
      </c>
      <c r="N446">
        <f>Table1[[#This Row],[Qty]]*Table1[[#This Row],[Price]]</f>
        <v>534</v>
      </c>
      <c r="O446">
        <f>Table1[[#This Row],[Qty]]*Table1[[#This Row],[Cost]]</f>
        <v>267</v>
      </c>
      <c r="P446">
        <f>Table1[[#This Row],[Total Sales]]-Table1[[#This Row],[cogs]]</f>
        <v>267</v>
      </c>
    </row>
    <row r="447" spans="1:16" x14ac:dyDescent="0.3">
      <c r="A447">
        <v>88065565800</v>
      </c>
      <c r="B447" s="1">
        <v>43831</v>
      </c>
      <c r="C447" t="s">
        <v>689</v>
      </c>
      <c r="D447" t="s">
        <v>6</v>
      </c>
      <c r="E447" t="s">
        <v>42</v>
      </c>
      <c r="F447" t="s">
        <v>4</v>
      </c>
      <c r="G447" t="s">
        <v>262</v>
      </c>
      <c r="H447" t="s">
        <v>546</v>
      </c>
      <c r="I447" t="s">
        <v>14</v>
      </c>
      <c r="J447" t="s">
        <v>0</v>
      </c>
      <c r="K447">
        <v>13</v>
      </c>
      <c r="L447">
        <v>10</v>
      </c>
      <c r="M447">
        <v>77</v>
      </c>
      <c r="N447">
        <f>Table1[[#This Row],[Qty]]*Table1[[#This Row],[Price]]</f>
        <v>1001</v>
      </c>
      <c r="O447">
        <f>Table1[[#This Row],[Qty]]*Table1[[#This Row],[Cost]]</f>
        <v>770</v>
      </c>
      <c r="P447">
        <f>Table1[[#This Row],[Total Sales]]-Table1[[#This Row],[cogs]]</f>
        <v>231</v>
      </c>
    </row>
    <row r="448" spans="1:16" x14ac:dyDescent="0.3">
      <c r="A448">
        <v>88065565801</v>
      </c>
      <c r="B448" s="1">
        <v>43831</v>
      </c>
      <c r="C448" t="s">
        <v>688</v>
      </c>
      <c r="D448" t="s">
        <v>12</v>
      </c>
      <c r="E448" t="s">
        <v>40</v>
      </c>
      <c r="F448" t="s">
        <v>4</v>
      </c>
      <c r="G448" t="s">
        <v>262</v>
      </c>
      <c r="H448" t="s">
        <v>546</v>
      </c>
      <c r="I448" t="s">
        <v>9</v>
      </c>
      <c r="J448" t="s">
        <v>8</v>
      </c>
      <c r="K448">
        <v>15</v>
      </c>
      <c r="L448">
        <v>12</v>
      </c>
      <c r="M448">
        <v>68</v>
      </c>
      <c r="N448">
        <f>Table1[[#This Row],[Qty]]*Table1[[#This Row],[Price]]</f>
        <v>1020</v>
      </c>
      <c r="O448">
        <f>Table1[[#This Row],[Qty]]*Table1[[#This Row],[Cost]]</f>
        <v>816</v>
      </c>
      <c r="P448">
        <f>Table1[[#This Row],[Total Sales]]-Table1[[#This Row],[cogs]]</f>
        <v>204</v>
      </c>
    </row>
    <row r="449" spans="1:16" x14ac:dyDescent="0.3">
      <c r="A449">
        <v>88065565802</v>
      </c>
      <c r="B449" s="1">
        <v>43831</v>
      </c>
      <c r="C449" t="s">
        <v>687</v>
      </c>
      <c r="D449" t="s">
        <v>6</v>
      </c>
      <c r="E449" t="s">
        <v>38</v>
      </c>
      <c r="F449" t="s">
        <v>10</v>
      </c>
      <c r="G449" t="s">
        <v>266</v>
      </c>
      <c r="H449" t="s">
        <v>546</v>
      </c>
      <c r="I449" t="s">
        <v>1</v>
      </c>
      <c r="J449" t="s">
        <v>0</v>
      </c>
      <c r="K449">
        <v>20</v>
      </c>
      <c r="L449">
        <v>17</v>
      </c>
      <c r="M449">
        <v>15</v>
      </c>
      <c r="N449">
        <f>Table1[[#This Row],[Qty]]*Table1[[#This Row],[Price]]</f>
        <v>300</v>
      </c>
      <c r="O449">
        <f>Table1[[#This Row],[Qty]]*Table1[[#This Row],[Cost]]</f>
        <v>255</v>
      </c>
      <c r="P449">
        <f>Table1[[#This Row],[Total Sales]]-Table1[[#This Row],[cogs]]</f>
        <v>45</v>
      </c>
    </row>
    <row r="450" spans="1:16" x14ac:dyDescent="0.3">
      <c r="A450">
        <v>88065565803</v>
      </c>
      <c r="B450" s="1">
        <v>43831</v>
      </c>
      <c r="C450" t="s">
        <v>686</v>
      </c>
      <c r="D450" t="s">
        <v>6</v>
      </c>
      <c r="E450" t="s">
        <v>36</v>
      </c>
      <c r="F450" t="s">
        <v>29</v>
      </c>
      <c r="G450" t="s">
        <v>266</v>
      </c>
      <c r="H450" t="s">
        <v>546</v>
      </c>
      <c r="I450" t="s">
        <v>14</v>
      </c>
      <c r="J450" t="s">
        <v>8</v>
      </c>
      <c r="K450">
        <v>12</v>
      </c>
      <c r="L450">
        <v>9</v>
      </c>
      <c r="M450">
        <v>100</v>
      </c>
      <c r="N450">
        <f>Table1[[#This Row],[Qty]]*Table1[[#This Row],[Price]]</f>
        <v>1200</v>
      </c>
      <c r="O450">
        <f>Table1[[#This Row],[Qty]]*Table1[[#This Row],[Cost]]</f>
        <v>900</v>
      </c>
      <c r="P450">
        <f>Table1[[#This Row],[Total Sales]]-Table1[[#This Row],[cogs]]</f>
        <v>300</v>
      </c>
    </row>
    <row r="451" spans="1:16" x14ac:dyDescent="0.3">
      <c r="A451">
        <v>88065565804</v>
      </c>
      <c r="B451" s="1">
        <v>43831</v>
      </c>
      <c r="C451" t="s">
        <v>685</v>
      </c>
      <c r="D451" t="s">
        <v>12</v>
      </c>
      <c r="E451" t="s">
        <v>34</v>
      </c>
      <c r="F451" t="s">
        <v>25</v>
      </c>
      <c r="G451" t="s">
        <v>262</v>
      </c>
      <c r="H451" t="s">
        <v>546</v>
      </c>
      <c r="I451" t="s">
        <v>28</v>
      </c>
      <c r="J451" t="s">
        <v>8</v>
      </c>
      <c r="K451">
        <v>16</v>
      </c>
      <c r="L451">
        <v>13</v>
      </c>
      <c r="M451">
        <v>3000</v>
      </c>
      <c r="N451">
        <f>Table1[[#This Row],[Qty]]*Table1[[#This Row],[Price]]</f>
        <v>48000</v>
      </c>
      <c r="O451">
        <f>Table1[[#This Row],[Qty]]*Table1[[#This Row],[Cost]]</f>
        <v>39000</v>
      </c>
      <c r="P451">
        <f>Table1[[#This Row],[Total Sales]]-Table1[[#This Row],[cogs]]</f>
        <v>9000</v>
      </c>
    </row>
    <row r="452" spans="1:16" x14ac:dyDescent="0.3">
      <c r="A452">
        <v>88065565805</v>
      </c>
      <c r="B452" s="1">
        <v>43831</v>
      </c>
      <c r="C452" t="s">
        <v>684</v>
      </c>
      <c r="D452" t="s">
        <v>6</v>
      </c>
      <c r="E452" t="s">
        <v>32</v>
      </c>
      <c r="F452" t="s">
        <v>4</v>
      </c>
      <c r="G452" t="s">
        <v>262</v>
      </c>
      <c r="H452" t="s">
        <v>546</v>
      </c>
      <c r="I452" t="s">
        <v>9</v>
      </c>
      <c r="J452" t="s">
        <v>8</v>
      </c>
      <c r="K452">
        <v>20</v>
      </c>
      <c r="L452">
        <v>17</v>
      </c>
      <c r="M452">
        <v>5000</v>
      </c>
      <c r="N452">
        <f>Table1[[#This Row],[Qty]]*Table1[[#This Row],[Price]]</f>
        <v>100000</v>
      </c>
      <c r="O452">
        <f>Table1[[#This Row],[Qty]]*Table1[[#This Row],[Cost]]</f>
        <v>85000</v>
      </c>
      <c r="P452">
        <f>Table1[[#This Row],[Total Sales]]-Table1[[#This Row],[cogs]]</f>
        <v>15000</v>
      </c>
    </row>
    <row r="453" spans="1:16" x14ac:dyDescent="0.3">
      <c r="A453">
        <v>88065565806</v>
      </c>
      <c r="B453" s="1">
        <v>43831</v>
      </c>
      <c r="C453" t="s">
        <v>683</v>
      </c>
      <c r="D453" t="s">
        <v>6</v>
      </c>
      <c r="E453" t="s">
        <v>30</v>
      </c>
      <c r="F453" t="s">
        <v>4</v>
      </c>
      <c r="G453" t="s">
        <v>262</v>
      </c>
      <c r="H453" t="s">
        <v>546</v>
      </c>
      <c r="I453" t="s">
        <v>1</v>
      </c>
      <c r="J453" t="s">
        <v>0</v>
      </c>
      <c r="K453">
        <v>12</v>
      </c>
      <c r="L453">
        <v>9</v>
      </c>
      <c r="M453">
        <v>300</v>
      </c>
      <c r="N453">
        <f>Table1[[#This Row],[Qty]]*Table1[[#This Row],[Price]]</f>
        <v>3600</v>
      </c>
      <c r="O453">
        <f>Table1[[#This Row],[Qty]]*Table1[[#This Row],[Cost]]</f>
        <v>2700</v>
      </c>
      <c r="P453">
        <f>Table1[[#This Row],[Total Sales]]-Table1[[#This Row],[cogs]]</f>
        <v>900</v>
      </c>
    </row>
    <row r="454" spans="1:16" x14ac:dyDescent="0.3">
      <c r="A454">
        <v>88065565807</v>
      </c>
      <c r="B454" s="1">
        <v>43831</v>
      </c>
      <c r="C454" t="s">
        <v>682</v>
      </c>
      <c r="D454" t="s">
        <v>12</v>
      </c>
      <c r="E454" t="s">
        <v>26</v>
      </c>
      <c r="F454" t="s">
        <v>10</v>
      </c>
      <c r="G454" t="s">
        <v>266</v>
      </c>
      <c r="H454" t="s">
        <v>546</v>
      </c>
      <c r="I454" t="s">
        <v>14</v>
      </c>
      <c r="J454" t="s">
        <v>0</v>
      </c>
      <c r="K454">
        <v>10</v>
      </c>
      <c r="L454">
        <v>7</v>
      </c>
      <c r="M454">
        <v>2000</v>
      </c>
      <c r="N454">
        <f>Table1[[#This Row],[Qty]]*Table1[[#This Row],[Price]]</f>
        <v>20000</v>
      </c>
      <c r="O454">
        <f>Table1[[#This Row],[Qty]]*Table1[[#This Row],[Cost]]</f>
        <v>14000</v>
      </c>
      <c r="P454">
        <f>Table1[[#This Row],[Total Sales]]-Table1[[#This Row],[cogs]]</f>
        <v>6000</v>
      </c>
    </row>
    <row r="455" spans="1:16" x14ac:dyDescent="0.3">
      <c r="A455">
        <v>88065565808</v>
      </c>
      <c r="B455" s="1">
        <v>43831</v>
      </c>
      <c r="C455" t="s">
        <v>681</v>
      </c>
      <c r="D455" t="s">
        <v>12</v>
      </c>
      <c r="E455" t="s">
        <v>23</v>
      </c>
      <c r="F455" t="s">
        <v>29</v>
      </c>
      <c r="G455" t="s">
        <v>266</v>
      </c>
      <c r="H455" t="s">
        <v>2</v>
      </c>
      <c r="I455" t="s">
        <v>9</v>
      </c>
      <c r="J455" t="s">
        <v>8</v>
      </c>
      <c r="K455">
        <v>15</v>
      </c>
      <c r="L455">
        <v>12</v>
      </c>
      <c r="M455">
        <v>600</v>
      </c>
      <c r="N455">
        <f>Table1[[#This Row],[Qty]]*Table1[[#This Row],[Price]]</f>
        <v>9000</v>
      </c>
      <c r="O455">
        <f>Table1[[#This Row],[Qty]]*Table1[[#This Row],[Cost]]</f>
        <v>7200</v>
      </c>
      <c r="P455">
        <f>Table1[[#This Row],[Total Sales]]-Table1[[#This Row],[cogs]]</f>
        <v>1800</v>
      </c>
    </row>
    <row r="456" spans="1:16" x14ac:dyDescent="0.3">
      <c r="A456">
        <v>88065565809</v>
      </c>
      <c r="B456" s="1">
        <v>43831</v>
      </c>
      <c r="C456" t="s">
        <v>680</v>
      </c>
      <c r="D456" t="s">
        <v>12</v>
      </c>
      <c r="E456" t="s">
        <v>21</v>
      </c>
      <c r="F456" t="s">
        <v>25</v>
      </c>
      <c r="G456" t="s">
        <v>262</v>
      </c>
      <c r="H456" t="s">
        <v>2</v>
      </c>
      <c r="I456" t="s">
        <v>1</v>
      </c>
      <c r="J456" t="s">
        <v>8</v>
      </c>
      <c r="K456">
        <v>15</v>
      </c>
      <c r="L456">
        <v>12</v>
      </c>
      <c r="M456">
        <v>1230</v>
      </c>
      <c r="N456">
        <f>Table1[[#This Row],[Qty]]*Table1[[#This Row],[Price]]</f>
        <v>18450</v>
      </c>
      <c r="O456">
        <f>Table1[[#This Row],[Qty]]*Table1[[#This Row],[Cost]]</f>
        <v>14760</v>
      </c>
      <c r="P456">
        <f>Table1[[#This Row],[Total Sales]]-Table1[[#This Row],[cogs]]</f>
        <v>3690</v>
      </c>
    </row>
    <row r="457" spans="1:16" x14ac:dyDescent="0.3">
      <c r="A457">
        <v>88065565810</v>
      </c>
      <c r="B457" s="1">
        <v>43831</v>
      </c>
      <c r="C457" t="s">
        <v>679</v>
      </c>
      <c r="D457" t="s">
        <v>12</v>
      </c>
      <c r="E457" t="s">
        <v>19</v>
      </c>
      <c r="F457" t="s">
        <v>4</v>
      </c>
      <c r="G457" t="s">
        <v>262</v>
      </c>
      <c r="H457" t="s">
        <v>2</v>
      </c>
      <c r="I457" t="s">
        <v>14</v>
      </c>
      <c r="J457" t="s">
        <v>0</v>
      </c>
      <c r="K457">
        <v>20</v>
      </c>
      <c r="L457">
        <v>17</v>
      </c>
      <c r="M457">
        <v>900</v>
      </c>
      <c r="N457">
        <f>Table1[[#This Row],[Qty]]*Table1[[#This Row],[Price]]</f>
        <v>18000</v>
      </c>
      <c r="O457">
        <f>Table1[[#This Row],[Qty]]*Table1[[#This Row],[Cost]]</f>
        <v>15300</v>
      </c>
      <c r="P457">
        <f>Table1[[#This Row],[Total Sales]]-Table1[[#This Row],[cogs]]</f>
        <v>2700</v>
      </c>
    </row>
    <row r="458" spans="1:16" x14ac:dyDescent="0.3">
      <c r="A458">
        <v>88065565811</v>
      </c>
      <c r="B458" s="1">
        <v>43831</v>
      </c>
      <c r="C458" t="s">
        <v>678</v>
      </c>
      <c r="D458" t="s">
        <v>12</v>
      </c>
      <c r="E458" t="s">
        <v>17</v>
      </c>
      <c r="F458" t="s">
        <v>4</v>
      </c>
      <c r="G458" t="s">
        <v>262</v>
      </c>
      <c r="H458" t="s">
        <v>2</v>
      </c>
      <c r="I458" t="s">
        <v>9</v>
      </c>
      <c r="J458" t="s">
        <v>8</v>
      </c>
      <c r="K458">
        <v>12</v>
      </c>
      <c r="L458">
        <v>9</v>
      </c>
      <c r="M458">
        <v>2390</v>
      </c>
      <c r="N458">
        <f>Table1[[#This Row],[Qty]]*Table1[[#This Row],[Price]]</f>
        <v>28680</v>
      </c>
      <c r="O458">
        <f>Table1[[#This Row],[Qty]]*Table1[[#This Row],[Cost]]</f>
        <v>21510</v>
      </c>
      <c r="P458">
        <f>Table1[[#This Row],[Total Sales]]-Table1[[#This Row],[cogs]]</f>
        <v>7170</v>
      </c>
    </row>
    <row r="459" spans="1:16" x14ac:dyDescent="0.3">
      <c r="A459">
        <v>88065565812</v>
      </c>
      <c r="B459" s="1">
        <v>43831</v>
      </c>
      <c r="C459" t="s">
        <v>677</v>
      </c>
      <c r="D459" t="s">
        <v>12</v>
      </c>
      <c r="E459" t="s">
        <v>15</v>
      </c>
      <c r="F459" t="s">
        <v>10</v>
      </c>
      <c r="G459" t="s">
        <v>266</v>
      </c>
      <c r="H459" t="s">
        <v>2</v>
      </c>
      <c r="I459" t="s">
        <v>1</v>
      </c>
      <c r="J459" t="s">
        <v>0</v>
      </c>
      <c r="K459">
        <v>13</v>
      </c>
      <c r="L459">
        <v>10</v>
      </c>
      <c r="M459">
        <v>10000</v>
      </c>
      <c r="N459">
        <f>Table1[[#This Row],[Qty]]*Table1[[#This Row],[Price]]</f>
        <v>130000</v>
      </c>
      <c r="O459">
        <f>Table1[[#This Row],[Qty]]*Table1[[#This Row],[Cost]]</f>
        <v>100000</v>
      </c>
      <c r="P459">
        <f>Table1[[#This Row],[Total Sales]]-Table1[[#This Row],[cogs]]</f>
        <v>30000</v>
      </c>
    </row>
    <row r="460" spans="1:16" x14ac:dyDescent="0.3">
      <c r="A460">
        <v>88065565813</v>
      </c>
      <c r="B460" s="1">
        <v>43831</v>
      </c>
      <c r="C460" t="s">
        <v>676</v>
      </c>
      <c r="D460" t="s">
        <v>12</v>
      </c>
      <c r="E460" t="s">
        <v>11</v>
      </c>
      <c r="F460" t="s">
        <v>29</v>
      </c>
      <c r="G460" t="s">
        <v>266</v>
      </c>
      <c r="H460" t="s">
        <v>2</v>
      </c>
      <c r="I460" t="s">
        <v>14</v>
      </c>
      <c r="J460" t="s">
        <v>8</v>
      </c>
      <c r="K460">
        <v>15</v>
      </c>
      <c r="L460">
        <v>12</v>
      </c>
      <c r="M460">
        <v>2300</v>
      </c>
      <c r="N460">
        <f>Table1[[#This Row],[Qty]]*Table1[[#This Row],[Price]]</f>
        <v>34500</v>
      </c>
      <c r="O460">
        <f>Table1[[#This Row],[Qty]]*Table1[[#This Row],[Cost]]</f>
        <v>27600</v>
      </c>
      <c r="P460">
        <f>Table1[[#This Row],[Total Sales]]-Table1[[#This Row],[cogs]]</f>
        <v>6900</v>
      </c>
    </row>
    <row r="461" spans="1:16" x14ac:dyDescent="0.3">
      <c r="A461">
        <v>88065565814</v>
      </c>
      <c r="B461" s="1">
        <v>43831</v>
      </c>
      <c r="C461" t="s">
        <v>675</v>
      </c>
      <c r="D461" t="s">
        <v>6</v>
      </c>
      <c r="E461" t="s">
        <v>5</v>
      </c>
      <c r="F461" t="s">
        <v>25</v>
      </c>
      <c r="G461" t="s">
        <v>262</v>
      </c>
      <c r="H461" t="s">
        <v>2</v>
      </c>
      <c r="I461" t="s">
        <v>28</v>
      </c>
      <c r="J461" t="s">
        <v>8</v>
      </c>
      <c r="K461">
        <v>14</v>
      </c>
      <c r="L461">
        <v>11</v>
      </c>
      <c r="M461">
        <v>7800</v>
      </c>
      <c r="N461">
        <f>Table1[[#This Row],[Qty]]*Table1[[#This Row],[Price]]</f>
        <v>109200</v>
      </c>
      <c r="O461">
        <f>Table1[[#This Row],[Qty]]*Table1[[#This Row],[Cost]]</f>
        <v>85800</v>
      </c>
      <c r="P461">
        <f>Table1[[#This Row],[Total Sales]]-Table1[[#This Row],[cogs]]</f>
        <v>23400</v>
      </c>
    </row>
    <row r="462" spans="1:16" x14ac:dyDescent="0.3">
      <c r="A462">
        <v>88065565815</v>
      </c>
      <c r="B462" s="1">
        <v>43831</v>
      </c>
      <c r="C462" t="s">
        <v>674</v>
      </c>
      <c r="D462" t="s">
        <v>6</v>
      </c>
      <c r="E462" t="s">
        <v>166</v>
      </c>
      <c r="F462" t="s">
        <v>4</v>
      </c>
      <c r="G462" t="s">
        <v>262</v>
      </c>
      <c r="H462" t="s">
        <v>2</v>
      </c>
      <c r="I462" t="s">
        <v>9</v>
      </c>
      <c r="J462" t="s">
        <v>8</v>
      </c>
      <c r="K462">
        <v>30</v>
      </c>
      <c r="L462">
        <v>27</v>
      </c>
      <c r="M462">
        <v>450</v>
      </c>
      <c r="N462">
        <f>Table1[[#This Row],[Qty]]*Table1[[#This Row],[Price]]</f>
        <v>13500</v>
      </c>
      <c r="O462">
        <f>Table1[[#This Row],[Qty]]*Table1[[#This Row],[Cost]]</f>
        <v>12150</v>
      </c>
      <c r="P462">
        <f>Table1[[#This Row],[Total Sales]]-Table1[[#This Row],[cogs]]</f>
        <v>1350</v>
      </c>
    </row>
    <row r="463" spans="1:16" x14ac:dyDescent="0.3">
      <c r="A463">
        <v>88065565816</v>
      </c>
      <c r="B463" s="1">
        <v>43831</v>
      </c>
      <c r="C463" t="s">
        <v>673</v>
      </c>
      <c r="D463" t="s">
        <v>6</v>
      </c>
      <c r="E463" t="s">
        <v>164</v>
      </c>
      <c r="F463" t="s">
        <v>4</v>
      </c>
      <c r="G463" t="s">
        <v>262</v>
      </c>
      <c r="H463" t="s">
        <v>2</v>
      </c>
      <c r="I463" t="s">
        <v>1</v>
      </c>
      <c r="J463" t="s">
        <v>0</v>
      </c>
      <c r="K463">
        <v>16</v>
      </c>
      <c r="L463">
        <v>13</v>
      </c>
      <c r="M463">
        <v>2000</v>
      </c>
      <c r="N463">
        <f>Table1[[#This Row],[Qty]]*Table1[[#This Row],[Price]]</f>
        <v>32000</v>
      </c>
      <c r="O463">
        <f>Table1[[#This Row],[Qty]]*Table1[[#This Row],[Cost]]</f>
        <v>26000</v>
      </c>
      <c r="P463">
        <f>Table1[[#This Row],[Total Sales]]-Table1[[#This Row],[cogs]]</f>
        <v>6000</v>
      </c>
    </row>
    <row r="464" spans="1:16" x14ac:dyDescent="0.3">
      <c r="A464">
        <v>88065565817</v>
      </c>
      <c r="B464" s="1">
        <v>43831</v>
      </c>
      <c r="C464" t="s">
        <v>672</v>
      </c>
      <c r="D464" t="s">
        <v>6</v>
      </c>
      <c r="E464" t="s">
        <v>162</v>
      </c>
      <c r="F464" t="s">
        <v>10</v>
      </c>
      <c r="G464" t="s">
        <v>266</v>
      </c>
      <c r="H464" t="s">
        <v>2</v>
      </c>
      <c r="I464" t="s">
        <v>14</v>
      </c>
      <c r="J464" t="s">
        <v>0</v>
      </c>
      <c r="K464">
        <v>9</v>
      </c>
      <c r="L464">
        <v>6</v>
      </c>
      <c r="M464">
        <v>123</v>
      </c>
      <c r="N464">
        <f>Table1[[#This Row],[Qty]]*Table1[[#This Row],[Price]]</f>
        <v>1107</v>
      </c>
      <c r="O464">
        <f>Table1[[#This Row],[Qty]]*Table1[[#This Row],[Cost]]</f>
        <v>738</v>
      </c>
      <c r="P464">
        <f>Table1[[#This Row],[Total Sales]]-Table1[[#This Row],[cogs]]</f>
        <v>369</v>
      </c>
    </row>
    <row r="465" spans="1:16" x14ac:dyDescent="0.3">
      <c r="A465">
        <v>88065565818</v>
      </c>
      <c r="B465" s="1">
        <v>43831</v>
      </c>
      <c r="C465" t="s">
        <v>671</v>
      </c>
      <c r="D465" t="s">
        <v>6</v>
      </c>
      <c r="E465" t="s">
        <v>160</v>
      </c>
      <c r="F465" t="s">
        <v>29</v>
      </c>
      <c r="G465" t="s">
        <v>266</v>
      </c>
      <c r="H465" t="s">
        <v>2</v>
      </c>
      <c r="I465" t="s">
        <v>9</v>
      </c>
      <c r="J465" t="s">
        <v>8</v>
      </c>
      <c r="K465">
        <v>5</v>
      </c>
      <c r="L465">
        <v>2</v>
      </c>
      <c r="M465">
        <v>12903</v>
      </c>
      <c r="N465">
        <f>Table1[[#This Row],[Qty]]*Table1[[#This Row],[Price]]</f>
        <v>64515</v>
      </c>
      <c r="O465">
        <f>Table1[[#This Row],[Qty]]*Table1[[#This Row],[Cost]]</f>
        <v>25806</v>
      </c>
      <c r="P465">
        <f>Table1[[#This Row],[Total Sales]]-Table1[[#This Row],[cogs]]</f>
        <v>38709</v>
      </c>
    </row>
    <row r="466" spans="1:16" x14ac:dyDescent="0.3">
      <c r="A466">
        <v>88065565819</v>
      </c>
      <c r="B466" s="1">
        <v>43831</v>
      </c>
      <c r="C466" t="s">
        <v>670</v>
      </c>
      <c r="D466" t="s">
        <v>6</v>
      </c>
      <c r="E466" t="s">
        <v>85</v>
      </c>
      <c r="F466" t="s">
        <v>25</v>
      </c>
      <c r="G466" t="s">
        <v>262</v>
      </c>
      <c r="H466" t="s">
        <v>2</v>
      </c>
      <c r="I466" t="s">
        <v>1</v>
      </c>
      <c r="J466" t="s">
        <v>8</v>
      </c>
      <c r="K466">
        <v>18</v>
      </c>
      <c r="L466">
        <v>15</v>
      </c>
      <c r="M466">
        <v>100000</v>
      </c>
      <c r="N466">
        <f>Table1[[#This Row],[Qty]]*Table1[[#This Row],[Price]]</f>
        <v>1800000</v>
      </c>
      <c r="O466">
        <f>Table1[[#This Row],[Qty]]*Table1[[#This Row],[Cost]]</f>
        <v>1500000</v>
      </c>
      <c r="P466">
        <f>Table1[[#This Row],[Total Sales]]-Table1[[#This Row],[cogs]]</f>
        <v>300000</v>
      </c>
    </row>
    <row r="467" spans="1:16" x14ac:dyDescent="0.3">
      <c r="A467">
        <v>88065565820</v>
      </c>
      <c r="B467" s="1">
        <v>43831</v>
      </c>
      <c r="C467" t="s">
        <v>669</v>
      </c>
      <c r="D467" t="s">
        <v>12</v>
      </c>
      <c r="E467" t="s">
        <v>77</v>
      </c>
      <c r="F467" t="s">
        <v>4</v>
      </c>
      <c r="G467" t="s">
        <v>262</v>
      </c>
      <c r="H467" t="s">
        <v>2</v>
      </c>
      <c r="I467" t="s">
        <v>14</v>
      </c>
      <c r="J467" t="s">
        <v>0</v>
      </c>
      <c r="K467">
        <v>10</v>
      </c>
      <c r="L467">
        <v>7</v>
      </c>
      <c r="M467">
        <v>12000</v>
      </c>
      <c r="N467">
        <f>Table1[[#This Row],[Qty]]*Table1[[#This Row],[Price]]</f>
        <v>120000</v>
      </c>
      <c r="O467">
        <f>Table1[[#This Row],[Qty]]*Table1[[#This Row],[Cost]]</f>
        <v>84000</v>
      </c>
      <c r="P467">
        <f>Table1[[#This Row],[Total Sales]]-Table1[[#This Row],[cogs]]</f>
        <v>36000</v>
      </c>
    </row>
    <row r="468" spans="1:16" x14ac:dyDescent="0.3">
      <c r="A468">
        <v>88065565821</v>
      </c>
      <c r="B468" s="1">
        <v>43831</v>
      </c>
      <c r="C468" t="s">
        <v>668</v>
      </c>
      <c r="D468" t="s">
        <v>6</v>
      </c>
      <c r="E468" t="s">
        <v>75</v>
      </c>
      <c r="F468" t="s">
        <v>4</v>
      </c>
      <c r="G468" t="s">
        <v>262</v>
      </c>
      <c r="H468" t="s">
        <v>2</v>
      </c>
      <c r="I468" t="s">
        <v>9</v>
      </c>
      <c r="J468" t="s">
        <v>8</v>
      </c>
      <c r="K468">
        <v>20</v>
      </c>
      <c r="L468">
        <v>17</v>
      </c>
      <c r="M468">
        <v>60</v>
      </c>
      <c r="N468">
        <f>Table1[[#This Row],[Qty]]*Table1[[#This Row],[Price]]</f>
        <v>1200</v>
      </c>
      <c r="O468">
        <f>Table1[[#This Row],[Qty]]*Table1[[#This Row],[Cost]]</f>
        <v>1020</v>
      </c>
      <c r="P468">
        <f>Table1[[#This Row],[Total Sales]]-Table1[[#This Row],[cogs]]</f>
        <v>180</v>
      </c>
    </row>
    <row r="469" spans="1:16" x14ac:dyDescent="0.3">
      <c r="A469">
        <v>88065565822</v>
      </c>
      <c r="B469" s="1">
        <v>43831</v>
      </c>
      <c r="C469" t="s">
        <v>667</v>
      </c>
      <c r="D469" t="s">
        <v>6</v>
      </c>
      <c r="E469" t="s">
        <v>17</v>
      </c>
      <c r="F469" t="s">
        <v>10</v>
      </c>
      <c r="G469" t="s">
        <v>266</v>
      </c>
      <c r="H469" t="s">
        <v>2</v>
      </c>
      <c r="I469" t="s">
        <v>1</v>
      </c>
      <c r="J469" t="s">
        <v>0</v>
      </c>
      <c r="K469">
        <v>70</v>
      </c>
      <c r="L469">
        <v>67</v>
      </c>
      <c r="M469">
        <v>89</v>
      </c>
      <c r="N469">
        <f>Table1[[#This Row],[Qty]]*Table1[[#This Row],[Price]]</f>
        <v>6230</v>
      </c>
      <c r="O469">
        <f>Table1[[#This Row],[Qty]]*Table1[[#This Row],[Cost]]</f>
        <v>5963</v>
      </c>
      <c r="P469">
        <f>Table1[[#This Row],[Total Sales]]-Table1[[#This Row],[cogs]]</f>
        <v>267</v>
      </c>
    </row>
    <row r="470" spans="1:16" x14ac:dyDescent="0.3">
      <c r="A470">
        <v>88065565823</v>
      </c>
      <c r="B470" s="1">
        <v>43831</v>
      </c>
      <c r="C470" t="s">
        <v>666</v>
      </c>
      <c r="D470" t="s">
        <v>6</v>
      </c>
      <c r="E470" t="s">
        <v>15</v>
      </c>
      <c r="F470" t="s">
        <v>29</v>
      </c>
      <c r="G470" t="s">
        <v>266</v>
      </c>
      <c r="H470" t="s">
        <v>2</v>
      </c>
      <c r="I470" t="s">
        <v>14</v>
      </c>
      <c r="J470" t="s">
        <v>8</v>
      </c>
      <c r="K470">
        <v>15</v>
      </c>
      <c r="L470">
        <v>12</v>
      </c>
      <c r="M470">
        <v>77</v>
      </c>
      <c r="N470">
        <f>Table1[[#This Row],[Qty]]*Table1[[#This Row],[Price]]</f>
        <v>1155</v>
      </c>
      <c r="O470">
        <f>Table1[[#This Row],[Qty]]*Table1[[#This Row],[Cost]]</f>
        <v>924</v>
      </c>
      <c r="P470">
        <f>Table1[[#This Row],[Total Sales]]-Table1[[#This Row],[cogs]]</f>
        <v>231</v>
      </c>
    </row>
    <row r="471" spans="1:16" x14ac:dyDescent="0.3">
      <c r="A471">
        <v>88065565824</v>
      </c>
      <c r="B471" s="1">
        <v>43831</v>
      </c>
      <c r="C471" t="s">
        <v>665</v>
      </c>
      <c r="D471" t="s">
        <v>12</v>
      </c>
      <c r="E471" t="s">
        <v>11</v>
      </c>
      <c r="F471" t="s">
        <v>25</v>
      </c>
      <c r="G471" t="s">
        <v>262</v>
      </c>
      <c r="H471" t="s">
        <v>2</v>
      </c>
      <c r="I471" t="s">
        <v>28</v>
      </c>
      <c r="J471" t="s">
        <v>8</v>
      </c>
      <c r="K471">
        <v>12</v>
      </c>
      <c r="L471">
        <v>9</v>
      </c>
      <c r="M471">
        <v>68</v>
      </c>
      <c r="N471">
        <f>Table1[[#This Row],[Qty]]*Table1[[#This Row],[Price]]</f>
        <v>816</v>
      </c>
      <c r="O471">
        <f>Table1[[#This Row],[Qty]]*Table1[[#This Row],[Cost]]</f>
        <v>612</v>
      </c>
      <c r="P471">
        <f>Table1[[#This Row],[Total Sales]]-Table1[[#This Row],[cogs]]</f>
        <v>204</v>
      </c>
    </row>
    <row r="472" spans="1:16" x14ac:dyDescent="0.3">
      <c r="A472">
        <v>88065565825</v>
      </c>
      <c r="B472" s="1">
        <v>43831</v>
      </c>
      <c r="C472" t="s">
        <v>664</v>
      </c>
      <c r="D472" t="s">
        <v>12</v>
      </c>
      <c r="E472" t="s">
        <v>75</v>
      </c>
      <c r="F472" t="s">
        <v>4</v>
      </c>
      <c r="G472" t="s">
        <v>262</v>
      </c>
      <c r="H472" t="s">
        <v>2</v>
      </c>
      <c r="I472" t="s">
        <v>9</v>
      </c>
      <c r="J472" t="s">
        <v>8</v>
      </c>
      <c r="K472">
        <v>18</v>
      </c>
      <c r="L472">
        <v>15</v>
      </c>
      <c r="M472">
        <v>15</v>
      </c>
      <c r="N472">
        <f>Table1[[#This Row],[Qty]]*Table1[[#This Row],[Price]]</f>
        <v>270</v>
      </c>
      <c r="O472">
        <f>Table1[[#This Row],[Qty]]*Table1[[#This Row],[Cost]]</f>
        <v>225</v>
      </c>
      <c r="P472">
        <f>Table1[[#This Row],[Total Sales]]-Table1[[#This Row],[cogs]]</f>
        <v>45</v>
      </c>
    </row>
    <row r="473" spans="1:16" x14ac:dyDescent="0.3">
      <c r="A473">
        <v>88065565826</v>
      </c>
      <c r="B473" s="1">
        <v>43831</v>
      </c>
      <c r="C473" t="s">
        <v>663</v>
      </c>
      <c r="D473" t="s">
        <v>6</v>
      </c>
      <c r="E473" t="s">
        <v>73</v>
      </c>
      <c r="F473" t="s">
        <v>4</v>
      </c>
      <c r="G473" t="s">
        <v>262</v>
      </c>
      <c r="H473" t="s">
        <v>2</v>
      </c>
      <c r="I473" t="s">
        <v>1</v>
      </c>
      <c r="J473" t="s">
        <v>0</v>
      </c>
      <c r="K473">
        <v>23</v>
      </c>
      <c r="L473">
        <v>20</v>
      </c>
      <c r="M473">
        <v>47</v>
      </c>
      <c r="N473">
        <f>Table1[[#This Row],[Qty]]*Table1[[#This Row],[Price]]</f>
        <v>1081</v>
      </c>
      <c r="O473">
        <f>Table1[[#This Row],[Qty]]*Table1[[#This Row],[Cost]]</f>
        <v>940</v>
      </c>
      <c r="P473">
        <f>Table1[[#This Row],[Total Sales]]-Table1[[#This Row],[cogs]]</f>
        <v>141</v>
      </c>
    </row>
    <row r="474" spans="1:16" x14ac:dyDescent="0.3">
      <c r="A474">
        <v>88065565827</v>
      </c>
      <c r="B474" s="1">
        <v>43831</v>
      </c>
      <c r="C474" t="s">
        <v>662</v>
      </c>
      <c r="D474" t="s">
        <v>12</v>
      </c>
      <c r="E474" t="s">
        <v>71</v>
      </c>
      <c r="F474" t="s">
        <v>10</v>
      </c>
      <c r="G474" t="s">
        <v>266</v>
      </c>
      <c r="H474" t="s">
        <v>2</v>
      </c>
      <c r="I474" t="s">
        <v>14</v>
      </c>
      <c r="J474" t="s">
        <v>0</v>
      </c>
      <c r="K474">
        <v>9</v>
      </c>
      <c r="L474">
        <v>6</v>
      </c>
      <c r="M474">
        <v>6</v>
      </c>
      <c r="N474">
        <f>Table1[[#This Row],[Qty]]*Table1[[#This Row],[Price]]</f>
        <v>54</v>
      </c>
      <c r="O474">
        <f>Table1[[#This Row],[Qty]]*Table1[[#This Row],[Cost]]</f>
        <v>36</v>
      </c>
      <c r="P474">
        <f>Table1[[#This Row],[Total Sales]]-Table1[[#This Row],[cogs]]</f>
        <v>18</v>
      </c>
    </row>
    <row r="475" spans="1:16" x14ac:dyDescent="0.3">
      <c r="A475">
        <v>88065565828</v>
      </c>
      <c r="B475" s="1">
        <v>43831</v>
      </c>
      <c r="C475" t="s">
        <v>661</v>
      </c>
      <c r="D475" t="s">
        <v>12</v>
      </c>
      <c r="E475" t="s">
        <v>69</v>
      </c>
      <c r="F475" t="s">
        <v>29</v>
      </c>
      <c r="G475" t="s">
        <v>266</v>
      </c>
      <c r="H475" t="s">
        <v>2</v>
      </c>
      <c r="I475" t="s">
        <v>9</v>
      </c>
      <c r="J475" t="s">
        <v>8</v>
      </c>
      <c r="K475">
        <v>18</v>
      </c>
      <c r="L475">
        <v>15</v>
      </c>
      <c r="M475">
        <v>10</v>
      </c>
      <c r="N475">
        <f>Table1[[#This Row],[Qty]]*Table1[[#This Row],[Price]]</f>
        <v>180</v>
      </c>
      <c r="O475">
        <f>Table1[[#This Row],[Qty]]*Table1[[#This Row],[Cost]]</f>
        <v>150</v>
      </c>
      <c r="P475">
        <f>Table1[[#This Row],[Total Sales]]-Table1[[#This Row],[cogs]]</f>
        <v>30</v>
      </c>
    </row>
    <row r="476" spans="1:16" x14ac:dyDescent="0.3">
      <c r="A476">
        <v>88065565829</v>
      </c>
      <c r="B476" s="1">
        <v>43831</v>
      </c>
      <c r="C476" t="s">
        <v>660</v>
      </c>
      <c r="D476" t="s">
        <v>12</v>
      </c>
      <c r="E476" t="s">
        <v>67</v>
      </c>
      <c r="F476" t="s">
        <v>25</v>
      </c>
      <c r="G476" t="s">
        <v>262</v>
      </c>
      <c r="H476" t="s">
        <v>2</v>
      </c>
      <c r="I476" t="s">
        <v>1</v>
      </c>
      <c r="J476" t="s">
        <v>8</v>
      </c>
      <c r="K476">
        <v>5</v>
      </c>
      <c r="L476">
        <v>2</v>
      </c>
      <c r="M476">
        <v>11</v>
      </c>
      <c r="N476">
        <f>Table1[[#This Row],[Qty]]*Table1[[#This Row],[Price]]</f>
        <v>55</v>
      </c>
      <c r="O476">
        <f>Table1[[#This Row],[Qty]]*Table1[[#This Row],[Cost]]</f>
        <v>22</v>
      </c>
      <c r="P476">
        <f>Table1[[#This Row],[Total Sales]]-Table1[[#This Row],[cogs]]</f>
        <v>33</v>
      </c>
    </row>
    <row r="477" spans="1:16" x14ac:dyDescent="0.3">
      <c r="A477">
        <v>88065565830</v>
      </c>
      <c r="B477" s="1">
        <v>43831</v>
      </c>
      <c r="C477" t="s">
        <v>659</v>
      </c>
      <c r="D477" t="s">
        <v>12</v>
      </c>
      <c r="E477" t="s">
        <v>65</v>
      </c>
      <c r="F477" t="s">
        <v>4</v>
      </c>
      <c r="G477" t="s">
        <v>262</v>
      </c>
      <c r="H477" t="s">
        <v>2</v>
      </c>
      <c r="I477" t="s">
        <v>14</v>
      </c>
      <c r="J477" t="s">
        <v>0</v>
      </c>
      <c r="K477">
        <v>14</v>
      </c>
      <c r="L477">
        <v>11</v>
      </c>
      <c r="M477">
        <v>60</v>
      </c>
      <c r="N477">
        <f>Table1[[#This Row],[Qty]]*Table1[[#This Row],[Price]]</f>
        <v>840</v>
      </c>
      <c r="O477">
        <f>Table1[[#This Row],[Qty]]*Table1[[#This Row],[Cost]]</f>
        <v>660</v>
      </c>
      <c r="P477">
        <f>Table1[[#This Row],[Total Sales]]-Table1[[#This Row],[cogs]]</f>
        <v>180</v>
      </c>
    </row>
    <row r="478" spans="1:16" x14ac:dyDescent="0.3">
      <c r="A478">
        <v>88065565831</v>
      </c>
      <c r="B478" s="1">
        <v>43831</v>
      </c>
      <c r="C478" t="s">
        <v>658</v>
      </c>
      <c r="D478" t="s">
        <v>12</v>
      </c>
      <c r="E478" t="s">
        <v>63</v>
      </c>
      <c r="F478" t="s">
        <v>4</v>
      </c>
      <c r="G478" t="s">
        <v>262</v>
      </c>
      <c r="H478" t="s">
        <v>2</v>
      </c>
      <c r="I478" t="s">
        <v>9</v>
      </c>
      <c r="J478" t="s">
        <v>8</v>
      </c>
      <c r="K478">
        <v>6</v>
      </c>
      <c r="L478">
        <v>3</v>
      </c>
      <c r="M478">
        <v>89</v>
      </c>
      <c r="N478">
        <f>Table1[[#This Row],[Qty]]*Table1[[#This Row],[Price]]</f>
        <v>534</v>
      </c>
      <c r="O478">
        <f>Table1[[#This Row],[Qty]]*Table1[[#This Row],[Cost]]</f>
        <v>267</v>
      </c>
      <c r="P478">
        <f>Table1[[#This Row],[Total Sales]]-Table1[[#This Row],[cogs]]</f>
        <v>267</v>
      </c>
    </row>
    <row r="479" spans="1:16" x14ac:dyDescent="0.3">
      <c r="A479">
        <v>88065565832</v>
      </c>
      <c r="B479" s="1">
        <v>43831</v>
      </c>
      <c r="C479" t="s">
        <v>657</v>
      </c>
      <c r="D479" t="s">
        <v>6</v>
      </c>
      <c r="E479" t="s">
        <v>61</v>
      </c>
      <c r="F479" t="s">
        <v>10</v>
      </c>
      <c r="G479" t="s">
        <v>266</v>
      </c>
      <c r="H479" t="s">
        <v>2</v>
      </c>
      <c r="I479" t="s">
        <v>1</v>
      </c>
      <c r="J479" t="s">
        <v>0</v>
      </c>
      <c r="K479">
        <v>10</v>
      </c>
      <c r="L479">
        <v>7</v>
      </c>
      <c r="M479">
        <v>77</v>
      </c>
      <c r="N479">
        <f>Table1[[#This Row],[Qty]]*Table1[[#This Row],[Price]]</f>
        <v>770</v>
      </c>
      <c r="O479">
        <f>Table1[[#This Row],[Qty]]*Table1[[#This Row],[Cost]]</f>
        <v>539</v>
      </c>
      <c r="P479">
        <f>Table1[[#This Row],[Total Sales]]-Table1[[#This Row],[cogs]]</f>
        <v>231</v>
      </c>
    </row>
    <row r="480" spans="1:16" x14ac:dyDescent="0.3">
      <c r="A480">
        <v>88065565833</v>
      </c>
      <c r="B480" s="1">
        <v>43831</v>
      </c>
      <c r="C480" t="s">
        <v>656</v>
      </c>
      <c r="D480" t="s">
        <v>6</v>
      </c>
      <c r="E480" t="s">
        <v>59</v>
      </c>
      <c r="F480" t="s">
        <v>29</v>
      </c>
      <c r="G480" t="s">
        <v>266</v>
      </c>
      <c r="H480" t="s">
        <v>2</v>
      </c>
      <c r="I480" t="s">
        <v>14</v>
      </c>
      <c r="J480" t="s">
        <v>8</v>
      </c>
      <c r="K480">
        <v>13</v>
      </c>
      <c r="L480">
        <v>10</v>
      </c>
      <c r="M480">
        <v>68</v>
      </c>
      <c r="N480">
        <f>Table1[[#This Row],[Qty]]*Table1[[#This Row],[Price]]</f>
        <v>884</v>
      </c>
      <c r="O480">
        <f>Table1[[#This Row],[Qty]]*Table1[[#This Row],[Cost]]</f>
        <v>680</v>
      </c>
      <c r="P480">
        <f>Table1[[#This Row],[Total Sales]]-Table1[[#This Row],[cogs]]</f>
        <v>204</v>
      </c>
    </row>
    <row r="481" spans="1:16" x14ac:dyDescent="0.3">
      <c r="A481">
        <v>88065565834</v>
      </c>
      <c r="B481" s="1">
        <v>43831</v>
      </c>
      <c r="C481" t="s">
        <v>655</v>
      </c>
      <c r="D481" t="s">
        <v>12</v>
      </c>
      <c r="E481" t="s">
        <v>57</v>
      </c>
      <c r="F481" t="s">
        <v>25</v>
      </c>
      <c r="G481" t="s">
        <v>262</v>
      </c>
      <c r="H481" t="s">
        <v>2</v>
      </c>
      <c r="I481" t="s">
        <v>28</v>
      </c>
      <c r="J481" t="s">
        <v>8</v>
      </c>
      <c r="K481">
        <v>20</v>
      </c>
      <c r="L481">
        <v>17</v>
      </c>
      <c r="M481">
        <v>15</v>
      </c>
      <c r="N481">
        <f>Table1[[#This Row],[Qty]]*Table1[[#This Row],[Price]]</f>
        <v>300</v>
      </c>
      <c r="O481">
        <f>Table1[[#This Row],[Qty]]*Table1[[#This Row],[Cost]]</f>
        <v>255</v>
      </c>
      <c r="P481">
        <f>Table1[[#This Row],[Total Sales]]-Table1[[#This Row],[cogs]]</f>
        <v>45</v>
      </c>
    </row>
    <row r="482" spans="1:16" x14ac:dyDescent="0.3">
      <c r="A482">
        <v>88065565835</v>
      </c>
      <c r="B482" s="1">
        <v>43831</v>
      </c>
      <c r="C482" t="s">
        <v>654</v>
      </c>
      <c r="D482" t="s">
        <v>12</v>
      </c>
      <c r="E482" t="s">
        <v>55</v>
      </c>
      <c r="F482" t="s">
        <v>4</v>
      </c>
      <c r="G482" t="s">
        <v>262</v>
      </c>
      <c r="H482" t="s">
        <v>2</v>
      </c>
      <c r="I482" t="s">
        <v>9</v>
      </c>
      <c r="J482" t="s">
        <v>8</v>
      </c>
      <c r="K482">
        <v>15</v>
      </c>
      <c r="L482">
        <v>12</v>
      </c>
      <c r="M482">
        <v>100</v>
      </c>
      <c r="N482">
        <f>Table1[[#This Row],[Qty]]*Table1[[#This Row],[Price]]</f>
        <v>1500</v>
      </c>
      <c r="O482">
        <f>Table1[[#This Row],[Qty]]*Table1[[#This Row],[Cost]]</f>
        <v>1200</v>
      </c>
      <c r="P482">
        <f>Table1[[#This Row],[Total Sales]]-Table1[[#This Row],[cogs]]</f>
        <v>300</v>
      </c>
    </row>
    <row r="483" spans="1:16" x14ac:dyDescent="0.3">
      <c r="A483">
        <v>88065565836</v>
      </c>
      <c r="B483" s="1">
        <v>43831</v>
      </c>
      <c r="C483" t="s">
        <v>653</v>
      </c>
      <c r="D483" t="s">
        <v>6</v>
      </c>
      <c r="E483" t="s">
        <v>17</v>
      </c>
      <c r="F483" t="s">
        <v>4</v>
      </c>
      <c r="G483" t="s">
        <v>262</v>
      </c>
      <c r="H483" t="s">
        <v>2</v>
      </c>
      <c r="I483" t="s">
        <v>1</v>
      </c>
      <c r="J483" t="s">
        <v>0</v>
      </c>
      <c r="K483">
        <v>20</v>
      </c>
      <c r="L483">
        <v>17</v>
      </c>
      <c r="M483">
        <v>3000</v>
      </c>
      <c r="N483">
        <f>Table1[[#This Row],[Qty]]*Table1[[#This Row],[Price]]</f>
        <v>60000</v>
      </c>
      <c r="O483">
        <f>Table1[[#This Row],[Qty]]*Table1[[#This Row],[Cost]]</f>
        <v>51000</v>
      </c>
      <c r="P483">
        <f>Table1[[#This Row],[Total Sales]]-Table1[[#This Row],[cogs]]</f>
        <v>9000</v>
      </c>
    </row>
    <row r="484" spans="1:16" x14ac:dyDescent="0.3">
      <c r="A484">
        <v>88065565837</v>
      </c>
      <c r="B484" s="1">
        <v>43831</v>
      </c>
      <c r="C484" t="s">
        <v>652</v>
      </c>
      <c r="D484" t="s">
        <v>6</v>
      </c>
      <c r="E484" t="s">
        <v>36</v>
      </c>
      <c r="F484" t="s">
        <v>10</v>
      </c>
      <c r="G484" t="s">
        <v>266</v>
      </c>
      <c r="H484" t="s">
        <v>2</v>
      </c>
      <c r="I484" t="s">
        <v>14</v>
      </c>
      <c r="J484" t="s">
        <v>0</v>
      </c>
      <c r="K484">
        <v>12</v>
      </c>
      <c r="L484">
        <v>9</v>
      </c>
      <c r="M484">
        <v>5000</v>
      </c>
      <c r="N484">
        <f>Table1[[#This Row],[Qty]]*Table1[[#This Row],[Price]]</f>
        <v>60000</v>
      </c>
      <c r="O484">
        <f>Table1[[#This Row],[Qty]]*Table1[[#This Row],[Cost]]</f>
        <v>45000</v>
      </c>
      <c r="P484">
        <f>Table1[[#This Row],[Total Sales]]-Table1[[#This Row],[cogs]]</f>
        <v>15000</v>
      </c>
    </row>
    <row r="485" spans="1:16" x14ac:dyDescent="0.3">
      <c r="A485">
        <v>88065565838</v>
      </c>
      <c r="B485" s="1">
        <v>43831</v>
      </c>
      <c r="C485" t="s">
        <v>651</v>
      </c>
      <c r="D485" t="s">
        <v>12</v>
      </c>
      <c r="E485" t="s">
        <v>34</v>
      </c>
      <c r="F485" t="s">
        <v>29</v>
      </c>
      <c r="G485" t="s">
        <v>266</v>
      </c>
      <c r="H485" t="s">
        <v>2</v>
      </c>
      <c r="I485" t="s">
        <v>9</v>
      </c>
      <c r="J485" t="s">
        <v>8</v>
      </c>
      <c r="K485">
        <v>16</v>
      </c>
      <c r="L485">
        <v>13</v>
      </c>
      <c r="M485">
        <v>300</v>
      </c>
      <c r="N485">
        <f>Table1[[#This Row],[Qty]]*Table1[[#This Row],[Price]]</f>
        <v>4800</v>
      </c>
      <c r="O485">
        <f>Table1[[#This Row],[Qty]]*Table1[[#This Row],[Cost]]</f>
        <v>3900</v>
      </c>
      <c r="P485">
        <f>Table1[[#This Row],[Total Sales]]-Table1[[#This Row],[cogs]]</f>
        <v>900</v>
      </c>
    </row>
    <row r="486" spans="1:16" x14ac:dyDescent="0.3">
      <c r="A486">
        <v>88065565839</v>
      </c>
      <c r="B486" s="1">
        <v>43831</v>
      </c>
      <c r="C486" t="s">
        <v>650</v>
      </c>
      <c r="D486" t="s">
        <v>12</v>
      </c>
      <c r="E486" t="s">
        <v>32</v>
      </c>
      <c r="F486" t="s">
        <v>25</v>
      </c>
      <c r="G486" t="s">
        <v>262</v>
      </c>
      <c r="H486" t="s">
        <v>2</v>
      </c>
      <c r="I486" t="s">
        <v>1</v>
      </c>
      <c r="J486" t="s">
        <v>8</v>
      </c>
      <c r="K486">
        <v>70</v>
      </c>
      <c r="L486">
        <v>67</v>
      </c>
      <c r="M486">
        <v>2000</v>
      </c>
      <c r="N486">
        <f>Table1[[#This Row],[Qty]]*Table1[[#This Row],[Price]]</f>
        <v>140000</v>
      </c>
      <c r="O486">
        <f>Table1[[#This Row],[Qty]]*Table1[[#This Row],[Cost]]</f>
        <v>134000</v>
      </c>
      <c r="P486">
        <f>Table1[[#This Row],[Total Sales]]-Table1[[#This Row],[cogs]]</f>
        <v>6000</v>
      </c>
    </row>
    <row r="487" spans="1:16" x14ac:dyDescent="0.3">
      <c r="A487">
        <v>88065565840</v>
      </c>
      <c r="B487" s="1">
        <v>43831</v>
      </c>
      <c r="C487" t="s">
        <v>649</v>
      </c>
      <c r="D487" t="s">
        <v>12</v>
      </c>
      <c r="E487" t="s">
        <v>30</v>
      </c>
      <c r="F487" t="s">
        <v>4</v>
      </c>
      <c r="G487" t="s">
        <v>262</v>
      </c>
      <c r="H487" t="s">
        <v>2</v>
      </c>
      <c r="I487" t="s">
        <v>14</v>
      </c>
      <c r="J487" t="s">
        <v>0</v>
      </c>
      <c r="K487">
        <v>15</v>
      </c>
      <c r="L487">
        <v>12</v>
      </c>
      <c r="M487">
        <v>600</v>
      </c>
      <c r="N487">
        <f>Table1[[#This Row],[Qty]]*Table1[[#This Row],[Price]]</f>
        <v>9000</v>
      </c>
      <c r="O487">
        <f>Table1[[#This Row],[Qty]]*Table1[[#This Row],[Cost]]</f>
        <v>7200</v>
      </c>
      <c r="P487">
        <f>Table1[[#This Row],[Total Sales]]-Table1[[#This Row],[cogs]]</f>
        <v>1800</v>
      </c>
    </row>
    <row r="488" spans="1:16" x14ac:dyDescent="0.3">
      <c r="A488">
        <v>88065565841</v>
      </c>
      <c r="B488" s="1">
        <v>43831</v>
      </c>
      <c r="C488" t="s">
        <v>648</v>
      </c>
      <c r="D488" t="s">
        <v>6</v>
      </c>
      <c r="E488" t="s">
        <v>26</v>
      </c>
      <c r="F488" t="s">
        <v>4</v>
      </c>
      <c r="G488" t="s">
        <v>262</v>
      </c>
      <c r="H488" t="s">
        <v>2</v>
      </c>
      <c r="I488" t="s">
        <v>9</v>
      </c>
      <c r="J488" t="s">
        <v>8</v>
      </c>
      <c r="K488">
        <v>16</v>
      </c>
      <c r="L488">
        <v>13</v>
      </c>
      <c r="M488">
        <v>1230</v>
      </c>
      <c r="N488">
        <f>Table1[[#This Row],[Qty]]*Table1[[#This Row],[Price]]</f>
        <v>19680</v>
      </c>
      <c r="O488">
        <f>Table1[[#This Row],[Qty]]*Table1[[#This Row],[Cost]]</f>
        <v>15990</v>
      </c>
      <c r="P488">
        <f>Table1[[#This Row],[Total Sales]]-Table1[[#This Row],[cogs]]</f>
        <v>3690</v>
      </c>
    </row>
    <row r="489" spans="1:16" x14ac:dyDescent="0.3">
      <c r="A489">
        <v>88065565842</v>
      </c>
      <c r="B489" s="1">
        <v>43831</v>
      </c>
      <c r="C489" t="s">
        <v>647</v>
      </c>
      <c r="D489" t="s">
        <v>6</v>
      </c>
      <c r="E489" t="s">
        <v>50</v>
      </c>
      <c r="F489" t="s">
        <v>10</v>
      </c>
      <c r="G489" t="s">
        <v>266</v>
      </c>
      <c r="H489" t="s">
        <v>2</v>
      </c>
      <c r="I489" t="s">
        <v>1</v>
      </c>
      <c r="J489" t="s">
        <v>0</v>
      </c>
      <c r="K489">
        <v>20</v>
      </c>
      <c r="L489">
        <v>17</v>
      </c>
      <c r="M489">
        <v>900</v>
      </c>
      <c r="N489">
        <f>Table1[[#This Row],[Qty]]*Table1[[#This Row],[Price]]</f>
        <v>18000</v>
      </c>
      <c r="O489">
        <f>Table1[[#This Row],[Qty]]*Table1[[#This Row],[Cost]]</f>
        <v>15300</v>
      </c>
      <c r="P489">
        <f>Table1[[#This Row],[Total Sales]]-Table1[[#This Row],[cogs]]</f>
        <v>2700</v>
      </c>
    </row>
    <row r="490" spans="1:16" x14ac:dyDescent="0.3">
      <c r="A490">
        <v>88065565843</v>
      </c>
      <c r="B490" s="1">
        <v>43831</v>
      </c>
      <c r="C490" t="s">
        <v>646</v>
      </c>
      <c r="D490" t="s">
        <v>6</v>
      </c>
      <c r="E490" t="s">
        <v>48</v>
      </c>
      <c r="F490" t="s">
        <v>29</v>
      </c>
      <c r="G490" t="s">
        <v>266</v>
      </c>
      <c r="H490" t="s">
        <v>2</v>
      </c>
      <c r="I490" t="s">
        <v>14</v>
      </c>
      <c r="J490" t="s">
        <v>8</v>
      </c>
      <c r="K490">
        <v>12</v>
      </c>
      <c r="L490">
        <v>9</v>
      </c>
      <c r="M490">
        <v>2390</v>
      </c>
      <c r="N490">
        <f>Table1[[#This Row],[Qty]]*Table1[[#This Row],[Price]]</f>
        <v>28680</v>
      </c>
      <c r="O490">
        <f>Table1[[#This Row],[Qty]]*Table1[[#This Row],[Cost]]</f>
        <v>21510</v>
      </c>
      <c r="P490">
        <f>Table1[[#This Row],[Total Sales]]-Table1[[#This Row],[cogs]]</f>
        <v>7170</v>
      </c>
    </row>
    <row r="491" spans="1:16" x14ac:dyDescent="0.3">
      <c r="A491">
        <v>88065565844</v>
      </c>
      <c r="B491" s="1">
        <v>43831</v>
      </c>
      <c r="C491" t="s">
        <v>645</v>
      </c>
      <c r="D491" t="s">
        <v>6</v>
      </c>
      <c r="E491" t="s">
        <v>46</v>
      </c>
      <c r="F491" t="s">
        <v>25</v>
      </c>
      <c r="G491" t="s">
        <v>262</v>
      </c>
      <c r="H491" t="s">
        <v>2</v>
      </c>
      <c r="I491" t="s">
        <v>28</v>
      </c>
      <c r="J491" t="s">
        <v>8</v>
      </c>
      <c r="K491">
        <v>12</v>
      </c>
      <c r="L491">
        <v>9</v>
      </c>
      <c r="M491">
        <v>10000</v>
      </c>
      <c r="N491">
        <f>Table1[[#This Row],[Qty]]*Table1[[#This Row],[Price]]</f>
        <v>120000</v>
      </c>
      <c r="O491">
        <f>Table1[[#This Row],[Qty]]*Table1[[#This Row],[Cost]]</f>
        <v>90000</v>
      </c>
      <c r="P491">
        <f>Table1[[#This Row],[Total Sales]]-Table1[[#This Row],[cogs]]</f>
        <v>30000</v>
      </c>
    </row>
    <row r="492" spans="1:16" x14ac:dyDescent="0.3">
      <c r="A492">
        <v>88065565845</v>
      </c>
      <c r="B492" s="1">
        <v>43831</v>
      </c>
      <c r="C492" t="s">
        <v>644</v>
      </c>
      <c r="D492" t="s">
        <v>12</v>
      </c>
      <c r="E492" t="s">
        <v>65</v>
      </c>
      <c r="F492" t="s">
        <v>4</v>
      </c>
      <c r="G492" t="s">
        <v>262</v>
      </c>
      <c r="H492" t="s">
        <v>2</v>
      </c>
      <c r="I492" t="s">
        <v>9</v>
      </c>
      <c r="J492" t="s">
        <v>8</v>
      </c>
      <c r="K492">
        <v>18</v>
      </c>
      <c r="L492">
        <v>15</v>
      </c>
      <c r="M492">
        <v>2300</v>
      </c>
      <c r="N492">
        <f>Table1[[#This Row],[Qty]]*Table1[[#This Row],[Price]]</f>
        <v>41400</v>
      </c>
      <c r="O492">
        <f>Table1[[#This Row],[Qty]]*Table1[[#This Row],[Cost]]</f>
        <v>34500</v>
      </c>
      <c r="P492">
        <f>Table1[[#This Row],[Total Sales]]-Table1[[#This Row],[cogs]]</f>
        <v>6900</v>
      </c>
    </row>
    <row r="493" spans="1:16" x14ac:dyDescent="0.3">
      <c r="A493">
        <v>88065565846</v>
      </c>
      <c r="B493" s="1">
        <v>43831</v>
      </c>
      <c r="C493" t="s">
        <v>643</v>
      </c>
      <c r="D493" t="s">
        <v>12</v>
      </c>
      <c r="E493" t="s">
        <v>63</v>
      </c>
      <c r="F493" t="s">
        <v>4</v>
      </c>
      <c r="G493" t="s">
        <v>262</v>
      </c>
      <c r="H493" t="s">
        <v>2</v>
      </c>
      <c r="I493" t="s">
        <v>1</v>
      </c>
      <c r="J493" t="s">
        <v>0</v>
      </c>
      <c r="K493">
        <v>10</v>
      </c>
      <c r="L493">
        <v>7</v>
      </c>
      <c r="M493">
        <v>7800</v>
      </c>
      <c r="N493">
        <f>Table1[[#This Row],[Qty]]*Table1[[#This Row],[Price]]</f>
        <v>78000</v>
      </c>
      <c r="O493">
        <f>Table1[[#This Row],[Qty]]*Table1[[#This Row],[Cost]]</f>
        <v>54600</v>
      </c>
      <c r="P493">
        <f>Table1[[#This Row],[Total Sales]]-Table1[[#This Row],[cogs]]</f>
        <v>23400</v>
      </c>
    </row>
    <row r="494" spans="1:16" x14ac:dyDescent="0.3">
      <c r="A494">
        <v>88065565847</v>
      </c>
      <c r="B494" s="1">
        <v>43831</v>
      </c>
      <c r="C494" t="s">
        <v>642</v>
      </c>
      <c r="D494" t="s">
        <v>12</v>
      </c>
      <c r="E494" t="s">
        <v>61</v>
      </c>
      <c r="F494" t="s">
        <v>10</v>
      </c>
      <c r="G494" t="s">
        <v>266</v>
      </c>
      <c r="H494" t="s">
        <v>2</v>
      </c>
      <c r="I494" t="s">
        <v>14</v>
      </c>
      <c r="J494" t="s">
        <v>0</v>
      </c>
      <c r="K494">
        <v>18</v>
      </c>
      <c r="L494">
        <v>15</v>
      </c>
      <c r="M494">
        <v>450</v>
      </c>
      <c r="N494">
        <f>Table1[[#This Row],[Qty]]*Table1[[#This Row],[Price]]</f>
        <v>8100</v>
      </c>
      <c r="O494">
        <f>Table1[[#This Row],[Qty]]*Table1[[#This Row],[Cost]]</f>
        <v>6750</v>
      </c>
      <c r="P494">
        <f>Table1[[#This Row],[Total Sales]]-Table1[[#This Row],[cogs]]</f>
        <v>1350</v>
      </c>
    </row>
    <row r="495" spans="1:16" x14ac:dyDescent="0.3">
      <c r="A495">
        <v>88065565848</v>
      </c>
      <c r="B495" s="1">
        <v>43831</v>
      </c>
      <c r="C495" t="s">
        <v>641</v>
      </c>
      <c r="D495" t="s">
        <v>6</v>
      </c>
      <c r="E495" t="s">
        <v>59</v>
      </c>
      <c r="F495" t="s">
        <v>29</v>
      </c>
      <c r="G495" t="s">
        <v>266</v>
      </c>
      <c r="H495" t="s">
        <v>2</v>
      </c>
      <c r="I495" t="s">
        <v>9</v>
      </c>
      <c r="J495" t="s">
        <v>8</v>
      </c>
      <c r="K495">
        <v>10</v>
      </c>
      <c r="L495">
        <v>7</v>
      </c>
      <c r="M495">
        <v>2000</v>
      </c>
      <c r="N495">
        <f>Table1[[#This Row],[Qty]]*Table1[[#This Row],[Price]]</f>
        <v>20000</v>
      </c>
      <c r="O495">
        <f>Table1[[#This Row],[Qty]]*Table1[[#This Row],[Cost]]</f>
        <v>14000</v>
      </c>
      <c r="P495">
        <f>Table1[[#This Row],[Total Sales]]-Table1[[#This Row],[cogs]]</f>
        <v>6000</v>
      </c>
    </row>
    <row r="496" spans="1:16" x14ac:dyDescent="0.3">
      <c r="A496">
        <v>88065565849</v>
      </c>
      <c r="B496" s="1">
        <v>43831</v>
      </c>
      <c r="C496" t="s">
        <v>640</v>
      </c>
      <c r="D496" t="s">
        <v>12</v>
      </c>
      <c r="E496" t="s">
        <v>57</v>
      </c>
      <c r="F496" t="s">
        <v>25</v>
      </c>
      <c r="G496" t="s">
        <v>262</v>
      </c>
      <c r="H496" t="s">
        <v>2</v>
      </c>
      <c r="I496" t="s">
        <v>1</v>
      </c>
      <c r="J496" t="s">
        <v>8</v>
      </c>
      <c r="K496">
        <v>15</v>
      </c>
      <c r="L496">
        <v>12</v>
      </c>
      <c r="M496">
        <v>123</v>
      </c>
      <c r="N496">
        <f>Table1[[#This Row],[Qty]]*Table1[[#This Row],[Price]]</f>
        <v>1845</v>
      </c>
      <c r="O496">
        <f>Table1[[#This Row],[Qty]]*Table1[[#This Row],[Cost]]</f>
        <v>1476</v>
      </c>
      <c r="P496">
        <f>Table1[[#This Row],[Total Sales]]-Table1[[#This Row],[cogs]]</f>
        <v>369</v>
      </c>
    </row>
    <row r="497" spans="1:16" x14ac:dyDescent="0.3">
      <c r="A497">
        <v>88065565850</v>
      </c>
      <c r="B497" s="1">
        <v>43831</v>
      </c>
      <c r="C497" t="s">
        <v>639</v>
      </c>
      <c r="D497" t="s">
        <v>12</v>
      </c>
      <c r="E497" t="s">
        <v>21</v>
      </c>
      <c r="F497" t="s">
        <v>4</v>
      </c>
      <c r="G497" t="s">
        <v>262</v>
      </c>
      <c r="H497" t="s">
        <v>2</v>
      </c>
      <c r="I497" t="s">
        <v>14</v>
      </c>
      <c r="J497" t="s">
        <v>0</v>
      </c>
      <c r="K497">
        <v>23</v>
      </c>
      <c r="L497">
        <v>20</v>
      </c>
      <c r="M497">
        <v>12903</v>
      </c>
      <c r="N497">
        <f>Table1[[#This Row],[Qty]]*Table1[[#This Row],[Price]]</f>
        <v>296769</v>
      </c>
      <c r="O497">
        <f>Table1[[#This Row],[Qty]]*Table1[[#This Row],[Cost]]</f>
        <v>258060</v>
      </c>
      <c r="P497">
        <f>Table1[[#This Row],[Total Sales]]-Table1[[#This Row],[cogs]]</f>
        <v>38709</v>
      </c>
    </row>
    <row r="498" spans="1:16" x14ac:dyDescent="0.3">
      <c r="A498">
        <v>88065565851</v>
      </c>
      <c r="B498" s="1">
        <v>43831</v>
      </c>
      <c r="C498" t="s">
        <v>638</v>
      </c>
      <c r="D498" t="s">
        <v>12</v>
      </c>
      <c r="E498" t="s">
        <v>19</v>
      </c>
      <c r="F498" t="s">
        <v>4</v>
      </c>
      <c r="G498" t="s">
        <v>262</v>
      </c>
      <c r="H498" t="s">
        <v>2</v>
      </c>
      <c r="I498" t="s">
        <v>9</v>
      </c>
      <c r="J498" t="s">
        <v>8</v>
      </c>
      <c r="K498">
        <v>9</v>
      </c>
      <c r="L498">
        <v>6</v>
      </c>
      <c r="M498">
        <v>100000</v>
      </c>
      <c r="N498">
        <f>Table1[[#This Row],[Qty]]*Table1[[#This Row],[Price]]</f>
        <v>900000</v>
      </c>
      <c r="O498">
        <f>Table1[[#This Row],[Qty]]*Table1[[#This Row],[Cost]]</f>
        <v>600000</v>
      </c>
      <c r="P498">
        <f>Table1[[#This Row],[Total Sales]]-Table1[[#This Row],[cogs]]</f>
        <v>300000</v>
      </c>
    </row>
    <row r="499" spans="1:16" x14ac:dyDescent="0.3">
      <c r="A499">
        <v>88065565852</v>
      </c>
      <c r="B499" s="1">
        <v>43831</v>
      </c>
      <c r="C499" t="s">
        <v>637</v>
      </c>
      <c r="D499" t="s">
        <v>6</v>
      </c>
      <c r="E499" t="s">
        <v>17</v>
      </c>
      <c r="F499" t="s">
        <v>10</v>
      </c>
      <c r="G499" t="s">
        <v>266</v>
      </c>
      <c r="H499" t="s">
        <v>2</v>
      </c>
      <c r="I499" t="s">
        <v>1</v>
      </c>
      <c r="J499" t="s">
        <v>0</v>
      </c>
      <c r="K499">
        <v>18</v>
      </c>
      <c r="L499">
        <v>15</v>
      </c>
      <c r="M499">
        <v>12000</v>
      </c>
      <c r="N499">
        <f>Table1[[#This Row],[Qty]]*Table1[[#This Row],[Price]]</f>
        <v>216000</v>
      </c>
      <c r="O499">
        <f>Table1[[#This Row],[Qty]]*Table1[[#This Row],[Cost]]</f>
        <v>180000</v>
      </c>
      <c r="P499">
        <f>Table1[[#This Row],[Total Sales]]-Table1[[#This Row],[cogs]]</f>
        <v>36000</v>
      </c>
    </row>
    <row r="500" spans="1:16" x14ac:dyDescent="0.3">
      <c r="A500">
        <v>88065565853</v>
      </c>
      <c r="B500" s="1">
        <v>43831</v>
      </c>
      <c r="C500" t="s">
        <v>636</v>
      </c>
      <c r="D500" t="s">
        <v>12</v>
      </c>
      <c r="E500" t="s">
        <v>15</v>
      </c>
      <c r="F500" t="s">
        <v>29</v>
      </c>
      <c r="G500" t="s">
        <v>266</v>
      </c>
      <c r="H500" t="s">
        <v>2</v>
      </c>
      <c r="I500" t="s">
        <v>14</v>
      </c>
      <c r="J500" t="s">
        <v>8</v>
      </c>
      <c r="K500">
        <v>18</v>
      </c>
      <c r="L500">
        <v>15</v>
      </c>
      <c r="M500">
        <v>60</v>
      </c>
      <c r="N500">
        <f>Table1[[#This Row],[Qty]]*Table1[[#This Row],[Price]]</f>
        <v>1080</v>
      </c>
      <c r="O500">
        <f>Table1[[#This Row],[Qty]]*Table1[[#This Row],[Cost]]</f>
        <v>900</v>
      </c>
      <c r="P500">
        <f>Table1[[#This Row],[Total Sales]]-Table1[[#This Row],[cogs]]</f>
        <v>180</v>
      </c>
    </row>
    <row r="501" spans="1:16" x14ac:dyDescent="0.3">
      <c r="A501">
        <v>88065565854</v>
      </c>
      <c r="B501" s="1">
        <v>43831</v>
      </c>
      <c r="C501" t="s">
        <v>635</v>
      </c>
      <c r="D501" t="s">
        <v>6</v>
      </c>
      <c r="E501" t="s">
        <v>17</v>
      </c>
      <c r="F501" t="s">
        <v>25</v>
      </c>
      <c r="G501" t="s">
        <v>262</v>
      </c>
      <c r="H501" t="s">
        <v>2</v>
      </c>
      <c r="I501" t="s">
        <v>28</v>
      </c>
      <c r="J501" t="s">
        <v>8</v>
      </c>
      <c r="K501">
        <v>10</v>
      </c>
      <c r="L501">
        <v>7</v>
      </c>
      <c r="M501">
        <v>89</v>
      </c>
      <c r="N501">
        <f>Table1[[#This Row],[Qty]]*Table1[[#This Row],[Price]]</f>
        <v>890</v>
      </c>
      <c r="O501">
        <f>Table1[[#This Row],[Qty]]*Table1[[#This Row],[Cost]]</f>
        <v>623</v>
      </c>
      <c r="P501">
        <f>Table1[[#This Row],[Total Sales]]-Table1[[#This Row],[cogs]]</f>
        <v>267</v>
      </c>
    </row>
    <row r="502" spans="1:16" x14ac:dyDescent="0.3">
      <c r="A502">
        <v>88065565855</v>
      </c>
      <c r="B502" s="1">
        <v>43831</v>
      </c>
      <c r="C502" t="s">
        <v>634</v>
      </c>
      <c r="D502" t="s">
        <v>6</v>
      </c>
      <c r="E502" t="s">
        <v>15</v>
      </c>
      <c r="F502" t="s">
        <v>4</v>
      </c>
      <c r="G502" t="s">
        <v>262</v>
      </c>
      <c r="H502" t="s">
        <v>2</v>
      </c>
      <c r="I502" t="s">
        <v>9</v>
      </c>
      <c r="J502" t="s">
        <v>8</v>
      </c>
      <c r="K502">
        <v>15</v>
      </c>
      <c r="L502">
        <v>12</v>
      </c>
      <c r="M502">
        <v>77</v>
      </c>
      <c r="N502">
        <f>Table1[[#This Row],[Qty]]*Table1[[#This Row],[Price]]</f>
        <v>1155</v>
      </c>
      <c r="O502">
        <f>Table1[[#This Row],[Qty]]*Table1[[#This Row],[Cost]]</f>
        <v>924</v>
      </c>
      <c r="P502">
        <f>Table1[[#This Row],[Total Sales]]-Table1[[#This Row],[cogs]]</f>
        <v>231</v>
      </c>
    </row>
    <row r="503" spans="1:16" x14ac:dyDescent="0.3">
      <c r="A503">
        <v>88065565856</v>
      </c>
      <c r="B503" s="1">
        <v>43831</v>
      </c>
      <c r="C503" t="s">
        <v>633</v>
      </c>
      <c r="D503" t="s">
        <v>6</v>
      </c>
      <c r="E503" t="s">
        <v>11</v>
      </c>
      <c r="F503" t="s">
        <v>4</v>
      </c>
      <c r="G503" t="s">
        <v>262</v>
      </c>
      <c r="H503" t="s">
        <v>2</v>
      </c>
      <c r="I503" t="s">
        <v>1</v>
      </c>
      <c r="J503" t="s">
        <v>0</v>
      </c>
      <c r="K503">
        <v>23</v>
      </c>
      <c r="L503">
        <v>20</v>
      </c>
      <c r="M503">
        <v>68</v>
      </c>
      <c r="N503">
        <f>Table1[[#This Row],[Qty]]*Table1[[#This Row],[Price]]</f>
        <v>1564</v>
      </c>
      <c r="O503">
        <f>Table1[[#This Row],[Qty]]*Table1[[#This Row],[Cost]]</f>
        <v>1360</v>
      </c>
      <c r="P503">
        <f>Table1[[#This Row],[Total Sales]]-Table1[[#This Row],[cogs]]</f>
        <v>204</v>
      </c>
    </row>
    <row r="504" spans="1:16" x14ac:dyDescent="0.3">
      <c r="A504">
        <v>88065565857</v>
      </c>
      <c r="B504" s="1">
        <v>43831</v>
      </c>
      <c r="C504" t="s">
        <v>632</v>
      </c>
      <c r="D504" t="s">
        <v>6</v>
      </c>
      <c r="E504" t="s">
        <v>5</v>
      </c>
      <c r="F504" t="s">
        <v>10</v>
      </c>
      <c r="G504" t="s">
        <v>266</v>
      </c>
      <c r="H504" t="s">
        <v>2</v>
      </c>
      <c r="I504" t="s">
        <v>14</v>
      </c>
      <c r="J504" t="s">
        <v>0</v>
      </c>
      <c r="K504">
        <v>9</v>
      </c>
      <c r="L504">
        <v>6</v>
      </c>
      <c r="M504">
        <v>15</v>
      </c>
      <c r="N504">
        <f>Table1[[#This Row],[Qty]]*Table1[[#This Row],[Price]]</f>
        <v>135</v>
      </c>
      <c r="O504">
        <f>Table1[[#This Row],[Qty]]*Table1[[#This Row],[Cost]]</f>
        <v>90</v>
      </c>
      <c r="P504">
        <f>Table1[[#This Row],[Total Sales]]-Table1[[#This Row],[cogs]]</f>
        <v>45</v>
      </c>
    </row>
    <row r="505" spans="1:16" x14ac:dyDescent="0.3">
      <c r="A505">
        <v>88065565858</v>
      </c>
      <c r="B505" s="1">
        <v>43831</v>
      </c>
      <c r="C505" t="s">
        <v>631</v>
      </c>
      <c r="D505" t="s">
        <v>12</v>
      </c>
      <c r="E505" t="s">
        <v>166</v>
      </c>
      <c r="F505" t="s">
        <v>29</v>
      </c>
      <c r="G505" t="s">
        <v>266</v>
      </c>
      <c r="H505" t="s">
        <v>2</v>
      </c>
      <c r="I505" t="s">
        <v>9</v>
      </c>
      <c r="J505" t="s">
        <v>8</v>
      </c>
      <c r="K505">
        <v>18</v>
      </c>
      <c r="L505">
        <v>15</v>
      </c>
      <c r="M505">
        <v>47</v>
      </c>
      <c r="N505">
        <f>Table1[[#This Row],[Qty]]*Table1[[#This Row],[Price]]</f>
        <v>846</v>
      </c>
      <c r="O505">
        <f>Table1[[#This Row],[Qty]]*Table1[[#This Row],[Cost]]</f>
        <v>705</v>
      </c>
      <c r="P505">
        <f>Table1[[#This Row],[Total Sales]]-Table1[[#This Row],[cogs]]</f>
        <v>141</v>
      </c>
    </row>
    <row r="506" spans="1:16" x14ac:dyDescent="0.3">
      <c r="A506">
        <v>88065565859</v>
      </c>
      <c r="B506" s="1">
        <v>43831</v>
      </c>
      <c r="C506" t="s">
        <v>630</v>
      </c>
      <c r="D506" t="s">
        <v>6</v>
      </c>
      <c r="E506" t="s">
        <v>164</v>
      </c>
      <c r="F506" t="s">
        <v>25</v>
      </c>
      <c r="G506" t="s">
        <v>262</v>
      </c>
      <c r="H506" t="s">
        <v>2</v>
      </c>
      <c r="I506" t="s">
        <v>1</v>
      </c>
      <c r="J506" t="s">
        <v>8</v>
      </c>
      <c r="K506">
        <v>18</v>
      </c>
      <c r="L506">
        <v>15</v>
      </c>
      <c r="M506">
        <v>6</v>
      </c>
      <c r="N506">
        <f>Table1[[#This Row],[Qty]]*Table1[[#This Row],[Price]]</f>
        <v>108</v>
      </c>
      <c r="O506">
        <f>Table1[[#This Row],[Qty]]*Table1[[#This Row],[Cost]]</f>
        <v>90</v>
      </c>
      <c r="P506">
        <f>Table1[[#This Row],[Total Sales]]-Table1[[#This Row],[cogs]]</f>
        <v>18</v>
      </c>
    </row>
    <row r="507" spans="1:16" x14ac:dyDescent="0.3">
      <c r="A507">
        <v>88065565860</v>
      </c>
      <c r="B507" s="1">
        <v>43831</v>
      </c>
      <c r="C507" t="s">
        <v>629</v>
      </c>
      <c r="D507" t="s">
        <v>12</v>
      </c>
      <c r="E507" t="s">
        <v>162</v>
      </c>
      <c r="F507" t="s">
        <v>4</v>
      </c>
      <c r="G507" t="s">
        <v>262</v>
      </c>
      <c r="H507" t="s">
        <v>2</v>
      </c>
      <c r="I507" t="s">
        <v>14</v>
      </c>
      <c r="J507" t="s">
        <v>0</v>
      </c>
      <c r="K507">
        <v>10</v>
      </c>
      <c r="L507">
        <v>7</v>
      </c>
      <c r="M507">
        <v>10</v>
      </c>
      <c r="N507">
        <f>Table1[[#This Row],[Qty]]*Table1[[#This Row],[Price]]</f>
        <v>100</v>
      </c>
      <c r="O507">
        <f>Table1[[#This Row],[Qty]]*Table1[[#This Row],[Cost]]</f>
        <v>70</v>
      </c>
      <c r="P507">
        <f>Table1[[#This Row],[Total Sales]]-Table1[[#This Row],[cogs]]</f>
        <v>30</v>
      </c>
    </row>
    <row r="508" spans="1:16" x14ac:dyDescent="0.3">
      <c r="A508">
        <v>88065565861</v>
      </c>
      <c r="B508" s="1">
        <v>43831</v>
      </c>
      <c r="C508" t="s">
        <v>628</v>
      </c>
      <c r="D508" t="s">
        <v>12</v>
      </c>
      <c r="E508" t="s">
        <v>160</v>
      </c>
      <c r="F508" t="s">
        <v>4</v>
      </c>
      <c r="G508" t="s">
        <v>262</v>
      </c>
      <c r="H508" t="s">
        <v>2</v>
      </c>
      <c r="I508" t="s">
        <v>9</v>
      </c>
      <c r="J508" t="s">
        <v>8</v>
      </c>
      <c r="K508">
        <v>15</v>
      </c>
      <c r="L508">
        <v>12</v>
      </c>
      <c r="M508">
        <v>11</v>
      </c>
      <c r="N508">
        <f>Table1[[#This Row],[Qty]]*Table1[[#This Row],[Price]]</f>
        <v>165</v>
      </c>
      <c r="O508">
        <f>Table1[[#This Row],[Qty]]*Table1[[#This Row],[Cost]]</f>
        <v>132</v>
      </c>
      <c r="P508">
        <f>Table1[[#This Row],[Total Sales]]-Table1[[#This Row],[cogs]]</f>
        <v>33</v>
      </c>
    </row>
    <row r="509" spans="1:16" x14ac:dyDescent="0.3">
      <c r="A509">
        <v>88065565862</v>
      </c>
      <c r="B509" s="1">
        <v>43831</v>
      </c>
      <c r="C509" t="s">
        <v>627</v>
      </c>
      <c r="D509" t="s">
        <v>6</v>
      </c>
      <c r="E509" t="s">
        <v>85</v>
      </c>
      <c r="F509" t="s">
        <v>10</v>
      </c>
      <c r="G509" t="s">
        <v>266</v>
      </c>
      <c r="H509" t="s">
        <v>2</v>
      </c>
      <c r="I509" t="s">
        <v>1</v>
      </c>
      <c r="J509" t="s">
        <v>0</v>
      </c>
      <c r="K509">
        <v>23</v>
      </c>
      <c r="L509">
        <v>20</v>
      </c>
      <c r="M509">
        <v>60</v>
      </c>
      <c r="N509">
        <f>Table1[[#This Row],[Qty]]*Table1[[#This Row],[Price]]</f>
        <v>1380</v>
      </c>
      <c r="O509">
        <f>Table1[[#This Row],[Qty]]*Table1[[#This Row],[Cost]]</f>
        <v>1200</v>
      </c>
      <c r="P509">
        <f>Table1[[#This Row],[Total Sales]]-Table1[[#This Row],[cogs]]</f>
        <v>180</v>
      </c>
    </row>
    <row r="510" spans="1:16" x14ac:dyDescent="0.3">
      <c r="A510">
        <v>88065565863</v>
      </c>
      <c r="B510" s="1">
        <v>43831</v>
      </c>
      <c r="C510" t="s">
        <v>626</v>
      </c>
      <c r="D510" t="s">
        <v>12</v>
      </c>
      <c r="E510" t="s">
        <v>83</v>
      </c>
      <c r="F510" t="s">
        <v>29</v>
      </c>
      <c r="G510" t="s">
        <v>266</v>
      </c>
      <c r="H510" t="s">
        <v>2</v>
      </c>
      <c r="I510" t="s">
        <v>14</v>
      </c>
      <c r="J510" t="s">
        <v>8</v>
      </c>
      <c r="K510">
        <v>9</v>
      </c>
      <c r="L510">
        <v>6</v>
      </c>
      <c r="M510">
        <v>89</v>
      </c>
      <c r="N510">
        <f>Table1[[#This Row],[Qty]]*Table1[[#This Row],[Price]]</f>
        <v>801</v>
      </c>
      <c r="O510">
        <f>Table1[[#This Row],[Qty]]*Table1[[#This Row],[Cost]]</f>
        <v>534</v>
      </c>
      <c r="P510">
        <f>Table1[[#This Row],[Total Sales]]-Table1[[#This Row],[cogs]]</f>
        <v>267</v>
      </c>
    </row>
    <row r="511" spans="1:16" x14ac:dyDescent="0.3">
      <c r="A511">
        <v>88065565864</v>
      </c>
      <c r="B511" s="1">
        <v>43831</v>
      </c>
      <c r="C511" t="s">
        <v>625</v>
      </c>
      <c r="D511" t="s">
        <v>6</v>
      </c>
      <c r="E511" t="s">
        <v>81</v>
      </c>
      <c r="F511" t="s">
        <v>25</v>
      </c>
      <c r="G511" t="s">
        <v>262</v>
      </c>
      <c r="H511" t="s">
        <v>2</v>
      </c>
      <c r="I511" t="s">
        <v>28</v>
      </c>
      <c r="J511" t="s">
        <v>8</v>
      </c>
      <c r="K511">
        <v>18</v>
      </c>
      <c r="L511">
        <v>15</v>
      </c>
      <c r="M511">
        <v>77</v>
      </c>
      <c r="N511">
        <f>Table1[[#This Row],[Qty]]*Table1[[#This Row],[Price]]</f>
        <v>1386</v>
      </c>
      <c r="O511">
        <f>Table1[[#This Row],[Qty]]*Table1[[#This Row],[Cost]]</f>
        <v>1155</v>
      </c>
      <c r="P511">
        <f>Table1[[#This Row],[Total Sales]]-Table1[[#This Row],[cogs]]</f>
        <v>231</v>
      </c>
    </row>
    <row r="512" spans="1:16" x14ac:dyDescent="0.3">
      <c r="A512">
        <v>88065565865</v>
      </c>
      <c r="B512" s="1">
        <v>43831</v>
      </c>
      <c r="C512" t="s">
        <v>624</v>
      </c>
      <c r="D512" t="s">
        <v>6</v>
      </c>
      <c r="E512" t="s">
        <v>79</v>
      </c>
      <c r="F512" t="s">
        <v>4</v>
      </c>
      <c r="G512" t="s">
        <v>262</v>
      </c>
      <c r="H512" t="s">
        <v>2</v>
      </c>
      <c r="I512" t="s">
        <v>9</v>
      </c>
      <c r="J512" t="s">
        <v>8</v>
      </c>
      <c r="K512">
        <v>15</v>
      </c>
      <c r="L512">
        <v>12</v>
      </c>
      <c r="M512">
        <v>68</v>
      </c>
      <c r="N512">
        <f>Table1[[#This Row],[Qty]]*Table1[[#This Row],[Price]]</f>
        <v>1020</v>
      </c>
      <c r="O512">
        <f>Table1[[#This Row],[Qty]]*Table1[[#This Row],[Cost]]</f>
        <v>816</v>
      </c>
      <c r="P512">
        <f>Table1[[#This Row],[Total Sales]]-Table1[[#This Row],[cogs]]</f>
        <v>204</v>
      </c>
    </row>
    <row r="513" spans="1:16" x14ac:dyDescent="0.3">
      <c r="A513">
        <v>88065565866</v>
      </c>
      <c r="B513" s="1">
        <v>43831</v>
      </c>
      <c r="C513" t="s">
        <v>623</v>
      </c>
      <c r="D513" t="s">
        <v>6</v>
      </c>
      <c r="E513" t="s">
        <v>77</v>
      </c>
      <c r="F513" t="s">
        <v>4</v>
      </c>
      <c r="G513" t="s">
        <v>262</v>
      </c>
      <c r="H513" t="s">
        <v>2</v>
      </c>
      <c r="I513" t="s">
        <v>1</v>
      </c>
      <c r="J513" t="s">
        <v>0</v>
      </c>
      <c r="K513">
        <v>15</v>
      </c>
      <c r="L513">
        <v>12</v>
      </c>
      <c r="M513">
        <v>15</v>
      </c>
      <c r="N513">
        <f>Table1[[#This Row],[Qty]]*Table1[[#This Row],[Price]]</f>
        <v>225</v>
      </c>
      <c r="O513">
        <f>Table1[[#This Row],[Qty]]*Table1[[#This Row],[Cost]]</f>
        <v>180</v>
      </c>
      <c r="P513">
        <f>Table1[[#This Row],[Total Sales]]-Table1[[#This Row],[cogs]]</f>
        <v>45</v>
      </c>
    </row>
    <row r="514" spans="1:16" x14ac:dyDescent="0.3">
      <c r="A514">
        <v>88065565867</v>
      </c>
      <c r="B514" s="1">
        <v>43831</v>
      </c>
      <c r="C514" t="s">
        <v>622</v>
      </c>
      <c r="D514" t="s">
        <v>6</v>
      </c>
      <c r="E514" t="s">
        <v>75</v>
      </c>
      <c r="F514" t="s">
        <v>10</v>
      </c>
      <c r="G514" t="s">
        <v>266</v>
      </c>
      <c r="H514" t="s">
        <v>2</v>
      </c>
      <c r="I514" t="s">
        <v>14</v>
      </c>
      <c r="J514" t="s">
        <v>0</v>
      </c>
      <c r="K514">
        <v>20</v>
      </c>
      <c r="L514">
        <v>17</v>
      </c>
      <c r="M514">
        <v>100</v>
      </c>
      <c r="N514">
        <f>Table1[[#This Row],[Qty]]*Table1[[#This Row],[Price]]</f>
        <v>2000</v>
      </c>
      <c r="O514">
        <f>Table1[[#This Row],[Qty]]*Table1[[#This Row],[Cost]]</f>
        <v>1700</v>
      </c>
      <c r="P514">
        <f>Table1[[#This Row],[Total Sales]]-Table1[[#This Row],[cogs]]</f>
        <v>300</v>
      </c>
    </row>
    <row r="515" spans="1:16" x14ac:dyDescent="0.3">
      <c r="A515">
        <v>88065565868</v>
      </c>
      <c r="B515" s="1">
        <v>43831</v>
      </c>
      <c r="C515" t="s">
        <v>621</v>
      </c>
      <c r="D515" t="s">
        <v>12</v>
      </c>
      <c r="E515" t="s">
        <v>73</v>
      </c>
      <c r="F515" t="s">
        <v>10</v>
      </c>
      <c r="G515" t="s">
        <v>266</v>
      </c>
      <c r="H515" t="s">
        <v>2</v>
      </c>
      <c r="I515" t="s">
        <v>9</v>
      </c>
      <c r="J515" t="s">
        <v>8</v>
      </c>
      <c r="K515">
        <v>12</v>
      </c>
      <c r="L515">
        <v>9</v>
      </c>
      <c r="M515">
        <v>3000</v>
      </c>
      <c r="N515">
        <f>Table1[[#This Row],[Qty]]*Table1[[#This Row],[Price]]</f>
        <v>36000</v>
      </c>
      <c r="O515">
        <f>Table1[[#This Row],[Qty]]*Table1[[#This Row],[Cost]]</f>
        <v>27000</v>
      </c>
      <c r="P515">
        <f>Table1[[#This Row],[Total Sales]]-Table1[[#This Row],[cogs]]</f>
        <v>9000</v>
      </c>
    </row>
    <row r="516" spans="1:16" x14ac:dyDescent="0.3">
      <c r="A516">
        <v>88065565869</v>
      </c>
      <c r="B516" s="1">
        <v>43831</v>
      </c>
      <c r="C516" t="s">
        <v>620</v>
      </c>
      <c r="D516" t="s">
        <v>6</v>
      </c>
      <c r="E516" t="s">
        <v>71</v>
      </c>
      <c r="F516" t="s">
        <v>10</v>
      </c>
      <c r="G516" t="s">
        <v>266</v>
      </c>
      <c r="H516" t="s">
        <v>2</v>
      </c>
      <c r="I516" t="s">
        <v>1</v>
      </c>
      <c r="J516" t="s">
        <v>8</v>
      </c>
      <c r="K516">
        <v>13</v>
      </c>
      <c r="L516">
        <v>10</v>
      </c>
      <c r="M516">
        <v>5000</v>
      </c>
      <c r="N516">
        <f>Table1[[#This Row],[Qty]]*Table1[[#This Row],[Price]]</f>
        <v>65000</v>
      </c>
      <c r="O516">
        <f>Table1[[#This Row],[Qty]]*Table1[[#This Row],[Cost]]</f>
        <v>50000</v>
      </c>
      <c r="P516">
        <f>Table1[[#This Row],[Total Sales]]-Table1[[#This Row],[cogs]]</f>
        <v>15000</v>
      </c>
    </row>
    <row r="517" spans="1:16" x14ac:dyDescent="0.3">
      <c r="A517">
        <v>88065565870</v>
      </c>
      <c r="B517" s="1">
        <v>43831</v>
      </c>
      <c r="C517" t="s">
        <v>619</v>
      </c>
      <c r="D517" t="s">
        <v>12</v>
      </c>
      <c r="E517" t="s">
        <v>69</v>
      </c>
      <c r="F517" t="s">
        <v>10</v>
      </c>
      <c r="G517" t="s">
        <v>266</v>
      </c>
      <c r="H517" t="s">
        <v>2</v>
      </c>
      <c r="I517" t="s">
        <v>14</v>
      </c>
      <c r="J517" t="s">
        <v>0</v>
      </c>
      <c r="K517">
        <v>15</v>
      </c>
      <c r="L517">
        <v>12</v>
      </c>
      <c r="M517">
        <v>300</v>
      </c>
      <c r="N517">
        <f>Table1[[#This Row],[Qty]]*Table1[[#This Row],[Price]]</f>
        <v>4500</v>
      </c>
      <c r="O517">
        <f>Table1[[#This Row],[Qty]]*Table1[[#This Row],[Cost]]</f>
        <v>3600</v>
      </c>
      <c r="P517">
        <f>Table1[[#This Row],[Total Sales]]-Table1[[#This Row],[cogs]]</f>
        <v>900</v>
      </c>
    </row>
    <row r="518" spans="1:16" x14ac:dyDescent="0.3">
      <c r="A518">
        <v>88065565871</v>
      </c>
      <c r="B518" s="1">
        <v>43831</v>
      </c>
      <c r="C518" t="s">
        <v>618</v>
      </c>
      <c r="D518" t="s">
        <v>6</v>
      </c>
      <c r="E518" t="s">
        <v>67</v>
      </c>
      <c r="F518" t="s">
        <v>10</v>
      </c>
      <c r="G518" t="s">
        <v>266</v>
      </c>
      <c r="H518" t="s">
        <v>2</v>
      </c>
      <c r="I518" t="s">
        <v>9</v>
      </c>
      <c r="J518" t="s">
        <v>8</v>
      </c>
      <c r="K518">
        <v>14</v>
      </c>
      <c r="L518">
        <v>11</v>
      </c>
      <c r="M518">
        <v>2000</v>
      </c>
      <c r="N518">
        <f>Table1[[#This Row],[Qty]]*Table1[[#This Row],[Price]]</f>
        <v>28000</v>
      </c>
      <c r="O518">
        <f>Table1[[#This Row],[Qty]]*Table1[[#This Row],[Cost]]</f>
        <v>22000</v>
      </c>
      <c r="P518">
        <f>Table1[[#This Row],[Total Sales]]-Table1[[#This Row],[cogs]]</f>
        <v>6000</v>
      </c>
    </row>
    <row r="519" spans="1:16" x14ac:dyDescent="0.3">
      <c r="A519">
        <v>88065565872</v>
      </c>
      <c r="B519" s="1">
        <v>43831</v>
      </c>
      <c r="C519" t="s">
        <v>617</v>
      </c>
      <c r="D519" t="s">
        <v>6</v>
      </c>
      <c r="E519" t="s">
        <v>65</v>
      </c>
      <c r="F519" t="s">
        <v>4</v>
      </c>
      <c r="G519" t="s">
        <v>262</v>
      </c>
      <c r="H519" t="s">
        <v>2</v>
      </c>
      <c r="I519" t="s">
        <v>1</v>
      </c>
      <c r="J519" t="s">
        <v>0</v>
      </c>
      <c r="K519">
        <v>30</v>
      </c>
      <c r="L519">
        <v>27</v>
      </c>
      <c r="M519">
        <v>600</v>
      </c>
      <c r="N519">
        <f>Table1[[#This Row],[Qty]]*Table1[[#This Row],[Price]]</f>
        <v>18000</v>
      </c>
      <c r="O519">
        <f>Table1[[#This Row],[Qty]]*Table1[[#This Row],[Cost]]</f>
        <v>16200</v>
      </c>
      <c r="P519">
        <f>Table1[[#This Row],[Total Sales]]-Table1[[#This Row],[cogs]]</f>
        <v>1800</v>
      </c>
    </row>
    <row r="520" spans="1:16" x14ac:dyDescent="0.3">
      <c r="A520">
        <v>88065565873</v>
      </c>
      <c r="B520" s="1">
        <v>43831</v>
      </c>
      <c r="C520" t="s">
        <v>616</v>
      </c>
      <c r="D520" t="s">
        <v>12</v>
      </c>
      <c r="E520" t="s">
        <v>63</v>
      </c>
      <c r="F520" t="s">
        <v>10</v>
      </c>
      <c r="G520" t="s">
        <v>266</v>
      </c>
      <c r="H520" t="s">
        <v>546</v>
      </c>
      <c r="I520" t="s">
        <v>14</v>
      </c>
      <c r="J520" t="s">
        <v>8</v>
      </c>
      <c r="K520">
        <v>16</v>
      </c>
      <c r="L520">
        <v>13</v>
      </c>
      <c r="M520">
        <v>1230</v>
      </c>
      <c r="N520">
        <f>Table1[[#This Row],[Qty]]*Table1[[#This Row],[Price]]</f>
        <v>19680</v>
      </c>
      <c r="O520">
        <f>Table1[[#This Row],[Qty]]*Table1[[#This Row],[Cost]]</f>
        <v>15990</v>
      </c>
      <c r="P520">
        <f>Table1[[#This Row],[Total Sales]]-Table1[[#This Row],[cogs]]</f>
        <v>3690</v>
      </c>
    </row>
    <row r="521" spans="1:16" x14ac:dyDescent="0.3">
      <c r="A521">
        <v>88065565874</v>
      </c>
      <c r="B521" s="1">
        <v>43831</v>
      </c>
      <c r="C521" t="s">
        <v>615</v>
      </c>
      <c r="D521" t="s">
        <v>6</v>
      </c>
      <c r="E521" t="s">
        <v>162</v>
      </c>
      <c r="F521" t="s">
        <v>29</v>
      </c>
      <c r="G521" t="s">
        <v>266</v>
      </c>
      <c r="H521" t="s">
        <v>546</v>
      </c>
      <c r="I521" t="s">
        <v>28</v>
      </c>
      <c r="J521" t="s">
        <v>8</v>
      </c>
      <c r="K521">
        <v>9</v>
      </c>
      <c r="L521">
        <v>6</v>
      </c>
      <c r="M521">
        <v>900</v>
      </c>
      <c r="N521">
        <f>Table1[[#This Row],[Qty]]*Table1[[#This Row],[Price]]</f>
        <v>8100</v>
      </c>
      <c r="O521">
        <f>Table1[[#This Row],[Qty]]*Table1[[#This Row],[Cost]]</f>
        <v>5400</v>
      </c>
      <c r="P521">
        <f>Table1[[#This Row],[Total Sales]]-Table1[[#This Row],[cogs]]</f>
        <v>2700</v>
      </c>
    </row>
    <row r="522" spans="1:16" x14ac:dyDescent="0.3">
      <c r="A522">
        <v>88065565875</v>
      </c>
      <c r="B522" s="1">
        <v>43831</v>
      </c>
      <c r="C522" t="s">
        <v>614</v>
      </c>
      <c r="D522" t="s">
        <v>12</v>
      </c>
      <c r="E522" t="s">
        <v>160</v>
      </c>
      <c r="F522" t="s">
        <v>25</v>
      </c>
      <c r="G522" t="s">
        <v>262</v>
      </c>
      <c r="H522" t="s">
        <v>546</v>
      </c>
      <c r="I522" t="s">
        <v>9</v>
      </c>
      <c r="J522" t="s">
        <v>8</v>
      </c>
      <c r="K522">
        <v>5</v>
      </c>
      <c r="L522">
        <v>2</v>
      </c>
      <c r="M522">
        <v>2390</v>
      </c>
      <c r="N522">
        <f>Table1[[#This Row],[Qty]]*Table1[[#This Row],[Price]]</f>
        <v>11950</v>
      </c>
      <c r="O522">
        <f>Table1[[#This Row],[Qty]]*Table1[[#This Row],[Cost]]</f>
        <v>4780</v>
      </c>
      <c r="P522">
        <f>Table1[[#This Row],[Total Sales]]-Table1[[#This Row],[cogs]]</f>
        <v>7170</v>
      </c>
    </row>
    <row r="523" spans="1:16" x14ac:dyDescent="0.3">
      <c r="A523">
        <v>88065565876</v>
      </c>
      <c r="B523" s="1">
        <v>43831</v>
      </c>
      <c r="C523" t="s">
        <v>613</v>
      </c>
      <c r="D523" t="s">
        <v>12</v>
      </c>
      <c r="E523" t="s">
        <v>57</v>
      </c>
      <c r="F523" t="s">
        <v>4</v>
      </c>
      <c r="G523" t="s">
        <v>262</v>
      </c>
      <c r="H523" t="s">
        <v>546</v>
      </c>
      <c r="I523" t="s">
        <v>1</v>
      </c>
      <c r="J523" t="s">
        <v>0</v>
      </c>
      <c r="K523">
        <v>18</v>
      </c>
      <c r="L523">
        <v>15</v>
      </c>
      <c r="M523">
        <v>10000</v>
      </c>
      <c r="N523">
        <f>Table1[[#This Row],[Qty]]*Table1[[#This Row],[Price]]</f>
        <v>180000</v>
      </c>
      <c r="O523">
        <f>Table1[[#This Row],[Qty]]*Table1[[#This Row],[Cost]]</f>
        <v>150000</v>
      </c>
      <c r="P523">
        <f>Table1[[#This Row],[Total Sales]]-Table1[[#This Row],[cogs]]</f>
        <v>30000</v>
      </c>
    </row>
    <row r="524" spans="1:16" x14ac:dyDescent="0.3">
      <c r="A524">
        <v>88065565877</v>
      </c>
      <c r="B524" s="1">
        <v>43831</v>
      </c>
      <c r="C524" t="s">
        <v>612</v>
      </c>
      <c r="D524" t="s">
        <v>12</v>
      </c>
      <c r="E524" t="s">
        <v>55</v>
      </c>
      <c r="F524" t="s">
        <v>10</v>
      </c>
      <c r="G524" t="s">
        <v>266</v>
      </c>
      <c r="H524" t="s">
        <v>546</v>
      </c>
      <c r="I524" t="s">
        <v>14</v>
      </c>
      <c r="J524" t="s">
        <v>0</v>
      </c>
      <c r="K524">
        <v>10</v>
      </c>
      <c r="L524">
        <v>7</v>
      </c>
      <c r="M524">
        <v>2300</v>
      </c>
      <c r="N524">
        <f>Table1[[#This Row],[Qty]]*Table1[[#This Row],[Price]]</f>
        <v>23000</v>
      </c>
      <c r="O524">
        <f>Table1[[#This Row],[Qty]]*Table1[[#This Row],[Cost]]</f>
        <v>16100</v>
      </c>
      <c r="P524">
        <f>Table1[[#This Row],[Total Sales]]-Table1[[#This Row],[cogs]]</f>
        <v>6900</v>
      </c>
    </row>
    <row r="525" spans="1:16" x14ac:dyDescent="0.3">
      <c r="A525">
        <v>88065565878</v>
      </c>
      <c r="B525" s="1">
        <v>43831</v>
      </c>
      <c r="C525" t="s">
        <v>611</v>
      </c>
      <c r="D525" t="s">
        <v>12</v>
      </c>
      <c r="E525" t="s">
        <v>17</v>
      </c>
      <c r="F525" t="s">
        <v>29</v>
      </c>
      <c r="G525" t="s">
        <v>266</v>
      </c>
      <c r="H525" t="s">
        <v>546</v>
      </c>
      <c r="I525" t="s">
        <v>9</v>
      </c>
      <c r="J525" t="s">
        <v>8</v>
      </c>
      <c r="K525">
        <v>20</v>
      </c>
      <c r="L525">
        <v>17</v>
      </c>
      <c r="M525">
        <v>7800</v>
      </c>
      <c r="N525">
        <f>Table1[[#This Row],[Qty]]*Table1[[#This Row],[Price]]</f>
        <v>156000</v>
      </c>
      <c r="O525">
        <f>Table1[[#This Row],[Qty]]*Table1[[#This Row],[Cost]]</f>
        <v>132600</v>
      </c>
      <c r="P525">
        <f>Table1[[#This Row],[Total Sales]]-Table1[[#This Row],[cogs]]</f>
        <v>23400</v>
      </c>
    </row>
    <row r="526" spans="1:16" x14ac:dyDescent="0.3">
      <c r="A526">
        <v>88065565879</v>
      </c>
      <c r="B526" s="1">
        <v>43831</v>
      </c>
      <c r="C526" t="s">
        <v>610</v>
      </c>
      <c r="D526" t="s">
        <v>12</v>
      </c>
      <c r="E526" t="s">
        <v>79</v>
      </c>
      <c r="F526" t="s">
        <v>25</v>
      </c>
      <c r="G526" t="s">
        <v>262</v>
      </c>
      <c r="H526" t="s">
        <v>546</v>
      </c>
      <c r="I526" t="s">
        <v>1</v>
      </c>
      <c r="J526" t="s">
        <v>8</v>
      </c>
      <c r="K526">
        <v>70</v>
      </c>
      <c r="L526">
        <v>67</v>
      </c>
      <c r="M526">
        <v>450</v>
      </c>
      <c r="N526">
        <f>Table1[[#This Row],[Qty]]*Table1[[#This Row],[Price]]</f>
        <v>31500</v>
      </c>
      <c r="O526">
        <f>Table1[[#This Row],[Qty]]*Table1[[#This Row],[Cost]]</f>
        <v>30150</v>
      </c>
      <c r="P526">
        <f>Table1[[#This Row],[Total Sales]]-Table1[[#This Row],[cogs]]</f>
        <v>1350</v>
      </c>
    </row>
    <row r="527" spans="1:16" x14ac:dyDescent="0.3">
      <c r="A527">
        <v>88065565880</v>
      </c>
      <c r="B527" s="1">
        <v>43831</v>
      </c>
      <c r="C527" t="s">
        <v>609</v>
      </c>
      <c r="D527" t="s">
        <v>12</v>
      </c>
      <c r="E527" t="s">
        <v>77</v>
      </c>
      <c r="F527" t="s">
        <v>4</v>
      </c>
      <c r="G527" t="s">
        <v>262</v>
      </c>
      <c r="H527" t="s">
        <v>546</v>
      </c>
      <c r="I527" t="s">
        <v>14</v>
      </c>
      <c r="J527" t="s">
        <v>0</v>
      </c>
      <c r="K527">
        <v>15</v>
      </c>
      <c r="L527">
        <v>12</v>
      </c>
      <c r="M527">
        <v>2000</v>
      </c>
      <c r="N527">
        <f>Table1[[#This Row],[Qty]]*Table1[[#This Row],[Price]]</f>
        <v>30000</v>
      </c>
      <c r="O527">
        <f>Table1[[#This Row],[Qty]]*Table1[[#This Row],[Cost]]</f>
        <v>24000</v>
      </c>
      <c r="P527">
        <f>Table1[[#This Row],[Total Sales]]-Table1[[#This Row],[cogs]]</f>
        <v>6000</v>
      </c>
    </row>
    <row r="528" spans="1:16" x14ac:dyDescent="0.3">
      <c r="A528">
        <v>88065565881</v>
      </c>
      <c r="B528" s="1">
        <v>43831</v>
      </c>
      <c r="C528" t="s">
        <v>608</v>
      </c>
      <c r="D528" t="s">
        <v>6</v>
      </c>
      <c r="E528" t="s">
        <v>75</v>
      </c>
      <c r="F528" t="s">
        <v>10</v>
      </c>
      <c r="G528" t="s">
        <v>266</v>
      </c>
      <c r="H528" t="s">
        <v>546</v>
      </c>
      <c r="I528" t="s">
        <v>9</v>
      </c>
      <c r="J528" t="s">
        <v>8</v>
      </c>
      <c r="K528">
        <v>15</v>
      </c>
      <c r="L528">
        <v>12</v>
      </c>
      <c r="M528">
        <v>123</v>
      </c>
      <c r="N528">
        <f>Table1[[#This Row],[Qty]]*Table1[[#This Row],[Price]]</f>
        <v>1845</v>
      </c>
      <c r="O528">
        <f>Table1[[#This Row],[Qty]]*Table1[[#This Row],[Cost]]</f>
        <v>1476</v>
      </c>
      <c r="P528">
        <f>Table1[[#This Row],[Total Sales]]-Table1[[#This Row],[cogs]]</f>
        <v>369</v>
      </c>
    </row>
    <row r="529" spans="1:16" x14ac:dyDescent="0.3">
      <c r="A529">
        <v>88065565882</v>
      </c>
      <c r="B529" s="1">
        <v>43831</v>
      </c>
      <c r="C529" t="s">
        <v>607</v>
      </c>
      <c r="D529" t="s">
        <v>6</v>
      </c>
      <c r="E529" t="s">
        <v>73</v>
      </c>
      <c r="F529" t="s">
        <v>29</v>
      </c>
      <c r="G529" t="s">
        <v>266</v>
      </c>
      <c r="H529" t="s">
        <v>546</v>
      </c>
      <c r="I529" t="s">
        <v>1</v>
      </c>
      <c r="J529" t="s">
        <v>0</v>
      </c>
      <c r="K529">
        <v>15</v>
      </c>
      <c r="L529">
        <v>12</v>
      </c>
      <c r="M529">
        <v>12903</v>
      </c>
      <c r="N529">
        <f>Table1[[#This Row],[Qty]]*Table1[[#This Row],[Price]]</f>
        <v>193545</v>
      </c>
      <c r="O529">
        <f>Table1[[#This Row],[Qty]]*Table1[[#This Row],[Cost]]</f>
        <v>154836</v>
      </c>
      <c r="P529">
        <f>Table1[[#This Row],[Total Sales]]-Table1[[#This Row],[cogs]]</f>
        <v>38709</v>
      </c>
    </row>
    <row r="530" spans="1:16" x14ac:dyDescent="0.3">
      <c r="A530">
        <v>88065565883</v>
      </c>
      <c r="B530" s="1">
        <v>43831</v>
      </c>
      <c r="C530" t="s">
        <v>606</v>
      </c>
      <c r="D530" t="s">
        <v>6</v>
      </c>
      <c r="E530" t="s">
        <v>71</v>
      </c>
      <c r="F530" t="s">
        <v>25</v>
      </c>
      <c r="G530" t="s">
        <v>262</v>
      </c>
      <c r="H530" t="s">
        <v>546</v>
      </c>
      <c r="I530" t="s">
        <v>14</v>
      </c>
      <c r="J530" t="s">
        <v>8</v>
      </c>
      <c r="K530">
        <v>20</v>
      </c>
      <c r="L530">
        <v>17</v>
      </c>
      <c r="M530">
        <v>100000</v>
      </c>
      <c r="N530">
        <f>Table1[[#This Row],[Qty]]*Table1[[#This Row],[Price]]</f>
        <v>2000000</v>
      </c>
      <c r="O530">
        <f>Table1[[#This Row],[Qty]]*Table1[[#This Row],[Cost]]</f>
        <v>1700000</v>
      </c>
      <c r="P530">
        <f>Table1[[#This Row],[Total Sales]]-Table1[[#This Row],[cogs]]</f>
        <v>300000</v>
      </c>
    </row>
    <row r="531" spans="1:16" x14ac:dyDescent="0.3">
      <c r="A531">
        <v>88065565884</v>
      </c>
      <c r="B531" s="1">
        <v>43831</v>
      </c>
      <c r="C531" t="s">
        <v>605</v>
      </c>
      <c r="D531" t="s">
        <v>6</v>
      </c>
      <c r="E531" t="s">
        <v>69</v>
      </c>
      <c r="F531" t="s">
        <v>4</v>
      </c>
      <c r="G531" t="s">
        <v>262</v>
      </c>
      <c r="H531" t="s">
        <v>546</v>
      </c>
      <c r="I531" t="s">
        <v>28</v>
      </c>
      <c r="J531" t="s">
        <v>8</v>
      </c>
      <c r="K531">
        <v>12</v>
      </c>
      <c r="L531">
        <v>9</v>
      </c>
      <c r="M531">
        <v>12000</v>
      </c>
      <c r="N531">
        <f>Table1[[#This Row],[Qty]]*Table1[[#This Row],[Price]]</f>
        <v>144000</v>
      </c>
      <c r="O531">
        <f>Table1[[#This Row],[Qty]]*Table1[[#This Row],[Cost]]</f>
        <v>108000</v>
      </c>
      <c r="P531">
        <f>Table1[[#This Row],[Total Sales]]-Table1[[#This Row],[cogs]]</f>
        <v>36000</v>
      </c>
    </row>
    <row r="532" spans="1:16" x14ac:dyDescent="0.3">
      <c r="A532">
        <v>88065565885</v>
      </c>
      <c r="B532" s="1">
        <v>43831</v>
      </c>
      <c r="C532" t="s">
        <v>604</v>
      </c>
      <c r="D532" t="s">
        <v>6</v>
      </c>
      <c r="E532" t="s">
        <v>67</v>
      </c>
      <c r="F532" t="s">
        <v>4</v>
      </c>
      <c r="G532" t="s">
        <v>262</v>
      </c>
      <c r="H532" t="s">
        <v>546</v>
      </c>
      <c r="I532" t="s">
        <v>9</v>
      </c>
      <c r="J532" t="s">
        <v>8</v>
      </c>
      <c r="K532">
        <v>13</v>
      </c>
      <c r="L532">
        <v>10</v>
      </c>
      <c r="M532">
        <v>60</v>
      </c>
      <c r="N532">
        <f>Table1[[#This Row],[Qty]]*Table1[[#This Row],[Price]]</f>
        <v>780</v>
      </c>
      <c r="O532">
        <f>Table1[[#This Row],[Qty]]*Table1[[#This Row],[Cost]]</f>
        <v>600</v>
      </c>
      <c r="P532">
        <f>Table1[[#This Row],[Total Sales]]-Table1[[#This Row],[cogs]]</f>
        <v>180</v>
      </c>
    </row>
    <row r="533" spans="1:16" x14ac:dyDescent="0.3">
      <c r="A533">
        <v>88065565886</v>
      </c>
      <c r="B533" s="1">
        <v>43831</v>
      </c>
      <c r="C533" t="s">
        <v>616</v>
      </c>
      <c r="D533" t="s">
        <v>12</v>
      </c>
      <c r="E533" t="s">
        <v>63</v>
      </c>
      <c r="F533" t="s">
        <v>29</v>
      </c>
      <c r="G533" t="s">
        <v>266</v>
      </c>
      <c r="H533" t="s">
        <v>2</v>
      </c>
      <c r="I533" t="s">
        <v>1</v>
      </c>
      <c r="J533" t="s">
        <v>0</v>
      </c>
      <c r="K533">
        <v>15</v>
      </c>
      <c r="L533">
        <v>12</v>
      </c>
      <c r="M533">
        <v>89</v>
      </c>
      <c r="N533">
        <f>Table1[[#This Row],[Qty]]*Table1[[#This Row],[Price]]</f>
        <v>1335</v>
      </c>
      <c r="O533">
        <f>Table1[[#This Row],[Qty]]*Table1[[#This Row],[Cost]]</f>
        <v>1068</v>
      </c>
      <c r="P533">
        <f>Table1[[#This Row],[Total Sales]]-Table1[[#This Row],[cogs]]</f>
        <v>267</v>
      </c>
    </row>
    <row r="534" spans="1:16" x14ac:dyDescent="0.3">
      <c r="A534">
        <v>88065565887</v>
      </c>
      <c r="B534" s="1">
        <v>43831</v>
      </c>
      <c r="C534" t="s">
        <v>615</v>
      </c>
      <c r="D534" t="s">
        <v>6</v>
      </c>
      <c r="E534" t="s">
        <v>162</v>
      </c>
      <c r="F534" t="s">
        <v>25</v>
      </c>
      <c r="G534" t="s">
        <v>262</v>
      </c>
      <c r="H534" t="s">
        <v>2</v>
      </c>
      <c r="I534" t="s">
        <v>14</v>
      </c>
      <c r="J534" t="s">
        <v>0</v>
      </c>
      <c r="K534">
        <v>14</v>
      </c>
      <c r="L534">
        <v>11</v>
      </c>
      <c r="M534">
        <v>77</v>
      </c>
      <c r="N534">
        <f>Table1[[#This Row],[Qty]]*Table1[[#This Row],[Price]]</f>
        <v>1078</v>
      </c>
      <c r="O534">
        <f>Table1[[#This Row],[Qty]]*Table1[[#This Row],[Cost]]</f>
        <v>847</v>
      </c>
      <c r="P534">
        <f>Table1[[#This Row],[Total Sales]]-Table1[[#This Row],[cogs]]</f>
        <v>231</v>
      </c>
    </row>
    <row r="535" spans="1:16" x14ac:dyDescent="0.3">
      <c r="A535">
        <v>88065565888</v>
      </c>
      <c r="B535" s="1">
        <v>43831</v>
      </c>
      <c r="C535" t="s">
        <v>614</v>
      </c>
      <c r="D535" t="s">
        <v>12</v>
      </c>
      <c r="E535" t="s">
        <v>160</v>
      </c>
      <c r="F535" t="s">
        <v>4</v>
      </c>
      <c r="G535" t="s">
        <v>262</v>
      </c>
      <c r="H535" t="s">
        <v>2</v>
      </c>
      <c r="I535" t="s">
        <v>9</v>
      </c>
      <c r="J535" t="s">
        <v>8</v>
      </c>
      <c r="K535">
        <v>30</v>
      </c>
      <c r="L535">
        <v>27</v>
      </c>
      <c r="M535">
        <v>68</v>
      </c>
      <c r="N535">
        <f>Table1[[#This Row],[Qty]]*Table1[[#This Row],[Price]]</f>
        <v>2040</v>
      </c>
      <c r="O535">
        <f>Table1[[#This Row],[Qty]]*Table1[[#This Row],[Cost]]</f>
        <v>1836</v>
      </c>
      <c r="P535">
        <f>Table1[[#This Row],[Total Sales]]-Table1[[#This Row],[cogs]]</f>
        <v>204</v>
      </c>
    </row>
    <row r="536" spans="1:16" x14ac:dyDescent="0.3">
      <c r="A536">
        <v>88065565889</v>
      </c>
      <c r="B536" s="1">
        <v>43831</v>
      </c>
      <c r="C536" t="s">
        <v>613</v>
      </c>
      <c r="D536" t="s">
        <v>12</v>
      </c>
      <c r="E536" t="s">
        <v>57</v>
      </c>
      <c r="F536" t="s">
        <v>10</v>
      </c>
      <c r="G536" t="s">
        <v>266</v>
      </c>
      <c r="H536" t="s">
        <v>2</v>
      </c>
      <c r="I536" t="s">
        <v>1</v>
      </c>
      <c r="J536" t="s">
        <v>8</v>
      </c>
      <c r="K536">
        <v>16</v>
      </c>
      <c r="L536">
        <v>13</v>
      </c>
      <c r="M536">
        <v>15</v>
      </c>
      <c r="N536">
        <f>Table1[[#This Row],[Qty]]*Table1[[#This Row],[Price]]</f>
        <v>240</v>
      </c>
      <c r="O536">
        <f>Table1[[#This Row],[Qty]]*Table1[[#This Row],[Cost]]</f>
        <v>195</v>
      </c>
      <c r="P536">
        <f>Table1[[#This Row],[Total Sales]]-Table1[[#This Row],[cogs]]</f>
        <v>45</v>
      </c>
    </row>
    <row r="537" spans="1:16" x14ac:dyDescent="0.3">
      <c r="A537">
        <v>88065565890</v>
      </c>
      <c r="B537" s="1">
        <v>43831</v>
      </c>
      <c r="C537" t="s">
        <v>612</v>
      </c>
      <c r="D537" t="s">
        <v>12</v>
      </c>
      <c r="E537" t="s">
        <v>55</v>
      </c>
      <c r="F537" t="s">
        <v>29</v>
      </c>
      <c r="G537" t="s">
        <v>266</v>
      </c>
      <c r="H537" t="s">
        <v>2</v>
      </c>
      <c r="I537" t="s">
        <v>14</v>
      </c>
      <c r="J537" t="s">
        <v>0</v>
      </c>
      <c r="K537">
        <v>9</v>
      </c>
      <c r="L537">
        <v>6</v>
      </c>
      <c r="M537">
        <v>47</v>
      </c>
      <c r="N537">
        <f>Table1[[#This Row],[Qty]]*Table1[[#This Row],[Price]]</f>
        <v>423</v>
      </c>
      <c r="O537">
        <f>Table1[[#This Row],[Qty]]*Table1[[#This Row],[Cost]]</f>
        <v>282</v>
      </c>
      <c r="P537">
        <f>Table1[[#This Row],[Total Sales]]-Table1[[#This Row],[cogs]]</f>
        <v>141</v>
      </c>
    </row>
    <row r="538" spans="1:16" x14ac:dyDescent="0.3">
      <c r="A538">
        <v>88065565891</v>
      </c>
      <c r="B538" s="1">
        <v>43831</v>
      </c>
      <c r="C538" t="s">
        <v>611</v>
      </c>
      <c r="D538" t="s">
        <v>12</v>
      </c>
      <c r="E538" t="s">
        <v>17</v>
      </c>
      <c r="F538" t="s">
        <v>25</v>
      </c>
      <c r="G538" t="s">
        <v>262</v>
      </c>
      <c r="H538" t="s">
        <v>2</v>
      </c>
      <c r="I538" t="s">
        <v>9</v>
      </c>
      <c r="J538" t="s">
        <v>8</v>
      </c>
      <c r="K538">
        <v>5</v>
      </c>
      <c r="L538">
        <v>2</v>
      </c>
      <c r="M538">
        <v>6</v>
      </c>
      <c r="N538">
        <f>Table1[[#This Row],[Qty]]*Table1[[#This Row],[Price]]</f>
        <v>30</v>
      </c>
      <c r="O538">
        <f>Table1[[#This Row],[Qty]]*Table1[[#This Row],[Cost]]</f>
        <v>12</v>
      </c>
      <c r="P538">
        <f>Table1[[#This Row],[Total Sales]]-Table1[[#This Row],[cogs]]</f>
        <v>18</v>
      </c>
    </row>
    <row r="539" spans="1:16" x14ac:dyDescent="0.3">
      <c r="A539">
        <v>88065565892</v>
      </c>
      <c r="B539" s="1">
        <v>43831</v>
      </c>
      <c r="C539" t="s">
        <v>610</v>
      </c>
      <c r="D539" t="s">
        <v>12</v>
      </c>
      <c r="E539" t="s">
        <v>79</v>
      </c>
      <c r="F539" t="s">
        <v>4</v>
      </c>
      <c r="G539" t="s">
        <v>262</v>
      </c>
      <c r="H539" t="s">
        <v>2</v>
      </c>
      <c r="I539" t="s">
        <v>1</v>
      </c>
      <c r="J539" t="s">
        <v>0</v>
      </c>
      <c r="K539">
        <v>18</v>
      </c>
      <c r="L539">
        <v>15</v>
      </c>
      <c r="M539">
        <v>10</v>
      </c>
      <c r="N539">
        <f>Table1[[#This Row],[Qty]]*Table1[[#This Row],[Price]]</f>
        <v>180</v>
      </c>
      <c r="O539">
        <f>Table1[[#This Row],[Qty]]*Table1[[#This Row],[Cost]]</f>
        <v>150</v>
      </c>
      <c r="P539">
        <f>Table1[[#This Row],[Total Sales]]-Table1[[#This Row],[cogs]]</f>
        <v>30</v>
      </c>
    </row>
    <row r="540" spans="1:16" x14ac:dyDescent="0.3">
      <c r="A540">
        <v>88065565893</v>
      </c>
      <c r="B540" s="1">
        <v>43831</v>
      </c>
      <c r="C540" t="s">
        <v>609</v>
      </c>
      <c r="D540" t="s">
        <v>12</v>
      </c>
      <c r="E540" t="s">
        <v>77</v>
      </c>
      <c r="F540" t="s">
        <v>25</v>
      </c>
      <c r="G540" t="s">
        <v>262</v>
      </c>
      <c r="H540" t="s">
        <v>546</v>
      </c>
      <c r="I540" t="s">
        <v>14</v>
      </c>
      <c r="J540" t="s">
        <v>8</v>
      </c>
      <c r="K540">
        <v>10</v>
      </c>
      <c r="L540">
        <v>7</v>
      </c>
      <c r="M540">
        <v>11</v>
      </c>
      <c r="N540">
        <f>Table1[[#This Row],[Qty]]*Table1[[#This Row],[Price]]</f>
        <v>110</v>
      </c>
      <c r="O540">
        <f>Table1[[#This Row],[Qty]]*Table1[[#This Row],[Cost]]</f>
        <v>77</v>
      </c>
      <c r="P540">
        <f>Table1[[#This Row],[Total Sales]]-Table1[[#This Row],[cogs]]</f>
        <v>33</v>
      </c>
    </row>
    <row r="541" spans="1:16" x14ac:dyDescent="0.3">
      <c r="A541">
        <v>88065565894</v>
      </c>
      <c r="B541" s="1">
        <v>43831</v>
      </c>
      <c r="C541" t="s">
        <v>608</v>
      </c>
      <c r="D541" t="s">
        <v>6</v>
      </c>
      <c r="E541" t="s">
        <v>75</v>
      </c>
      <c r="F541" t="s">
        <v>29</v>
      </c>
      <c r="G541" t="s">
        <v>266</v>
      </c>
      <c r="H541" t="s">
        <v>546</v>
      </c>
      <c r="I541" t="s">
        <v>28</v>
      </c>
      <c r="J541" t="s">
        <v>8</v>
      </c>
      <c r="K541">
        <v>20</v>
      </c>
      <c r="L541">
        <v>17</v>
      </c>
      <c r="M541">
        <v>60</v>
      </c>
      <c r="N541">
        <f>Table1[[#This Row],[Qty]]*Table1[[#This Row],[Price]]</f>
        <v>1200</v>
      </c>
      <c r="O541">
        <f>Table1[[#This Row],[Qty]]*Table1[[#This Row],[Cost]]</f>
        <v>1020</v>
      </c>
      <c r="P541">
        <f>Table1[[#This Row],[Total Sales]]-Table1[[#This Row],[cogs]]</f>
        <v>180</v>
      </c>
    </row>
    <row r="542" spans="1:16" x14ac:dyDescent="0.3">
      <c r="A542">
        <v>88065565895</v>
      </c>
      <c r="B542" s="1">
        <v>43831</v>
      </c>
      <c r="C542" t="s">
        <v>607</v>
      </c>
      <c r="D542" t="s">
        <v>6</v>
      </c>
      <c r="E542" t="s">
        <v>73</v>
      </c>
      <c r="F542" t="s">
        <v>25</v>
      </c>
      <c r="G542" t="s">
        <v>262</v>
      </c>
      <c r="H542" t="s">
        <v>546</v>
      </c>
      <c r="I542" t="s">
        <v>9</v>
      </c>
      <c r="J542" t="s">
        <v>8</v>
      </c>
      <c r="K542">
        <v>70</v>
      </c>
      <c r="L542">
        <v>67</v>
      </c>
      <c r="M542">
        <v>89</v>
      </c>
      <c r="N542">
        <f>Table1[[#This Row],[Qty]]*Table1[[#This Row],[Price]]</f>
        <v>6230</v>
      </c>
      <c r="O542">
        <f>Table1[[#This Row],[Qty]]*Table1[[#This Row],[Cost]]</f>
        <v>5963</v>
      </c>
      <c r="P542">
        <f>Table1[[#This Row],[Total Sales]]-Table1[[#This Row],[cogs]]</f>
        <v>267</v>
      </c>
    </row>
    <row r="543" spans="1:16" x14ac:dyDescent="0.3">
      <c r="A543">
        <v>88065565896</v>
      </c>
      <c r="B543" s="1">
        <v>43831</v>
      </c>
      <c r="C543" t="s">
        <v>606</v>
      </c>
      <c r="D543" t="s">
        <v>6</v>
      </c>
      <c r="E543" t="s">
        <v>71</v>
      </c>
      <c r="F543" t="s">
        <v>29</v>
      </c>
      <c r="G543" t="s">
        <v>266</v>
      </c>
      <c r="H543" t="s">
        <v>546</v>
      </c>
      <c r="I543" t="s">
        <v>1</v>
      </c>
      <c r="J543" t="s">
        <v>0</v>
      </c>
      <c r="K543">
        <v>15</v>
      </c>
      <c r="L543">
        <v>12</v>
      </c>
      <c r="M543">
        <v>77</v>
      </c>
      <c r="N543">
        <f>Table1[[#This Row],[Qty]]*Table1[[#This Row],[Price]]</f>
        <v>1155</v>
      </c>
      <c r="O543">
        <f>Table1[[#This Row],[Qty]]*Table1[[#This Row],[Cost]]</f>
        <v>924</v>
      </c>
      <c r="P543">
        <f>Table1[[#This Row],[Total Sales]]-Table1[[#This Row],[cogs]]</f>
        <v>231</v>
      </c>
    </row>
    <row r="544" spans="1:16" x14ac:dyDescent="0.3">
      <c r="A544">
        <v>88065565897</v>
      </c>
      <c r="B544" s="1">
        <v>43831</v>
      </c>
      <c r="C544" t="s">
        <v>605</v>
      </c>
      <c r="D544" t="s">
        <v>6</v>
      </c>
      <c r="E544" t="s">
        <v>69</v>
      </c>
      <c r="F544" t="s">
        <v>25</v>
      </c>
      <c r="G544" t="s">
        <v>262</v>
      </c>
      <c r="H544" t="s">
        <v>546</v>
      </c>
      <c r="I544" t="s">
        <v>14</v>
      </c>
      <c r="J544" t="s">
        <v>0</v>
      </c>
      <c r="K544">
        <v>15</v>
      </c>
      <c r="L544">
        <v>12</v>
      </c>
      <c r="M544">
        <v>68</v>
      </c>
      <c r="N544">
        <f>Table1[[#This Row],[Qty]]*Table1[[#This Row],[Price]]</f>
        <v>1020</v>
      </c>
      <c r="O544">
        <f>Table1[[#This Row],[Qty]]*Table1[[#This Row],[Cost]]</f>
        <v>816</v>
      </c>
      <c r="P544">
        <f>Table1[[#This Row],[Total Sales]]-Table1[[#This Row],[cogs]]</f>
        <v>204</v>
      </c>
    </row>
    <row r="545" spans="1:16" x14ac:dyDescent="0.3">
      <c r="A545">
        <v>88065565898</v>
      </c>
      <c r="B545" s="1">
        <v>43831</v>
      </c>
      <c r="C545" t="s">
        <v>604</v>
      </c>
      <c r="D545" t="s">
        <v>6</v>
      </c>
      <c r="E545" t="s">
        <v>67</v>
      </c>
      <c r="F545" t="s">
        <v>29</v>
      </c>
      <c r="G545" t="s">
        <v>266</v>
      </c>
      <c r="H545" t="s">
        <v>546</v>
      </c>
      <c r="I545" t="s">
        <v>9</v>
      </c>
      <c r="J545" t="s">
        <v>8</v>
      </c>
      <c r="K545">
        <v>15</v>
      </c>
      <c r="L545">
        <v>12</v>
      </c>
      <c r="M545">
        <v>15</v>
      </c>
      <c r="N545">
        <f>Table1[[#This Row],[Qty]]*Table1[[#This Row],[Price]]</f>
        <v>225</v>
      </c>
      <c r="O545">
        <f>Table1[[#This Row],[Qty]]*Table1[[#This Row],[Cost]]</f>
        <v>180</v>
      </c>
      <c r="P545">
        <f>Table1[[#This Row],[Total Sales]]-Table1[[#This Row],[cogs]]</f>
        <v>45</v>
      </c>
    </row>
    <row r="546" spans="1:16" x14ac:dyDescent="0.3">
      <c r="A546">
        <v>88065565899</v>
      </c>
      <c r="B546" s="1">
        <v>43831</v>
      </c>
      <c r="C546" t="s">
        <v>616</v>
      </c>
      <c r="D546" t="s">
        <v>12</v>
      </c>
      <c r="E546" t="s">
        <v>63</v>
      </c>
      <c r="F546" t="s">
        <v>25</v>
      </c>
      <c r="G546" t="s">
        <v>262</v>
      </c>
      <c r="H546" t="s">
        <v>546</v>
      </c>
      <c r="I546" t="s">
        <v>1</v>
      </c>
      <c r="J546" t="s">
        <v>8</v>
      </c>
      <c r="K546">
        <v>20</v>
      </c>
      <c r="L546">
        <v>17</v>
      </c>
      <c r="M546">
        <v>100</v>
      </c>
      <c r="N546">
        <f>Table1[[#This Row],[Qty]]*Table1[[#This Row],[Price]]</f>
        <v>2000</v>
      </c>
      <c r="O546">
        <f>Table1[[#This Row],[Qty]]*Table1[[#This Row],[Cost]]</f>
        <v>1700</v>
      </c>
      <c r="P546">
        <f>Table1[[#This Row],[Total Sales]]-Table1[[#This Row],[cogs]]</f>
        <v>300</v>
      </c>
    </row>
    <row r="547" spans="1:16" x14ac:dyDescent="0.3">
      <c r="A547">
        <v>88065565900</v>
      </c>
      <c r="B547" s="1">
        <v>43831</v>
      </c>
      <c r="C547" t="s">
        <v>615</v>
      </c>
      <c r="D547" t="s">
        <v>6</v>
      </c>
      <c r="E547" t="s">
        <v>162</v>
      </c>
      <c r="F547" t="s">
        <v>29</v>
      </c>
      <c r="G547" t="s">
        <v>266</v>
      </c>
      <c r="H547" t="s">
        <v>546</v>
      </c>
      <c r="I547" t="s">
        <v>14</v>
      </c>
      <c r="J547" t="s">
        <v>0</v>
      </c>
      <c r="K547">
        <v>12</v>
      </c>
      <c r="L547">
        <v>9</v>
      </c>
      <c r="M547">
        <v>3000</v>
      </c>
      <c r="N547">
        <f>Table1[[#This Row],[Qty]]*Table1[[#This Row],[Price]]</f>
        <v>36000</v>
      </c>
      <c r="O547">
        <f>Table1[[#This Row],[Qty]]*Table1[[#This Row],[Cost]]</f>
        <v>27000</v>
      </c>
      <c r="P547">
        <f>Table1[[#This Row],[Total Sales]]-Table1[[#This Row],[cogs]]</f>
        <v>9000</v>
      </c>
    </row>
    <row r="548" spans="1:16" x14ac:dyDescent="0.3">
      <c r="A548">
        <v>88065565901</v>
      </c>
      <c r="B548" s="1">
        <v>43831</v>
      </c>
      <c r="C548" t="s">
        <v>614</v>
      </c>
      <c r="D548" t="s">
        <v>12</v>
      </c>
      <c r="E548" t="s">
        <v>160</v>
      </c>
      <c r="F548" t="s">
        <v>25</v>
      </c>
      <c r="G548" t="s">
        <v>262</v>
      </c>
      <c r="H548" t="s">
        <v>546</v>
      </c>
      <c r="I548" t="s">
        <v>9</v>
      </c>
      <c r="J548" t="s">
        <v>8</v>
      </c>
      <c r="K548">
        <v>13</v>
      </c>
      <c r="L548">
        <v>10</v>
      </c>
      <c r="M548">
        <v>5000</v>
      </c>
      <c r="N548">
        <f>Table1[[#This Row],[Qty]]*Table1[[#This Row],[Price]]</f>
        <v>65000</v>
      </c>
      <c r="O548">
        <f>Table1[[#This Row],[Qty]]*Table1[[#This Row],[Cost]]</f>
        <v>50000</v>
      </c>
      <c r="P548">
        <f>Table1[[#This Row],[Total Sales]]-Table1[[#This Row],[cogs]]</f>
        <v>15000</v>
      </c>
    </row>
    <row r="549" spans="1:16" x14ac:dyDescent="0.3">
      <c r="A549">
        <v>88065565902</v>
      </c>
      <c r="B549" s="1">
        <v>43831</v>
      </c>
      <c r="C549" t="s">
        <v>613</v>
      </c>
      <c r="D549" t="s">
        <v>12</v>
      </c>
      <c r="E549" t="s">
        <v>57</v>
      </c>
      <c r="F549" t="s">
        <v>29</v>
      </c>
      <c r="G549" t="s">
        <v>266</v>
      </c>
      <c r="H549" t="s">
        <v>546</v>
      </c>
      <c r="I549" t="s">
        <v>1</v>
      </c>
      <c r="J549" t="s">
        <v>0</v>
      </c>
      <c r="K549">
        <v>15</v>
      </c>
      <c r="L549">
        <v>12</v>
      </c>
      <c r="M549">
        <v>300</v>
      </c>
      <c r="N549">
        <f>Table1[[#This Row],[Qty]]*Table1[[#This Row],[Price]]</f>
        <v>4500</v>
      </c>
      <c r="O549">
        <f>Table1[[#This Row],[Qty]]*Table1[[#This Row],[Cost]]</f>
        <v>3600</v>
      </c>
      <c r="P549">
        <f>Table1[[#This Row],[Total Sales]]-Table1[[#This Row],[cogs]]</f>
        <v>900</v>
      </c>
    </row>
    <row r="550" spans="1:16" x14ac:dyDescent="0.3">
      <c r="A550">
        <v>88065565903</v>
      </c>
      <c r="B550" s="1">
        <v>43831</v>
      </c>
      <c r="C550" t="s">
        <v>612</v>
      </c>
      <c r="D550" t="s">
        <v>12</v>
      </c>
      <c r="E550" t="s">
        <v>55</v>
      </c>
      <c r="F550" t="s">
        <v>25</v>
      </c>
      <c r="G550" t="s">
        <v>262</v>
      </c>
      <c r="H550" t="s">
        <v>546</v>
      </c>
      <c r="I550" t="s">
        <v>14</v>
      </c>
      <c r="J550" t="s">
        <v>8</v>
      </c>
      <c r="K550">
        <v>14</v>
      </c>
      <c r="L550">
        <v>11</v>
      </c>
      <c r="M550">
        <v>2000</v>
      </c>
      <c r="N550">
        <f>Table1[[#This Row],[Qty]]*Table1[[#This Row],[Price]]</f>
        <v>28000</v>
      </c>
      <c r="O550">
        <f>Table1[[#This Row],[Qty]]*Table1[[#This Row],[Cost]]</f>
        <v>22000</v>
      </c>
      <c r="P550">
        <f>Table1[[#This Row],[Total Sales]]-Table1[[#This Row],[cogs]]</f>
        <v>6000</v>
      </c>
    </row>
    <row r="551" spans="1:16" x14ac:dyDescent="0.3">
      <c r="A551">
        <v>88065565904</v>
      </c>
      <c r="B551" s="1">
        <v>43831</v>
      </c>
      <c r="C551" t="s">
        <v>611</v>
      </c>
      <c r="D551" t="s">
        <v>12</v>
      </c>
      <c r="E551" t="s">
        <v>17</v>
      </c>
      <c r="F551" t="s">
        <v>29</v>
      </c>
      <c r="G551" t="s">
        <v>266</v>
      </c>
      <c r="H551" t="s">
        <v>546</v>
      </c>
      <c r="I551" t="s">
        <v>28</v>
      </c>
      <c r="J551" t="s">
        <v>8</v>
      </c>
      <c r="K551">
        <v>30</v>
      </c>
      <c r="L551">
        <v>27</v>
      </c>
      <c r="M551">
        <v>600</v>
      </c>
      <c r="N551">
        <f>Table1[[#This Row],[Qty]]*Table1[[#This Row],[Price]]</f>
        <v>18000</v>
      </c>
      <c r="O551">
        <f>Table1[[#This Row],[Qty]]*Table1[[#This Row],[Cost]]</f>
        <v>16200</v>
      </c>
      <c r="P551">
        <f>Table1[[#This Row],[Total Sales]]-Table1[[#This Row],[cogs]]</f>
        <v>1800</v>
      </c>
    </row>
    <row r="552" spans="1:16" x14ac:dyDescent="0.3">
      <c r="A552">
        <v>88065565905</v>
      </c>
      <c r="B552" s="1">
        <v>43831</v>
      </c>
      <c r="C552" t="s">
        <v>610</v>
      </c>
      <c r="D552" t="s">
        <v>12</v>
      </c>
      <c r="E552" t="s">
        <v>79</v>
      </c>
      <c r="F552" t="s">
        <v>25</v>
      </c>
      <c r="G552" t="s">
        <v>262</v>
      </c>
      <c r="H552" t="s">
        <v>546</v>
      </c>
      <c r="I552" t="s">
        <v>9</v>
      </c>
      <c r="J552" t="s">
        <v>8</v>
      </c>
      <c r="K552">
        <v>16</v>
      </c>
      <c r="L552">
        <v>13</v>
      </c>
      <c r="M552">
        <v>1230</v>
      </c>
      <c r="N552">
        <f>Table1[[#This Row],[Qty]]*Table1[[#This Row],[Price]]</f>
        <v>19680</v>
      </c>
      <c r="O552">
        <f>Table1[[#This Row],[Qty]]*Table1[[#This Row],[Cost]]</f>
        <v>15990</v>
      </c>
      <c r="P552">
        <f>Table1[[#This Row],[Total Sales]]-Table1[[#This Row],[cogs]]</f>
        <v>3690</v>
      </c>
    </row>
    <row r="553" spans="1:16" x14ac:dyDescent="0.3">
      <c r="A553">
        <v>88065565906</v>
      </c>
      <c r="B553" s="1">
        <v>43831</v>
      </c>
      <c r="C553" t="s">
        <v>609</v>
      </c>
      <c r="D553" t="s">
        <v>12</v>
      </c>
      <c r="E553" t="s">
        <v>77</v>
      </c>
      <c r="F553" t="s">
        <v>29</v>
      </c>
      <c r="G553" t="s">
        <v>266</v>
      </c>
      <c r="H553" t="s">
        <v>2</v>
      </c>
      <c r="I553" t="s">
        <v>1</v>
      </c>
      <c r="J553" t="s">
        <v>0</v>
      </c>
      <c r="K553">
        <v>9</v>
      </c>
      <c r="L553">
        <v>6</v>
      </c>
      <c r="M553">
        <v>900</v>
      </c>
      <c r="N553">
        <f>Table1[[#This Row],[Qty]]*Table1[[#This Row],[Price]]</f>
        <v>8100</v>
      </c>
      <c r="O553">
        <f>Table1[[#This Row],[Qty]]*Table1[[#This Row],[Cost]]</f>
        <v>5400</v>
      </c>
      <c r="P553">
        <f>Table1[[#This Row],[Total Sales]]-Table1[[#This Row],[cogs]]</f>
        <v>2700</v>
      </c>
    </row>
    <row r="554" spans="1:16" x14ac:dyDescent="0.3">
      <c r="A554">
        <v>88065565907</v>
      </c>
      <c r="B554" s="1">
        <v>43831</v>
      </c>
      <c r="C554" t="s">
        <v>608</v>
      </c>
      <c r="D554" t="s">
        <v>6</v>
      </c>
      <c r="E554" t="s">
        <v>75</v>
      </c>
      <c r="F554" t="s">
        <v>25</v>
      </c>
      <c r="G554" t="s">
        <v>262</v>
      </c>
      <c r="H554" t="s">
        <v>2</v>
      </c>
      <c r="I554" t="s">
        <v>14</v>
      </c>
      <c r="J554" t="s">
        <v>0</v>
      </c>
      <c r="K554">
        <v>5</v>
      </c>
      <c r="L554">
        <v>2</v>
      </c>
      <c r="M554">
        <v>2390</v>
      </c>
      <c r="N554">
        <f>Table1[[#This Row],[Qty]]*Table1[[#This Row],[Price]]</f>
        <v>11950</v>
      </c>
      <c r="O554">
        <f>Table1[[#This Row],[Qty]]*Table1[[#This Row],[Cost]]</f>
        <v>4780</v>
      </c>
      <c r="P554">
        <f>Table1[[#This Row],[Total Sales]]-Table1[[#This Row],[cogs]]</f>
        <v>7170</v>
      </c>
    </row>
    <row r="555" spans="1:16" x14ac:dyDescent="0.3">
      <c r="A555">
        <v>88065565908</v>
      </c>
      <c r="B555" s="1">
        <v>43831</v>
      </c>
      <c r="C555" t="s">
        <v>607</v>
      </c>
      <c r="D555" t="s">
        <v>6</v>
      </c>
      <c r="E555" t="s">
        <v>73</v>
      </c>
      <c r="F555" t="s">
        <v>29</v>
      </c>
      <c r="G555" t="s">
        <v>266</v>
      </c>
      <c r="H555" t="s">
        <v>2</v>
      </c>
      <c r="I555" t="s">
        <v>9</v>
      </c>
      <c r="J555" t="s">
        <v>8</v>
      </c>
      <c r="K555">
        <v>18</v>
      </c>
      <c r="L555">
        <v>15</v>
      </c>
      <c r="M555">
        <v>10000</v>
      </c>
      <c r="N555">
        <f>Table1[[#This Row],[Qty]]*Table1[[#This Row],[Price]]</f>
        <v>180000</v>
      </c>
      <c r="O555">
        <f>Table1[[#This Row],[Qty]]*Table1[[#This Row],[Cost]]</f>
        <v>150000</v>
      </c>
      <c r="P555">
        <f>Table1[[#This Row],[Total Sales]]-Table1[[#This Row],[cogs]]</f>
        <v>30000</v>
      </c>
    </row>
    <row r="556" spans="1:16" x14ac:dyDescent="0.3">
      <c r="A556">
        <v>88065565909</v>
      </c>
      <c r="B556" s="1">
        <v>43831</v>
      </c>
      <c r="C556" t="s">
        <v>606</v>
      </c>
      <c r="D556" t="s">
        <v>6</v>
      </c>
      <c r="E556" t="s">
        <v>71</v>
      </c>
      <c r="F556" t="s">
        <v>25</v>
      </c>
      <c r="G556" t="s">
        <v>262</v>
      </c>
      <c r="H556" t="s">
        <v>2</v>
      </c>
      <c r="I556" t="s">
        <v>1</v>
      </c>
      <c r="J556" t="s">
        <v>8</v>
      </c>
      <c r="K556">
        <v>10</v>
      </c>
      <c r="L556">
        <v>7</v>
      </c>
      <c r="M556">
        <v>2300</v>
      </c>
      <c r="N556">
        <f>Table1[[#This Row],[Qty]]*Table1[[#This Row],[Price]]</f>
        <v>23000</v>
      </c>
      <c r="O556">
        <f>Table1[[#This Row],[Qty]]*Table1[[#This Row],[Cost]]</f>
        <v>16100</v>
      </c>
      <c r="P556">
        <f>Table1[[#This Row],[Total Sales]]-Table1[[#This Row],[cogs]]</f>
        <v>6900</v>
      </c>
    </row>
    <row r="557" spans="1:16" x14ac:dyDescent="0.3">
      <c r="A557">
        <v>88065565910</v>
      </c>
      <c r="B557" s="1">
        <v>43831</v>
      </c>
      <c r="C557" t="s">
        <v>605</v>
      </c>
      <c r="D557" t="s">
        <v>6</v>
      </c>
      <c r="E557" t="s">
        <v>69</v>
      </c>
      <c r="F557" t="s">
        <v>29</v>
      </c>
      <c r="G557" t="s">
        <v>266</v>
      </c>
      <c r="H557" t="s">
        <v>2</v>
      </c>
      <c r="I557" t="s">
        <v>14</v>
      </c>
      <c r="J557" t="s">
        <v>0</v>
      </c>
      <c r="K557">
        <v>20</v>
      </c>
      <c r="L557">
        <v>17</v>
      </c>
      <c r="M557">
        <v>7800</v>
      </c>
      <c r="N557">
        <f>Table1[[#This Row],[Qty]]*Table1[[#This Row],[Price]]</f>
        <v>156000</v>
      </c>
      <c r="O557">
        <f>Table1[[#This Row],[Qty]]*Table1[[#This Row],[Cost]]</f>
        <v>132600</v>
      </c>
      <c r="P557">
        <f>Table1[[#This Row],[Total Sales]]-Table1[[#This Row],[cogs]]</f>
        <v>23400</v>
      </c>
    </row>
    <row r="558" spans="1:16" x14ac:dyDescent="0.3">
      <c r="A558">
        <v>88065565911</v>
      </c>
      <c r="B558" s="1">
        <v>43831</v>
      </c>
      <c r="C558" t="s">
        <v>604</v>
      </c>
      <c r="D558" t="s">
        <v>6</v>
      </c>
      <c r="E558" t="s">
        <v>67</v>
      </c>
      <c r="F558" t="s">
        <v>25</v>
      </c>
      <c r="G558" t="s">
        <v>262</v>
      </c>
      <c r="H558" t="s">
        <v>2</v>
      </c>
      <c r="I558" t="s">
        <v>9</v>
      </c>
      <c r="J558" t="s">
        <v>8</v>
      </c>
      <c r="K558">
        <v>70</v>
      </c>
      <c r="L558">
        <v>67</v>
      </c>
      <c r="M558">
        <v>450</v>
      </c>
      <c r="N558">
        <f>Table1[[#This Row],[Qty]]*Table1[[#This Row],[Price]]</f>
        <v>31500</v>
      </c>
      <c r="O558">
        <f>Table1[[#This Row],[Qty]]*Table1[[#This Row],[Cost]]</f>
        <v>30150</v>
      </c>
      <c r="P558">
        <f>Table1[[#This Row],[Total Sales]]-Table1[[#This Row],[cogs]]</f>
        <v>1350</v>
      </c>
    </row>
    <row r="559" spans="1:16" x14ac:dyDescent="0.3">
      <c r="A559">
        <v>88065565912</v>
      </c>
      <c r="B559" s="1">
        <v>43831</v>
      </c>
      <c r="C559" t="s">
        <v>603</v>
      </c>
      <c r="D559" t="s">
        <v>12</v>
      </c>
      <c r="E559" t="s">
        <v>17</v>
      </c>
      <c r="F559" t="s">
        <v>29</v>
      </c>
      <c r="G559" t="s">
        <v>266</v>
      </c>
      <c r="H559" t="s">
        <v>2</v>
      </c>
      <c r="I559" t="s">
        <v>1</v>
      </c>
      <c r="J559" t="s">
        <v>0</v>
      </c>
      <c r="K559">
        <v>15</v>
      </c>
      <c r="L559">
        <v>12</v>
      </c>
      <c r="M559">
        <v>2000</v>
      </c>
      <c r="N559">
        <f>Table1[[#This Row],[Qty]]*Table1[[#This Row],[Price]]</f>
        <v>30000</v>
      </c>
      <c r="O559">
        <f>Table1[[#This Row],[Qty]]*Table1[[#This Row],[Cost]]</f>
        <v>24000</v>
      </c>
      <c r="P559">
        <f>Table1[[#This Row],[Total Sales]]-Table1[[#This Row],[cogs]]</f>
        <v>6000</v>
      </c>
    </row>
    <row r="560" spans="1:16" x14ac:dyDescent="0.3">
      <c r="A560">
        <v>88065565913</v>
      </c>
      <c r="B560" s="1">
        <v>43831</v>
      </c>
      <c r="C560" t="s">
        <v>602</v>
      </c>
      <c r="D560" t="s">
        <v>12</v>
      </c>
      <c r="E560" t="s">
        <v>30</v>
      </c>
      <c r="F560" t="s">
        <v>25</v>
      </c>
      <c r="G560" t="s">
        <v>262</v>
      </c>
      <c r="H560" t="s">
        <v>2</v>
      </c>
      <c r="I560" t="s">
        <v>14</v>
      </c>
      <c r="J560" t="s">
        <v>8</v>
      </c>
      <c r="K560">
        <v>20</v>
      </c>
      <c r="L560">
        <v>17</v>
      </c>
      <c r="M560">
        <v>123</v>
      </c>
      <c r="N560">
        <f>Table1[[#This Row],[Qty]]*Table1[[#This Row],[Price]]</f>
        <v>2460</v>
      </c>
      <c r="O560">
        <f>Table1[[#This Row],[Qty]]*Table1[[#This Row],[Cost]]</f>
        <v>2091</v>
      </c>
      <c r="P560">
        <f>Table1[[#This Row],[Total Sales]]-Table1[[#This Row],[cogs]]</f>
        <v>369</v>
      </c>
    </row>
    <row r="561" spans="1:16" x14ac:dyDescent="0.3">
      <c r="A561">
        <v>88065565914</v>
      </c>
      <c r="B561" s="1">
        <v>43831</v>
      </c>
      <c r="C561" t="s">
        <v>601</v>
      </c>
      <c r="D561" t="s">
        <v>6</v>
      </c>
      <c r="E561" t="s">
        <v>65</v>
      </c>
      <c r="F561" t="s">
        <v>29</v>
      </c>
      <c r="G561" t="s">
        <v>266</v>
      </c>
      <c r="H561" t="s">
        <v>2</v>
      </c>
      <c r="I561" t="s">
        <v>28</v>
      </c>
      <c r="J561" t="s">
        <v>8</v>
      </c>
      <c r="K561">
        <v>12</v>
      </c>
      <c r="L561">
        <v>9</v>
      </c>
      <c r="M561">
        <v>12903</v>
      </c>
      <c r="N561">
        <f>Table1[[#This Row],[Qty]]*Table1[[#This Row],[Price]]</f>
        <v>154836</v>
      </c>
      <c r="O561">
        <f>Table1[[#This Row],[Qty]]*Table1[[#This Row],[Cost]]</f>
        <v>116127</v>
      </c>
      <c r="P561">
        <f>Table1[[#This Row],[Total Sales]]-Table1[[#This Row],[cogs]]</f>
        <v>38709</v>
      </c>
    </row>
    <row r="562" spans="1:16" x14ac:dyDescent="0.3">
      <c r="A562">
        <v>88065565915</v>
      </c>
      <c r="B562" s="1">
        <v>43831</v>
      </c>
      <c r="C562" t="s">
        <v>600</v>
      </c>
      <c r="D562" t="s">
        <v>6</v>
      </c>
      <c r="E562" t="s">
        <v>23</v>
      </c>
      <c r="F562" t="s">
        <v>25</v>
      </c>
      <c r="G562" t="s">
        <v>262</v>
      </c>
      <c r="H562" t="s">
        <v>2</v>
      </c>
      <c r="I562" t="s">
        <v>9</v>
      </c>
      <c r="J562" t="s">
        <v>8</v>
      </c>
      <c r="K562">
        <v>10</v>
      </c>
      <c r="L562">
        <v>7</v>
      </c>
      <c r="M562">
        <v>100000</v>
      </c>
      <c r="N562">
        <f>Table1[[#This Row],[Qty]]*Table1[[#This Row],[Price]]</f>
        <v>1000000</v>
      </c>
      <c r="O562">
        <f>Table1[[#This Row],[Qty]]*Table1[[#This Row],[Cost]]</f>
        <v>700000</v>
      </c>
      <c r="P562">
        <f>Table1[[#This Row],[Total Sales]]-Table1[[#This Row],[cogs]]</f>
        <v>300000</v>
      </c>
    </row>
    <row r="563" spans="1:16" x14ac:dyDescent="0.3">
      <c r="A563">
        <v>88065565916</v>
      </c>
      <c r="B563" s="1">
        <v>43831</v>
      </c>
      <c r="C563" t="s">
        <v>599</v>
      </c>
      <c r="D563" t="s">
        <v>12</v>
      </c>
      <c r="E563" t="s">
        <v>21</v>
      </c>
      <c r="F563" t="s">
        <v>25</v>
      </c>
      <c r="G563" t="s">
        <v>262</v>
      </c>
      <c r="H563" t="s">
        <v>2</v>
      </c>
      <c r="I563" t="s">
        <v>1</v>
      </c>
      <c r="J563" t="s">
        <v>0</v>
      </c>
      <c r="K563">
        <v>15</v>
      </c>
      <c r="L563">
        <v>12</v>
      </c>
      <c r="M563">
        <v>12000</v>
      </c>
      <c r="N563">
        <f>Table1[[#This Row],[Qty]]*Table1[[#This Row],[Price]]</f>
        <v>180000</v>
      </c>
      <c r="O563">
        <f>Table1[[#This Row],[Qty]]*Table1[[#This Row],[Cost]]</f>
        <v>144000</v>
      </c>
      <c r="P563">
        <f>Table1[[#This Row],[Total Sales]]-Table1[[#This Row],[cogs]]</f>
        <v>36000</v>
      </c>
    </row>
    <row r="564" spans="1:16" x14ac:dyDescent="0.3">
      <c r="A564">
        <v>88065565917</v>
      </c>
      <c r="B564" s="1">
        <v>43831</v>
      </c>
      <c r="C564" t="s">
        <v>598</v>
      </c>
      <c r="D564" t="s">
        <v>12</v>
      </c>
      <c r="E564" t="s">
        <v>19</v>
      </c>
      <c r="F564" t="s">
        <v>29</v>
      </c>
      <c r="G564" t="s">
        <v>266</v>
      </c>
      <c r="H564" t="s">
        <v>2</v>
      </c>
      <c r="I564" t="s">
        <v>14</v>
      </c>
      <c r="J564" t="s">
        <v>0</v>
      </c>
      <c r="K564">
        <v>15</v>
      </c>
      <c r="L564">
        <v>12</v>
      </c>
      <c r="M564">
        <v>60</v>
      </c>
      <c r="N564">
        <f>Table1[[#This Row],[Qty]]*Table1[[#This Row],[Price]]</f>
        <v>900</v>
      </c>
      <c r="O564">
        <f>Table1[[#This Row],[Qty]]*Table1[[#This Row],[Cost]]</f>
        <v>720</v>
      </c>
      <c r="P564">
        <f>Table1[[#This Row],[Total Sales]]-Table1[[#This Row],[cogs]]</f>
        <v>180</v>
      </c>
    </row>
    <row r="565" spans="1:16" x14ac:dyDescent="0.3">
      <c r="A565">
        <v>88065565918</v>
      </c>
      <c r="B565" s="1">
        <v>43831</v>
      </c>
      <c r="C565" t="s">
        <v>597</v>
      </c>
      <c r="D565" t="s">
        <v>12</v>
      </c>
      <c r="E565" t="s">
        <v>17</v>
      </c>
      <c r="F565" t="s">
        <v>25</v>
      </c>
      <c r="G565" t="s">
        <v>262</v>
      </c>
      <c r="H565" t="s">
        <v>2</v>
      </c>
      <c r="I565" t="s">
        <v>9</v>
      </c>
      <c r="J565" t="s">
        <v>8</v>
      </c>
      <c r="K565">
        <v>20</v>
      </c>
      <c r="L565">
        <v>17</v>
      </c>
      <c r="M565">
        <v>89</v>
      </c>
      <c r="N565">
        <f>Table1[[#This Row],[Qty]]*Table1[[#This Row],[Price]]</f>
        <v>1780</v>
      </c>
      <c r="O565">
        <f>Table1[[#This Row],[Qty]]*Table1[[#This Row],[Cost]]</f>
        <v>1513</v>
      </c>
      <c r="P565">
        <f>Table1[[#This Row],[Total Sales]]-Table1[[#This Row],[cogs]]</f>
        <v>267</v>
      </c>
    </row>
    <row r="566" spans="1:16" x14ac:dyDescent="0.3">
      <c r="A566">
        <v>88065565919</v>
      </c>
      <c r="B566" s="1">
        <v>43831</v>
      </c>
      <c r="C566" t="s">
        <v>596</v>
      </c>
      <c r="D566" t="s">
        <v>12</v>
      </c>
      <c r="E566" t="s">
        <v>15</v>
      </c>
      <c r="F566" t="s">
        <v>25</v>
      </c>
      <c r="G566" t="s">
        <v>262</v>
      </c>
      <c r="H566" t="s">
        <v>2</v>
      </c>
      <c r="I566" t="s">
        <v>1</v>
      </c>
      <c r="J566" t="s">
        <v>8</v>
      </c>
      <c r="K566">
        <v>12</v>
      </c>
      <c r="L566">
        <v>9</v>
      </c>
      <c r="M566">
        <v>77</v>
      </c>
      <c r="N566">
        <f>Table1[[#This Row],[Qty]]*Table1[[#This Row],[Price]]</f>
        <v>924</v>
      </c>
      <c r="O566">
        <f>Table1[[#This Row],[Qty]]*Table1[[#This Row],[Cost]]</f>
        <v>693</v>
      </c>
      <c r="P566">
        <f>Table1[[#This Row],[Total Sales]]-Table1[[#This Row],[cogs]]</f>
        <v>231</v>
      </c>
    </row>
    <row r="567" spans="1:16" x14ac:dyDescent="0.3">
      <c r="A567">
        <v>88065565920</v>
      </c>
      <c r="B567" s="1">
        <v>43831</v>
      </c>
      <c r="C567" t="s">
        <v>595</v>
      </c>
      <c r="D567" t="s">
        <v>6</v>
      </c>
      <c r="E567" t="s">
        <v>17</v>
      </c>
      <c r="F567" t="s">
        <v>25</v>
      </c>
      <c r="G567" t="s">
        <v>262</v>
      </c>
      <c r="H567" t="s">
        <v>2</v>
      </c>
      <c r="I567" t="s">
        <v>14</v>
      </c>
      <c r="J567" t="s">
        <v>0</v>
      </c>
      <c r="K567">
        <v>13</v>
      </c>
      <c r="L567">
        <v>10</v>
      </c>
      <c r="M567">
        <v>68</v>
      </c>
      <c r="N567">
        <f>Table1[[#This Row],[Qty]]*Table1[[#This Row],[Price]]</f>
        <v>884</v>
      </c>
      <c r="O567">
        <f>Table1[[#This Row],[Qty]]*Table1[[#This Row],[Cost]]</f>
        <v>680</v>
      </c>
      <c r="P567">
        <f>Table1[[#This Row],[Total Sales]]-Table1[[#This Row],[cogs]]</f>
        <v>204</v>
      </c>
    </row>
    <row r="568" spans="1:16" x14ac:dyDescent="0.3">
      <c r="A568">
        <v>88065565921</v>
      </c>
      <c r="B568" s="1">
        <v>43831</v>
      </c>
      <c r="C568" t="s">
        <v>594</v>
      </c>
      <c r="D568" t="s">
        <v>6</v>
      </c>
      <c r="E568" t="s">
        <v>17</v>
      </c>
      <c r="F568" t="s">
        <v>4</v>
      </c>
      <c r="G568" t="s">
        <v>262</v>
      </c>
      <c r="H568" t="s">
        <v>546</v>
      </c>
      <c r="I568" t="s">
        <v>9</v>
      </c>
      <c r="J568" t="s">
        <v>8</v>
      </c>
      <c r="K568">
        <v>15</v>
      </c>
      <c r="L568">
        <v>12</v>
      </c>
      <c r="M568">
        <v>15</v>
      </c>
      <c r="N568">
        <f>Table1[[#This Row],[Qty]]*Table1[[#This Row],[Price]]</f>
        <v>225</v>
      </c>
      <c r="O568">
        <f>Table1[[#This Row],[Qty]]*Table1[[#This Row],[Cost]]</f>
        <v>180</v>
      </c>
      <c r="P568">
        <f>Table1[[#This Row],[Total Sales]]-Table1[[#This Row],[cogs]]</f>
        <v>45</v>
      </c>
    </row>
    <row r="569" spans="1:16" x14ac:dyDescent="0.3">
      <c r="A569">
        <v>88065565922</v>
      </c>
      <c r="B569" s="1">
        <v>43831</v>
      </c>
      <c r="C569" t="s">
        <v>593</v>
      </c>
      <c r="D569" t="s">
        <v>6</v>
      </c>
      <c r="E569" t="s">
        <v>166</v>
      </c>
      <c r="F569" t="s">
        <v>4</v>
      </c>
      <c r="G569" t="s">
        <v>262</v>
      </c>
      <c r="H569" t="s">
        <v>546</v>
      </c>
      <c r="I569" t="s">
        <v>1</v>
      </c>
      <c r="J569" t="s">
        <v>0</v>
      </c>
      <c r="K569">
        <v>14</v>
      </c>
      <c r="L569">
        <v>11</v>
      </c>
      <c r="M569">
        <v>47</v>
      </c>
      <c r="N569">
        <f>Table1[[#This Row],[Qty]]*Table1[[#This Row],[Price]]</f>
        <v>658</v>
      </c>
      <c r="O569">
        <f>Table1[[#This Row],[Qty]]*Table1[[#This Row],[Cost]]</f>
        <v>517</v>
      </c>
      <c r="P569">
        <f>Table1[[#This Row],[Total Sales]]-Table1[[#This Row],[cogs]]</f>
        <v>141</v>
      </c>
    </row>
    <row r="570" spans="1:16" x14ac:dyDescent="0.3">
      <c r="A570">
        <v>88065565923</v>
      </c>
      <c r="B570" s="1">
        <v>43831</v>
      </c>
      <c r="C570" t="s">
        <v>592</v>
      </c>
      <c r="D570" t="s">
        <v>6</v>
      </c>
      <c r="E570" t="s">
        <v>85</v>
      </c>
      <c r="F570" t="s">
        <v>10</v>
      </c>
      <c r="G570" t="s">
        <v>266</v>
      </c>
      <c r="H570" t="s">
        <v>546</v>
      </c>
      <c r="I570" t="s">
        <v>14</v>
      </c>
      <c r="J570" t="s">
        <v>8</v>
      </c>
      <c r="K570">
        <v>30</v>
      </c>
      <c r="L570">
        <v>27</v>
      </c>
      <c r="M570">
        <v>6</v>
      </c>
      <c r="N570">
        <f>Table1[[#This Row],[Qty]]*Table1[[#This Row],[Price]]</f>
        <v>180</v>
      </c>
      <c r="O570">
        <f>Table1[[#This Row],[Qty]]*Table1[[#This Row],[Cost]]</f>
        <v>162</v>
      </c>
      <c r="P570">
        <f>Table1[[#This Row],[Total Sales]]-Table1[[#This Row],[cogs]]</f>
        <v>18</v>
      </c>
    </row>
    <row r="571" spans="1:16" x14ac:dyDescent="0.3">
      <c r="A571">
        <v>88065565924</v>
      </c>
      <c r="B571" s="1">
        <v>43831</v>
      </c>
      <c r="C571" t="s">
        <v>591</v>
      </c>
      <c r="D571" t="s">
        <v>6</v>
      </c>
      <c r="E571" t="s">
        <v>17</v>
      </c>
      <c r="F571" t="s">
        <v>29</v>
      </c>
      <c r="G571" t="s">
        <v>266</v>
      </c>
      <c r="H571" t="s">
        <v>546</v>
      </c>
      <c r="I571" t="s">
        <v>28</v>
      </c>
      <c r="J571" t="s">
        <v>8</v>
      </c>
      <c r="K571">
        <v>16</v>
      </c>
      <c r="L571">
        <v>13</v>
      </c>
      <c r="M571">
        <v>10</v>
      </c>
      <c r="N571">
        <f>Table1[[#This Row],[Qty]]*Table1[[#This Row],[Price]]</f>
        <v>160</v>
      </c>
      <c r="O571">
        <f>Table1[[#This Row],[Qty]]*Table1[[#This Row],[Cost]]</f>
        <v>130</v>
      </c>
      <c r="P571">
        <f>Table1[[#This Row],[Total Sales]]-Table1[[#This Row],[cogs]]</f>
        <v>30</v>
      </c>
    </row>
    <row r="572" spans="1:16" x14ac:dyDescent="0.3">
      <c r="A572">
        <v>88065565925</v>
      </c>
      <c r="B572" s="1">
        <v>43831</v>
      </c>
      <c r="C572" t="s">
        <v>603</v>
      </c>
      <c r="D572" t="s">
        <v>12</v>
      </c>
      <c r="E572" t="s">
        <v>17</v>
      </c>
      <c r="F572" t="s">
        <v>25</v>
      </c>
      <c r="G572" t="s">
        <v>262</v>
      </c>
      <c r="H572" t="s">
        <v>546</v>
      </c>
      <c r="I572" t="s">
        <v>9</v>
      </c>
      <c r="J572" t="s">
        <v>8</v>
      </c>
      <c r="K572">
        <v>9</v>
      </c>
      <c r="L572">
        <v>6</v>
      </c>
      <c r="M572">
        <v>11</v>
      </c>
      <c r="N572">
        <f>Table1[[#This Row],[Qty]]*Table1[[#This Row],[Price]]</f>
        <v>99</v>
      </c>
      <c r="O572">
        <f>Table1[[#This Row],[Qty]]*Table1[[#This Row],[Cost]]</f>
        <v>66</v>
      </c>
      <c r="P572">
        <f>Table1[[#This Row],[Total Sales]]-Table1[[#This Row],[cogs]]</f>
        <v>33</v>
      </c>
    </row>
    <row r="573" spans="1:16" x14ac:dyDescent="0.3">
      <c r="A573">
        <v>88065565926</v>
      </c>
      <c r="B573" s="1">
        <v>43831</v>
      </c>
      <c r="C573" t="s">
        <v>602</v>
      </c>
      <c r="D573" t="s">
        <v>12</v>
      </c>
      <c r="E573" t="s">
        <v>30</v>
      </c>
      <c r="F573" t="s">
        <v>4</v>
      </c>
      <c r="G573" t="s">
        <v>262</v>
      </c>
      <c r="H573" t="s">
        <v>546</v>
      </c>
      <c r="I573" t="s">
        <v>1</v>
      </c>
      <c r="J573" t="s">
        <v>0</v>
      </c>
      <c r="K573">
        <v>5</v>
      </c>
      <c r="L573">
        <v>2</v>
      </c>
      <c r="M573">
        <v>60</v>
      </c>
      <c r="N573">
        <f>Table1[[#This Row],[Qty]]*Table1[[#This Row],[Price]]</f>
        <v>300</v>
      </c>
      <c r="O573">
        <f>Table1[[#This Row],[Qty]]*Table1[[#This Row],[Cost]]</f>
        <v>120</v>
      </c>
      <c r="P573">
        <f>Table1[[#This Row],[Total Sales]]-Table1[[#This Row],[cogs]]</f>
        <v>180</v>
      </c>
    </row>
    <row r="574" spans="1:16" x14ac:dyDescent="0.3">
      <c r="A574">
        <v>88065565927</v>
      </c>
      <c r="B574" s="1">
        <v>43831</v>
      </c>
      <c r="C574" t="s">
        <v>601</v>
      </c>
      <c r="D574" t="s">
        <v>6</v>
      </c>
      <c r="E574" t="s">
        <v>65</v>
      </c>
      <c r="F574" t="s">
        <v>4</v>
      </c>
      <c r="G574" t="s">
        <v>262</v>
      </c>
      <c r="H574" t="s">
        <v>546</v>
      </c>
      <c r="I574" t="s">
        <v>14</v>
      </c>
      <c r="J574" t="s">
        <v>0</v>
      </c>
      <c r="K574">
        <v>18</v>
      </c>
      <c r="L574">
        <v>15</v>
      </c>
      <c r="M574">
        <v>89</v>
      </c>
      <c r="N574">
        <f>Table1[[#This Row],[Qty]]*Table1[[#This Row],[Price]]</f>
        <v>1602</v>
      </c>
      <c r="O574">
        <f>Table1[[#This Row],[Qty]]*Table1[[#This Row],[Cost]]</f>
        <v>1335</v>
      </c>
      <c r="P574">
        <f>Table1[[#This Row],[Total Sales]]-Table1[[#This Row],[cogs]]</f>
        <v>267</v>
      </c>
    </row>
    <row r="575" spans="1:16" x14ac:dyDescent="0.3">
      <c r="A575">
        <v>88065565928</v>
      </c>
      <c r="B575" s="1">
        <v>43831</v>
      </c>
      <c r="C575" t="s">
        <v>600</v>
      </c>
      <c r="D575" t="s">
        <v>6</v>
      </c>
      <c r="E575" t="s">
        <v>23</v>
      </c>
      <c r="F575" t="s">
        <v>10</v>
      </c>
      <c r="G575" t="s">
        <v>266</v>
      </c>
      <c r="H575" t="s">
        <v>546</v>
      </c>
      <c r="I575" t="s">
        <v>9</v>
      </c>
      <c r="J575" t="s">
        <v>8</v>
      </c>
      <c r="K575">
        <v>10</v>
      </c>
      <c r="L575">
        <v>7</v>
      </c>
      <c r="M575">
        <v>77</v>
      </c>
      <c r="N575">
        <f>Table1[[#This Row],[Qty]]*Table1[[#This Row],[Price]]</f>
        <v>770</v>
      </c>
      <c r="O575">
        <f>Table1[[#This Row],[Qty]]*Table1[[#This Row],[Cost]]</f>
        <v>539</v>
      </c>
      <c r="P575">
        <f>Table1[[#This Row],[Total Sales]]-Table1[[#This Row],[cogs]]</f>
        <v>231</v>
      </c>
    </row>
    <row r="576" spans="1:16" x14ac:dyDescent="0.3">
      <c r="A576">
        <v>88065565929</v>
      </c>
      <c r="B576" s="1">
        <v>43831</v>
      </c>
      <c r="C576" t="s">
        <v>599</v>
      </c>
      <c r="D576" t="s">
        <v>12</v>
      </c>
      <c r="E576" t="s">
        <v>21</v>
      </c>
      <c r="F576" t="s">
        <v>29</v>
      </c>
      <c r="G576" t="s">
        <v>266</v>
      </c>
      <c r="H576" t="s">
        <v>546</v>
      </c>
      <c r="I576" t="s">
        <v>1</v>
      </c>
      <c r="J576" t="s">
        <v>8</v>
      </c>
      <c r="K576">
        <v>20</v>
      </c>
      <c r="L576">
        <v>17</v>
      </c>
      <c r="M576">
        <v>68</v>
      </c>
      <c r="N576">
        <f>Table1[[#This Row],[Qty]]*Table1[[#This Row],[Price]]</f>
        <v>1360</v>
      </c>
      <c r="O576">
        <f>Table1[[#This Row],[Qty]]*Table1[[#This Row],[Cost]]</f>
        <v>1156</v>
      </c>
      <c r="P576">
        <f>Table1[[#This Row],[Total Sales]]-Table1[[#This Row],[cogs]]</f>
        <v>204</v>
      </c>
    </row>
    <row r="577" spans="1:16" x14ac:dyDescent="0.3">
      <c r="A577">
        <v>88065565930</v>
      </c>
      <c r="B577" s="1">
        <v>43831</v>
      </c>
      <c r="C577" t="s">
        <v>598</v>
      </c>
      <c r="D577" t="s">
        <v>12</v>
      </c>
      <c r="E577" t="s">
        <v>19</v>
      </c>
      <c r="F577" t="s">
        <v>25</v>
      </c>
      <c r="G577" t="s">
        <v>262</v>
      </c>
      <c r="H577" t="s">
        <v>546</v>
      </c>
      <c r="I577" t="s">
        <v>14</v>
      </c>
      <c r="J577" t="s">
        <v>0</v>
      </c>
      <c r="K577">
        <v>70</v>
      </c>
      <c r="L577">
        <v>67</v>
      </c>
      <c r="M577">
        <v>15</v>
      </c>
      <c r="N577">
        <f>Table1[[#This Row],[Qty]]*Table1[[#This Row],[Price]]</f>
        <v>1050</v>
      </c>
      <c r="O577">
        <f>Table1[[#This Row],[Qty]]*Table1[[#This Row],[Cost]]</f>
        <v>1005</v>
      </c>
      <c r="P577">
        <f>Table1[[#This Row],[Total Sales]]-Table1[[#This Row],[cogs]]</f>
        <v>45</v>
      </c>
    </row>
    <row r="578" spans="1:16" x14ac:dyDescent="0.3">
      <c r="A578">
        <v>88065565931</v>
      </c>
      <c r="B578" s="1">
        <v>43831</v>
      </c>
      <c r="C578" t="s">
        <v>597</v>
      </c>
      <c r="D578" t="s">
        <v>12</v>
      </c>
      <c r="E578" t="s">
        <v>17</v>
      </c>
      <c r="F578" t="s">
        <v>4</v>
      </c>
      <c r="G578" t="s">
        <v>262</v>
      </c>
      <c r="H578" t="s">
        <v>546</v>
      </c>
      <c r="I578" t="s">
        <v>9</v>
      </c>
      <c r="J578" t="s">
        <v>8</v>
      </c>
      <c r="K578">
        <v>15</v>
      </c>
      <c r="L578">
        <v>12</v>
      </c>
      <c r="M578">
        <v>100</v>
      </c>
      <c r="N578">
        <f>Table1[[#This Row],[Qty]]*Table1[[#This Row],[Price]]</f>
        <v>1500</v>
      </c>
      <c r="O578">
        <f>Table1[[#This Row],[Qty]]*Table1[[#This Row],[Cost]]</f>
        <v>1200</v>
      </c>
      <c r="P578">
        <f>Table1[[#This Row],[Total Sales]]-Table1[[#This Row],[cogs]]</f>
        <v>300</v>
      </c>
    </row>
    <row r="579" spans="1:16" x14ac:dyDescent="0.3">
      <c r="A579">
        <v>88065565932</v>
      </c>
      <c r="B579" s="1">
        <v>43831</v>
      </c>
      <c r="C579" t="s">
        <v>596</v>
      </c>
      <c r="D579" t="s">
        <v>12</v>
      </c>
      <c r="E579" t="s">
        <v>15</v>
      </c>
      <c r="F579" t="s">
        <v>4</v>
      </c>
      <c r="G579" t="s">
        <v>262</v>
      </c>
      <c r="H579" t="s">
        <v>546</v>
      </c>
      <c r="I579" t="s">
        <v>1</v>
      </c>
      <c r="J579" t="s">
        <v>0</v>
      </c>
      <c r="K579">
        <v>12</v>
      </c>
      <c r="L579">
        <v>9</v>
      </c>
      <c r="M579">
        <v>3000</v>
      </c>
      <c r="N579">
        <f>Table1[[#This Row],[Qty]]*Table1[[#This Row],[Price]]</f>
        <v>36000</v>
      </c>
      <c r="O579">
        <f>Table1[[#This Row],[Qty]]*Table1[[#This Row],[Cost]]</f>
        <v>27000</v>
      </c>
      <c r="P579">
        <f>Table1[[#This Row],[Total Sales]]-Table1[[#This Row],[cogs]]</f>
        <v>9000</v>
      </c>
    </row>
    <row r="580" spans="1:16" x14ac:dyDescent="0.3">
      <c r="A580">
        <v>88065565933</v>
      </c>
      <c r="B580" s="1">
        <v>43831</v>
      </c>
      <c r="C580" t="s">
        <v>595</v>
      </c>
      <c r="D580" t="s">
        <v>6</v>
      </c>
      <c r="E580" t="s">
        <v>17</v>
      </c>
      <c r="F580" t="s">
        <v>10</v>
      </c>
      <c r="G580" t="s">
        <v>266</v>
      </c>
      <c r="H580" t="s">
        <v>546</v>
      </c>
      <c r="I580" t="s">
        <v>14</v>
      </c>
      <c r="J580" t="s">
        <v>8</v>
      </c>
      <c r="K580">
        <v>18</v>
      </c>
      <c r="L580">
        <v>15</v>
      </c>
      <c r="M580">
        <v>5000</v>
      </c>
      <c r="N580">
        <f>Table1[[#This Row],[Qty]]*Table1[[#This Row],[Price]]</f>
        <v>90000</v>
      </c>
      <c r="O580">
        <f>Table1[[#This Row],[Qty]]*Table1[[#This Row],[Cost]]</f>
        <v>75000</v>
      </c>
      <c r="P580">
        <f>Table1[[#This Row],[Total Sales]]-Table1[[#This Row],[cogs]]</f>
        <v>15000</v>
      </c>
    </row>
    <row r="581" spans="1:16" x14ac:dyDescent="0.3">
      <c r="A581">
        <v>88065565934</v>
      </c>
      <c r="B581" s="1">
        <v>43831</v>
      </c>
      <c r="C581" t="s">
        <v>594</v>
      </c>
      <c r="D581" t="s">
        <v>6</v>
      </c>
      <c r="E581" t="s">
        <v>17</v>
      </c>
      <c r="F581" t="s">
        <v>29</v>
      </c>
      <c r="G581" t="s">
        <v>266</v>
      </c>
      <c r="H581" t="s">
        <v>546</v>
      </c>
      <c r="I581" t="s">
        <v>28</v>
      </c>
      <c r="J581" t="s">
        <v>8</v>
      </c>
      <c r="K581">
        <v>23</v>
      </c>
      <c r="L581">
        <v>20</v>
      </c>
      <c r="M581">
        <v>300</v>
      </c>
      <c r="N581">
        <f>Table1[[#This Row],[Qty]]*Table1[[#This Row],[Price]]</f>
        <v>6900</v>
      </c>
      <c r="O581">
        <f>Table1[[#This Row],[Qty]]*Table1[[#This Row],[Cost]]</f>
        <v>6000</v>
      </c>
      <c r="P581">
        <f>Table1[[#This Row],[Total Sales]]-Table1[[#This Row],[cogs]]</f>
        <v>900</v>
      </c>
    </row>
    <row r="582" spans="1:16" x14ac:dyDescent="0.3">
      <c r="A582">
        <v>88065565935</v>
      </c>
      <c r="B582" s="1">
        <v>43831</v>
      </c>
      <c r="C582" t="s">
        <v>593</v>
      </c>
      <c r="D582" t="s">
        <v>6</v>
      </c>
      <c r="E582" t="s">
        <v>166</v>
      </c>
      <c r="F582" t="s">
        <v>25</v>
      </c>
      <c r="G582" t="s">
        <v>262</v>
      </c>
      <c r="H582" t="s">
        <v>546</v>
      </c>
      <c r="I582" t="s">
        <v>9</v>
      </c>
      <c r="J582" t="s">
        <v>8</v>
      </c>
      <c r="K582">
        <v>9</v>
      </c>
      <c r="L582">
        <v>6</v>
      </c>
      <c r="M582">
        <v>2000</v>
      </c>
      <c r="N582">
        <f>Table1[[#This Row],[Qty]]*Table1[[#This Row],[Price]]</f>
        <v>18000</v>
      </c>
      <c r="O582">
        <f>Table1[[#This Row],[Qty]]*Table1[[#This Row],[Cost]]</f>
        <v>12000</v>
      </c>
      <c r="P582">
        <f>Table1[[#This Row],[Total Sales]]-Table1[[#This Row],[cogs]]</f>
        <v>6000</v>
      </c>
    </row>
    <row r="583" spans="1:16" x14ac:dyDescent="0.3">
      <c r="A583">
        <v>88065565936</v>
      </c>
      <c r="B583" s="1">
        <v>43831</v>
      </c>
      <c r="C583" t="s">
        <v>592</v>
      </c>
      <c r="D583" t="s">
        <v>6</v>
      </c>
      <c r="E583" t="s">
        <v>85</v>
      </c>
      <c r="F583" t="s">
        <v>4</v>
      </c>
      <c r="G583" t="s">
        <v>262</v>
      </c>
      <c r="H583" t="s">
        <v>546</v>
      </c>
      <c r="I583" t="s">
        <v>1</v>
      </c>
      <c r="J583" t="s">
        <v>0</v>
      </c>
      <c r="K583">
        <v>18</v>
      </c>
      <c r="L583">
        <v>15</v>
      </c>
      <c r="M583">
        <v>600</v>
      </c>
      <c r="N583">
        <f>Table1[[#This Row],[Qty]]*Table1[[#This Row],[Price]]</f>
        <v>10800</v>
      </c>
      <c r="O583">
        <f>Table1[[#This Row],[Qty]]*Table1[[#This Row],[Cost]]</f>
        <v>9000</v>
      </c>
      <c r="P583">
        <f>Table1[[#This Row],[Total Sales]]-Table1[[#This Row],[cogs]]</f>
        <v>1800</v>
      </c>
    </row>
    <row r="584" spans="1:16" x14ac:dyDescent="0.3">
      <c r="A584">
        <v>88065565937</v>
      </c>
      <c r="B584" s="1">
        <v>43831</v>
      </c>
      <c r="C584" t="s">
        <v>591</v>
      </c>
      <c r="D584" t="s">
        <v>6</v>
      </c>
      <c r="E584" t="s">
        <v>17</v>
      </c>
      <c r="F584" t="s">
        <v>4</v>
      </c>
      <c r="G584" t="s">
        <v>262</v>
      </c>
      <c r="H584" t="s">
        <v>546</v>
      </c>
      <c r="I584" t="s">
        <v>14</v>
      </c>
      <c r="J584" t="s">
        <v>0</v>
      </c>
      <c r="K584">
        <v>52</v>
      </c>
      <c r="L584">
        <v>49</v>
      </c>
      <c r="M584">
        <v>1230</v>
      </c>
      <c r="N584">
        <f>Table1[[#This Row],[Qty]]*Table1[[#This Row],[Price]]</f>
        <v>63960</v>
      </c>
      <c r="O584">
        <f>Table1[[#This Row],[Qty]]*Table1[[#This Row],[Cost]]</f>
        <v>60270</v>
      </c>
      <c r="P584">
        <f>Table1[[#This Row],[Total Sales]]-Table1[[#This Row],[cogs]]</f>
        <v>3690</v>
      </c>
    </row>
    <row r="585" spans="1:16" x14ac:dyDescent="0.3">
      <c r="A585">
        <v>88065565938</v>
      </c>
      <c r="B585" s="1">
        <v>43831</v>
      </c>
      <c r="C585" t="s">
        <v>603</v>
      </c>
      <c r="D585" t="s">
        <v>12</v>
      </c>
      <c r="E585" t="s">
        <v>17</v>
      </c>
      <c r="F585" t="s">
        <v>10</v>
      </c>
      <c r="G585" t="s">
        <v>266</v>
      </c>
      <c r="H585" t="s">
        <v>546</v>
      </c>
      <c r="I585" t="s">
        <v>9</v>
      </c>
      <c r="J585" t="s">
        <v>8</v>
      </c>
      <c r="K585">
        <v>9</v>
      </c>
      <c r="L585">
        <v>6</v>
      </c>
      <c r="M585">
        <v>900</v>
      </c>
      <c r="N585">
        <f>Table1[[#This Row],[Qty]]*Table1[[#This Row],[Price]]</f>
        <v>8100</v>
      </c>
      <c r="O585">
        <f>Table1[[#This Row],[Qty]]*Table1[[#This Row],[Cost]]</f>
        <v>5400</v>
      </c>
      <c r="P585">
        <f>Table1[[#This Row],[Total Sales]]-Table1[[#This Row],[cogs]]</f>
        <v>2700</v>
      </c>
    </row>
    <row r="586" spans="1:16" x14ac:dyDescent="0.3">
      <c r="A586">
        <v>88065565939</v>
      </c>
      <c r="B586" s="1">
        <v>43831</v>
      </c>
      <c r="C586" t="s">
        <v>602</v>
      </c>
      <c r="D586" t="s">
        <v>12</v>
      </c>
      <c r="E586" t="s">
        <v>30</v>
      </c>
      <c r="F586" t="s">
        <v>29</v>
      </c>
      <c r="G586" t="s">
        <v>266</v>
      </c>
      <c r="H586" t="s">
        <v>546</v>
      </c>
      <c r="I586" t="s">
        <v>1</v>
      </c>
      <c r="J586" t="s">
        <v>8</v>
      </c>
      <c r="K586">
        <v>5</v>
      </c>
      <c r="L586">
        <v>2</v>
      </c>
      <c r="M586">
        <v>2390</v>
      </c>
      <c r="N586">
        <f>Table1[[#This Row],[Qty]]*Table1[[#This Row],[Price]]</f>
        <v>11950</v>
      </c>
      <c r="O586">
        <f>Table1[[#This Row],[Qty]]*Table1[[#This Row],[Cost]]</f>
        <v>4780</v>
      </c>
      <c r="P586">
        <f>Table1[[#This Row],[Total Sales]]-Table1[[#This Row],[cogs]]</f>
        <v>7170</v>
      </c>
    </row>
    <row r="587" spans="1:16" x14ac:dyDescent="0.3">
      <c r="A587">
        <v>88065565940</v>
      </c>
      <c r="B587" s="1">
        <v>43831</v>
      </c>
      <c r="C587" t="s">
        <v>601</v>
      </c>
      <c r="D587" t="s">
        <v>6</v>
      </c>
      <c r="E587" t="s">
        <v>65</v>
      </c>
      <c r="F587" t="s">
        <v>25</v>
      </c>
      <c r="G587" t="s">
        <v>262</v>
      </c>
      <c r="H587" t="s">
        <v>546</v>
      </c>
      <c r="I587" t="s">
        <v>14</v>
      </c>
      <c r="J587" t="s">
        <v>0</v>
      </c>
      <c r="K587">
        <v>14</v>
      </c>
      <c r="L587">
        <v>11</v>
      </c>
      <c r="M587">
        <v>10000</v>
      </c>
      <c r="N587">
        <f>Table1[[#This Row],[Qty]]*Table1[[#This Row],[Price]]</f>
        <v>140000</v>
      </c>
      <c r="O587">
        <f>Table1[[#This Row],[Qty]]*Table1[[#This Row],[Cost]]</f>
        <v>110000</v>
      </c>
      <c r="P587">
        <f>Table1[[#This Row],[Total Sales]]-Table1[[#This Row],[cogs]]</f>
        <v>30000</v>
      </c>
    </row>
    <row r="588" spans="1:16" x14ac:dyDescent="0.3">
      <c r="A588">
        <v>88065565941</v>
      </c>
      <c r="B588" s="1">
        <v>43831</v>
      </c>
      <c r="C588" t="s">
        <v>600</v>
      </c>
      <c r="D588" t="s">
        <v>6</v>
      </c>
      <c r="E588" t="s">
        <v>23</v>
      </c>
      <c r="F588" t="s">
        <v>4</v>
      </c>
      <c r="G588" t="s">
        <v>262</v>
      </c>
      <c r="H588" t="s">
        <v>546</v>
      </c>
      <c r="I588" t="s">
        <v>9</v>
      </c>
      <c r="J588" t="s">
        <v>8</v>
      </c>
      <c r="K588">
        <v>6</v>
      </c>
      <c r="L588">
        <v>3</v>
      </c>
      <c r="M588">
        <v>2300</v>
      </c>
      <c r="N588">
        <f>Table1[[#This Row],[Qty]]*Table1[[#This Row],[Price]]</f>
        <v>13800</v>
      </c>
      <c r="O588">
        <f>Table1[[#This Row],[Qty]]*Table1[[#This Row],[Cost]]</f>
        <v>6900</v>
      </c>
      <c r="P588">
        <f>Table1[[#This Row],[Total Sales]]-Table1[[#This Row],[cogs]]</f>
        <v>6900</v>
      </c>
    </row>
    <row r="589" spans="1:16" x14ac:dyDescent="0.3">
      <c r="A589">
        <v>88065565942</v>
      </c>
      <c r="B589" s="1">
        <v>43831</v>
      </c>
      <c r="C589" t="s">
        <v>599</v>
      </c>
      <c r="D589" t="s">
        <v>12</v>
      </c>
      <c r="E589" t="s">
        <v>21</v>
      </c>
      <c r="F589" t="s">
        <v>4</v>
      </c>
      <c r="G589" t="s">
        <v>262</v>
      </c>
      <c r="H589" t="s">
        <v>546</v>
      </c>
      <c r="I589" t="s">
        <v>1</v>
      </c>
      <c r="J589" t="s">
        <v>0</v>
      </c>
      <c r="K589">
        <v>10</v>
      </c>
      <c r="L589">
        <v>7</v>
      </c>
      <c r="M589">
        <v>7800</v>
      </c>
      <c r="N589">
        <f>Table1[[#This Row],[Qty]]*Table1[[#This Row],[Price]]</f>
        <v>78000</v>
      </c>
      <c r="O589">
        <f>Table1[[#This Row],[Qty]]*Table1[[#This Row],[Cost]]</f>
        <v>54600</v>
      </c>
      <c r="P589">
        <f>Table1[[#This Row],[Total Sales]]-Table1[[#This Row],[cogs]]</f>
        <v>23400</v>
      </c>
    </row>
    <row r="590" spans="1:16" x14ac:dyDescent="0.3">
      <c r="A590">
        <v>88065565943</v>
      </c>
      <c r="B590" s="1">
        <v>43831</v>
      </c>
      <c r="C590" t="s">
        <v>598</v>
      </c>
      <c r="D590" t="s">
        <v>12</v>
      </c>
      <c r="E590" t="s">
        <v>19</v>
      </c>
      <c r="F590" t="s">
        <v>10</v>
      </c>
      <c r="G590" t="s">
        <v>266</v>
      </c>
      <c r="H590" t="s">
        <v>546</v>
      </c>
      <c r="I590" t="s">
        <v>14</v>
      </c>
      <c r="J590" t="s">
        <v>8</v>
      </c>
      <c r="K590">
        <v>13</v>
      </c>
      <c r="L590">
        <v>10</v>
      </c>
      <c r="M590">
        <v>450</v>
      </c>
      <c r="N590">
        <f>Table1[[#This Row],[Qty]]*Table1[[#This Row],[Price]]</f>
        <v>5850</v>
      </c>
      <c r="O590">
        <f>Table1[[#This Row],[Qty]]*Table1[[#This Row],[Cost]]</f>
        <v>4500</v>
      </c>
      <c r="P590">
        <f>Table1[[#This Row],[Total Sales]]-Table1[[#This Row],[cogs]]</f>
        <v>1350</v>
      </c>
    </row>
    <row r="591" spans="1:16" x14ac:dyDescent="0.3">
      <c r="A591">
        <v>88065565944</v>
      </c>
      <c r="B591" s="1">
        <v>43831</v>
      </c>
      <c r="C591" t="s">
        <v>597</v>
      </c>
      <c r="D591" t="s">
        <v>12</v>
      </c>
      <c r="E591" t="s">
        <v>17</v>
      </c>
      <c r="F591" t="s">
        <v>4</v>
      </c>
      <c r="G591" t="s">
        <v>262</v>
      </c>
      <c r="H591" t="s">
        <v>546</v>
      </c>
      <c r="I591" t="s">
        <v>28</v>
      </c>
      <c r="J591" t="s">
        <v>8</v>
      </c>
      <c r="K591">
        <v>20</v>
      </c>
      <c r="L591">
        <v>17</v>
      </c>
      <c r="M591">
        <v>2000</v>
      </c>
      <c r="N591">
        <f>Table1[[#This Row],[Qty]]*Table1[[#This Row],[Price]]</f>
        <v>40000</v>
      </c>
      <c r="O591">
        <f>Table1[[#This Row],[Qty]]*Table1[[#This Row],[Cost]]</f>
        <v>34000</v>
      </c>
      <c r="P591">
        <f>Table1[[#This Row],[Total Sales]]-Table1[[#This Row],[cogs]]</f>
        <v>6000</v>
      </c>
    </row>
    <row r="592" spans="1:16" x14ac:dyDescent="0.3">
      <c r="A592">
        <v>88065565945</v>
      </c>
      <c r="B592" s="1">
        <v>43831</v>
      </c>
      <c r="C592" t="s">
        <v>596</v>
      </c>
      <c r="D592" t="s">
        <v>12</v>
      </c>
      <c r="E592" t="s">
        <v>15</v>
      </c>
      <c r="F592" t="s">
        <v>10</v>
      </c>
      <c r="G592" t="s">
        <v>266</v>
      </c>
      <c r="H592" t="s">
        <v>546</v>
      </c>
      <c r="I592" t="s">
        <v>9</v>
      </c>
      <c r="J592" t="s">
        <v>8</v>
      </c>
      <c r="K592">
        <v>15</v>
      </c>
      <c r="L592">
        <v>12</v>
      </c>
      <c r="M592">
        <v>123</v>
      </c>
      <c r="N592">
        <f>Table1[[#This Row],[Qty]]*Table1[[#This Row],[Price]]</f>
        <v>1845</v>
      </c>
      <c r="O592">
        <f>Table1[[#This Row],[Qty]]*Table1[[#This Row],[Cost]]</f>
        <v>1476</v>
      </c>
      <c r="P592">
        <f>Table1[[#This Row],[Total Sales]]-Table1[[#This Row],[cogs]]</f>
        <v>369</v>
      </c>
    </row>
    <row r="593" spans="1:16" x14ac:dyDescent="0.3">
      <c r="A593">
        <v>88065565946</v>
      </c>
      <c r="B593" s="1">
        <v>43831</v>
      </c>
      <c r="C593" t="s">
        <v>595</v>
      </c>
      <c r="D593" t="s">
        <v>6</v>
      </c>
      <c r="E593" t="s">
        <v>17</v>
      </c>
      <c r="F593" t="s">
        <v>29</v>
      </c>
      <c r="G593" t="s">
        <v>266</v>
      </c>
      <c r="H593" t="s">
        <v>546</v>
      </c>
      <c r="I593" t="s">
        <v>1</v>
      </c>
      <c r="J593" t="s">
        <v>0</v>
      </c>
      <c r="K593">
        <v>20</v>
      </c>
      <c r="L593">
        <v>17</v>
      </c>
      <c r="M593">
        <v>12903</v>
      </c>
      <c r="N593">
        <f>Table1[[#This Row],[Qty]]*Table1[[#This Row],[Price]]</f>
        <v>258060</v>
      </c>
      <c r="O593">
        <f>Table1[[#This Row],[Qty]]*Table1[[#This Row],[Cost]]</f>
        <v>219351</v>
      </c>
      <c r="P593">
        <f>Table1[[#This Row],[Total Sales]]-Table1[[#This Row],[cogs]]</f>
        <v>38709</v>
      </c>
    </row>
    <row r="594" spans="1:16" x14ac:dyDescent="0.3">
      <c r="A594">
        <v>88065565947</v>
      </c>
      <c r="B594" s="1">
        <v>43831</v>
      </c>
      <c r="C594" t="s">
        <v>594</v>
      </c>
      <c r="D594" t="s">
        <v>6</v>
      </c>
      <c r="E594" t="s">
        <v>17</v>
      </c>
      <c r="F594" t="s">
        <v>25</v>
      </c>
      <c r="G594" t="s">
        <v>262</v>
      </c>
      <c r="H594" t="s">
        <v>546</v>
      </c>
      <c r="I594" t="s">
        <v>14</v>
      </c>
      <c r="J594" t="s">
        <v>0</v>
      </c>
      <c r="K594">
        <v>12</v>
      </c>
      <c r="L594">
        <v>9</v>
      </c>
      <c r="M594">
        <v>100000</v>
      </c>
      <c r="N594">
        <f>Table1[[#This Row],[Qty]]*Table1[[#This Row],[Price]]</f>
        <v>1200000</v>
      </c>
      <c r="O594">
        <f>Table1[[#This Row],[Qty]]*Table1[[#This Row],[Cost]]</f>
        <v>900000</v>
      </c>
      <c r="P594">
        <f>Table1[[#This Row],[Total Sales]]-Table1[[#This Row],[cogs]]</f>
        <v>300000</v>
      </c>
    </row>
    <row r="595" spans="1:16" x14ac:dyDescent="0.3">
      <c r="A595">
        <v>88065565948</v>
      </c>
      <c r="B595" s="1">
        <v>43831</v>
      </c>
      <c r="C595" t="s">
        <v>593</v>
      </c>
      <c r="D595" t="s">
        <v>6</v>
      </c>
      <c r="E595" t="s">
        <v>166</v>
      </c>
      <c r="F595" t="s">
        <v>4</v>
      </c>
      <c r="G595" t="s">
        <v>262</v>
      </c>
      <c r="H595" t="s">
        <v>546</v>
      </c>
      <c r="I595" t="s">
        <v>9</v>
      </c>
      <c r="J595" t="s">
        <v>8</v>
      </c>
      <c r="K595">
        <v>16</v>
      </c>
      <c r="L595">
        <v>13</v>
      </c>
      <c r="M595">
        <v>12000</v>
      </c>
      <c r="N595">
        <f>Table1[[#This Row],[Qty]]*Table1[[#This Row],[Price]]</f>
        <v>192000</v>
      </c>
      <c r="O595">
        <f>Table1[[#This Row],[Qty]]*Table1[[#This Row],[Cost]]</f>
        <v>156000</v>
      </c>
      <c r="P595">
        <f>Table1[[#This Row],[Total Sales]]-Table1[[#This Row],[cogs]]</f>
        <v>36000</v>
      </c>
    </row>
    <row r="596" spans="1:16" x14ac:dyDescent="0.3">
      <c r="A596">
        <v>88065565949</v>
      </c>
      <c r="B596" s="1">
        <v>43831</v>
      </c>
      <c r="C596" t="s">
        <v>592</v>
      </c>
      <c r="D596" t="s">
        <v>6</v>
      </c>
      <c r="E596" t="s">
        <v>85</v>
      </c>
      <c r="F596" t="s">
        <v>10</v>
      </c>
      <c r="G596" t="s">
        <v>266</v>
      </c>
      <c r="H596" t="s">
        <v>546</v>
      </c>
      <c r="I596" t="s">
        <v>1</v>
      </c>
      <c r="J596" t="s">
        <v>8</v>
      </c>
      <c r="K596">
        <v>70</v>
      </c>
      <c r="L596">
        <v>67</v>
      </c>
      <c r="M596">
        <v>60</v>
      </c>
      <c r="N596">
        <f>Table1[[#This Row],[Qty]]*Table1[[#This Row],[Price]]</f>
        <v>4200</v>
      </c>
      <c r="O596">
        <f>Table1[[#This Row],[Qty]]*Table1[[#This Row],[Cost]]</f>
        <v>4020</v>
      </c>
      <c r="P596">
        <f>Table1[[#This Row],[Total Sales]]-Table1[[#This Row],[cogs]]</f>
        <v>180</v>
      </c>
    </row>
    <row r="597" spans="1:16" x14ac:dyDescent="0.3">
      <c r="A597">
        <v>88065565950</v>
      </c>
      <c r="B597" s="1">
        <v>43831</v>
      </c>
      <c r="C597" t="s">
        <v>591</v>
      </c>
      <c r="D597" t="s">
        <v>6</v>
      </c>
      <c r="E597" t="s">
        <v>17</v>
      </c>
      <c r="F597" t="s">
        <v>29</v>
      </c>
      <c r="G597" t="s">
        <v>266</v>
      </c>
      <c r="H597" t="s">
        <v>546</v>
      </c>
      <c r="I597" t="s">
        <v>14</v>
      </c>
      <c r="J597" t="s">
        <v>0</v>
      </c>
      <c r="K597">
        <v>15</v>
      </c>
      <c r="L597">
        <v>12</v>
      </c>
      <c r="M597">
        <v>89</v>
      </c>
      <c r="N597">
        <f>Table1[[#This Row],[Qty]]*Table1[[#This Row],[Price]]</f>
        <v>1335</v>
      </c>
      <c r="O597">
        <f>Table1[[#This Row],[Qty]]*Table1[[#This Row],[Cost]]</f>
        <v>1068</v>
      </c>
      <c r="P597">
        <f>Table1[[#This Row],[Total Sales]]-Table1[[#This Row],[cogs]]</f>
        <v>267</v>
      </c>
    </row>
    <row r="598" spans="1:16" x14ac:dyDescent="0.3">
      <c r="A598">
        <v>88065565951</v>
      </c>
      <c r="B598" s="1">
        <v>43831</v>
      </c>
      <c r="C598" t="s">
        <v>603</v>
      </c>
      <c r="D598" t="s">
        <v>12</v>
      </c>
      <c r="E598" t="s">
        <v>17</v>
      </c>
      <c r="F598" t="s">
        <v>25</v>
      </c>
      <c r="G598" t="s">
        <v>262</v>
      </c>
      <c r="H598" t="s">
        <v>546</v>
      </c>
      <c r="I598" t="s">
        <v>9</v>
      </c>
      <c r="J598" t="s">
        <v>8</v>
      </c>
      <c r="K598">
        <v>16</v>
      </c>
      <c r="L598">
        <v>13</v>
      </c>
      <c r="M598">
        <v>77</v>
      </c>
      <c r="N598">
        <f>Table1[[#This Row],[Qty]]*Table1[[#This Row],[Price]]</f>
        <v>1232</v>
      </c>
      <c r="O598">
        <f>Table1[[#This Row],[Qty]]*Table1[[#This Row],[Cost]]</f>
        <v>1001</v>
      </c>
      <c r="P598">
        <f>Table1[[#This Row],[Total Sales]]-Table1[[#This Row],[cogs]]</f>
        <v>231</v>
      </c>
    </row>
    <row r="599" spans="1:16" x14ac:dyDescent="0.3">
      <c r="A599">
        <v>88065565952</v>
      </c>
      <c r="B599" s="1">
        <v>43831</v>
      </c>
      <c r="C599" t="s">
        <v>602</v>
      </c>
      <c r="D599" t="s">
        <v>12</v>
      </c>
      <c r="E599" t="s">
        <v>30</v>
      </c>
      <c r="F599" t="s">
        <v>4</v>
      </c>
      <c r="G599" t="s">
        <v>262</v>
      </c>
      <c r="H599" t="s">
        <v>546</v>
      </c>
      <c r="I599" t="s">
        <v>1</v>
      </c>
      <c r="J599" t="s">
        <v>0</v>
      </c>
      <c r="K599">
        <v>20</v>
      </c>
      <c r="L599">
        <v>17</v>
      </c>
      <c r="M599">
        <v>68</v>
      </c>
      <c r="N599">
        <f>Table1[[#This Row],[Qty]]*Table1[[#This Row],[Price]]</f>
        <v>1360</v>
      </c>
      <c r="O599">
        <f>Table1[[#This Row],[Qty]]*Table1[[#This Row],[Cost]]</f>
        <v>1156</v>
      </c>
      <c r="P599">
        <f>Table1[[#This Row],[Total Sales]]-Table1[[#This Row],[cogs]]</f>
        <v>204</v>
      </c>
    </row>
    <row r="600" spans="1:16" x14ac:dyDescent="0.3">
      <c r="A600">
        <v>88065565953</v>
      </c>
      <c r="B600" s="1">
        <v>43831</v>
      </c>
      <c r="C600" t="s">
        <v>601</v>
      </c>
      <c r="D600" t="s">
        <v>6</v>
      </c>
      <c r="E600" t="s">
        <v>65</v>
      </c>
      <c r="F600" t="s">
        <v>10</v>
      </c>
      <c r="G600" t="s">
        <v>266</v>
      </c>
      <c r="H600" t="s">
        <v>546</v>
      </c>
      <c r="I600" t="s">
        <v>14</v>
      </c>
      <c r="J600" t="s">
        <v>8</v>
      </c>
      <c r="K600">
        <v>12</v>
      </c>
      <c r="L600">
        <v>9</v>
      </c>
      <c r="M600">
        <v>15</v>
      </c>
      <c r="N600">
        <f>Table1[[#This Row],[Qty]]*Table1[[#This Row],[Price]]</f>
        <v>180</v>
      </c>
      <c r="O600">
        <f>Table1[[#This Row],[Qty]]*Table1[[#This Row],[Cost]]</f>
        <v>135</v>
      </c>
      <c r="P600">
        <f>Table1[[#This Row],[Total Sales]]-Table1[[#This Row],[cogs]]</f>
        <v>45</v>
      </c>
    </row>
    <row r="601" spans="1:16" x14ac:dyDescent="0.3">
      <c r="A601">
        <v>88065565954</v>
      </c>
      <c r="B601" s="1">
        <v>43831</v>
      </c>
      <c r="C601" t="s">
        <v>600</v>
      </c>
      <c r="D601" t="s">
        <v>6</v>
      </c>
      <c r="E601" t="s">
        <v>23</v>
      </c>
      <c r="F601" t="s">
        <v>29</v>
      </c>
      <c r="G601" t="s">
        <v>266</v>
      </c>
      <c r="H601" t="s">
        <v>546</v>
      </c>
      <c r="I601" t="s">
        <v>28</v>
      </c>
      <c r="J601" t="s">
        <v>8</v>
      </c>
      <c r="K601">
        <v>12</v>
      </c>
      <c r="L601">
        <v>9</v>
      </c>
      <c r="M601">
        <v>47</v>
      </c>
      <c r="N601">
        <f>Table1[[#This Row],[Qty]]*Table1[[#This Row],[Price]]</f>
        <v>564</v>
      </c>
      <c r="O601">
        <f>Table1[[#This Row],[Qty]]*Table1[[#This Row],[Cost]]</f>
        <v>423</v>
      </c>
      <c r="P601">
        <f>Table1[[#This Row],[Total Sales]]-Table1[[#This Row],[cogs]]</f>
        <v>141</v>
      </c>
    </row>
    <row r="602" spans="1:16" x14ac:dyDescent="0.3">
      <c r="A602">
        <v>88065565955</v>
      </c>
      <c r="B602" s="1">
        <v>43831</v>
      </c>
      <c r="C602" t="s">
        <v>599</v>
      </c>
      <c r="D602" t="s">
        <v>12</v>
      </c>
      <c r="E602" t="s">
        <v>21</v>
      </c>
      <c r="F602" t="s">
        <v>25</v>
      </c>
      <c r="G602" t="s">
        <v>262</v>
      </c>
      <c r="H602" t="s">
        <v>546</v>
      </c>
      <c r="I602" t="s">
        <v>9</v>
      </c>
      <c r="J602" t="s">
        <v>8</v>
      </c>
      <c r="K602">
        <v>18</v>
      </c>
      <c r="L602">
        <v>15</v>
      </c>
      <c r="M602">
        <v>6</v>
      </c>
      <c r="N602">
        <f>Table1[[#This Row],[Qty]]*Table1[[#This Row],[Price]]</f>
        <v>108</v>
      </c>
      <c r="O602">
        <f>Table1[[#This Row],[Qty]]*Table1[[#This Row],[Cost]]</f>
        <v>90</v>
      </c>
      <c r="P602">
        <f>Table1[[#This Row],[Total Sales]]-Table1[[#This Row],[cogs]]</f>
        <v>18</v>
      </c>
    </row>
    <row r="603" spans="1:16" x14ac:dyDescent="0.3">
      <c r="A603">
        <v>88065565956</v>
      </c>
      <c r="B603" s="1">
        <v>43831</v>
      </c>
      <c r="C603" t="s">
        <v>598</v>
      </c>
      <c r="D603" t="s">
        <v>12</v>
      </c>
      <c r="E603" t="s">
        <v>19</v>
      </c>
      <c r="F603" t="s">
        <v>4</v>
      </c>
      <c r="G603" t="s">
        <v>262</v>
      </c>
      <c r="H603" t="s">
        <v>546</v>
      </c>
      <c r="I603" t="s">
        <v>1</v>
      </c>
      <c r="J603" t="s">
        <v>0</v>
      </c>
      <c r="K603">
        <v>10</v>
      </c>
      <c r="L603">
        <v>7</v>
      </c>
      <c r="M603">
        <v>10</v>
      </c>
      <c r="N603">
        <f>Table1[[#This Row],[Qty]]*Table1[[#This Row],[Price]]</f>
        <v>100</v>
      </c>
      <c r="O603">
        <f>Table1[[#This Row],[Qty]]*Table1[[#This Row],[Cost]]</f>
        <v>70</v>
      </c>
      <c r="P603">
        <f>Table1[[#This Row],[Total Sales]]-Table1[[#This Row],[cogs]]</f>
        <v>30</v>
      </c>
    </row>
    <row r="604" spans="1:16" x14ac:dyDescent="0.3">
      <c r="A604">
        <v>88065565957</v>
      </c>
      <c r="B604" s="1">
        <v>43831</v>
      </c>
      <c r="C604" t="s">
        <v>597</v>
      </c>
      <c r="D604" t="s">
        <v>12</v>
      </c>
      <c r="E604" t="s">
        <v>17</v>
      </c>
      <c r="F604" t="s">
        <v>10</v>
      </c>
      <c r="G604" t="s">
        <v>266</v>
      </c>
      <c r="H604" t="s">
        <v>546</v>
      </c>
      <c r="I604" t="s">
        <v>14</v>
      </c>
      <c r="J604" t="s">
        <v>0</v>
      </c>
      <c r="K604">
        <v>15</v>
      </c>
      <c r="L604">
        <v>12</v>
      </c>
      <c r="M604">
        <v>11</v>
      </c>
      <c r="N604">
        <f>Table1[[#This Row],[Qty]]*Table1[[#This Row],[Price]]</f>
        <v>165</v>
      </c>
      <c r="O604">
        <f>Table1[[#This Row],[Qty]]*Table1[[#This Row],[Cost]]</f>
        <v>132</v>
      </c>
      <c r="P604">
        <f>Table1[[#This Row],[Total Sales]]-Table1[[#This Row],[cogs]]</f>
        <v>33</v>
      </c>
    </row>
    <row r="605" spans="1:16" x14ac:dyDescent="0.3">
      <c r="A605">
        <v>88065565958</v>
      </c>
      <c r="B605" s="1">
        <v>44048</v>
      </c>
      <c r="C605" t="s">
        <v>596</v>
      </c>
      <c r="D605" t="s">
        <v>12</v>
      </c>
      <c r="E605" t="s">
        <v>15</v>
      </c>
      <c r="F605" t="s">
        <v>29</v>
      </c>
      <c r="G605" t="s">
        <v>266</v>
      </c>
      <c r="H605" t="s">
        <v>546</v>
      </c>
      <c r="I605" t="s">
        <v>9</v>
      </c>
      <c r="J605" t="s">
        <v>8</v>
      </c>
      <c r="K605">
        <v>15</v>
      </c>
      <c r="L605">
        <v>12</v>
      </c>
      <c r="M605">
        <v>60</v>
      </c>
      <c r="N605">
        <f>Table1[[#This Row],[Qty]]*Table1[[#This Row],[Price]]</f>
        <v>900</v>
      </c>
      <c r="O605">
        <f>Table1[[#This Row],[Qty]]*Table1[[#This Row],[Cost]]</f>
        <v>720</v>
      </c>
      <c r="P605">
        <f>Table1[[#This Row],[Total Sales]]-Table1[[#This Row],[cogs]]</f>
        <v>180</v>
      </c>
    </row>
    <row r="606" spans="1:16" x14ac:dyDescent="0.3">
      <c r="A606">
        <v>88065565959</v>
      </c>
      <c r="B606" s="1">
        <v>43686</v>
      </c>
      <c r="C606" t="s">
        <v>595</v>
      </c>
      <c r="D606" t="s">
        <v>6</v>
      </c>
      <c r="E606" t="s">
        <v>17</v>
      </c>
      <c r="F606" t="s">
        <v>25</v>
      </c>
      <c r="G606" t="s">
        <v>262</v>
      </c>
      <c r="H606" t="s">
        <v>546</v>
      </c>
      <c r="I606" t="s">
        <v>1</v>
      </c>
      <c r="J606" t="s">
        <v>8</v>
      </c>
      <c r="K606">
        <v>23</v>
      </c>
      <c r="L606">
        <v>20</v>
      </c>
      <c r="M606">
        <v>89</v>
      </c>
      <c r="N606">
        <f>Table1[[#This Row],[Qty]]*Table1[[#This Row],[Price]]</f>
        <v>2047</v>
      </c>
      <c r="O606">
        <f>Table1[[#This Row],[Qty]]*Table1[[#This Row],[Cost]]</f>
        <v>1780</v>
      </c>
      <c r="P606">
        <f>Table1[[#This Row],[Total Sales]]-Table1[[#This Row],[cogs]]</f>
        <v>267</v>
      </c>
    </row>
    <row r="607" spans="1:16" x14ac:dyDescent="0.3">
      <c r="A607">
        <v>88065565960</v>
      </c>
      <c r="B607" s="1">
        <v>43685</v>
      </c>
      <c r="C607" t="s">
        <v>594</v>
      </c>
      <c r="D607" t="s">
        <v>6</v>
      </c>
      <c r="E607" t="s">
        <v>17</v>
      </c>
      <c r="F607" t="s">
        <v>4</v>
      </c>
      <c r="G607" t="s">
        <v>262</v>
      </c>
      <c r="H607" t="s">
        <v>546</v>
      </c>
      <c r="I607" t="s">
        <v>14</v>
      </c>
      <c r="J607" t="s">
        <v>0</v>
      </c>
      <c r="K607">
        <v>9</v>
      </c>
      <c r="L607">
        <v>6</v>
      </c>
      <c r="M607">
        <v>77</v>
      </c>
      <c r="N607">
        <f>Table1[[#This Row],[Qty]]*Table1[[#This Row],[Price]]</f>
        <v>693</v>
      </c>
      <c r="O607">
        <f>Table1[[#This Row],[Qty]]*Table1[[#This Row],[Cost]]</f>
        <v>462</v>
      </c>
      <c r="P607">
        <f>Table1[[#This Row],[Total Sales]]-Table1[[#This Row],[cogs]]</f>
        <v>231</v>
      </c>
    </row>
    <row r="608" spans="1:16" x14ac:dyDescent="0.3">
      <c r="A608">
        <v>88065565961</v>
      </c>
      <c r="B608" s="1">
        <v>43685</v>
      </c>
      <c r="C608" t="s">
        <v>593</v>
      </c>
      <c r="D608" t="s">
        <v>6</v>
      </c>
      <c r="E608" t="s">
        <v>166</v>
      </c>
      <c r="F608" t="s">
        <v>10</v>
      </c>
      <c r="G608" t="s">
        <v>266</v>
      </c>
      <c r="H608" t="s">
        <v>546</v>
      </c>
      <c r="I608" t="s">
        <v>9</v>
      </c>
      <c r="J608" t="s">
        <v>8</v>
      </c>
      <c r="K608">
        <v>18</v>
      </c>
      <c r="L608">
        <v>15</v>
      </c>
      <c r="M608">
        <v>68</v>
      </c>
      <c r="N608">
        <f>Table1[[#This Row],[Qty]]*Table1[[#This Row],[Price]]</f>
        <v>1224</v>
      </c>
      <c r="O608">
        <f>Table1[[#This Row],[Qty]]*Table1[[#This Row],[Cost]]</f>
        <v>1020</v>
      </c>
      <c r="P608">
        <f>Table1[[#This Row],[Total Sales]]-Table1[[#This Row],[cogs]]</f>
        <v>204</v>
      </c>
    </row>
    <row r="609" spans="1:16" x14ac:dyDescent="0.3">
      <c r="A609">
        <v>88065565962</v>
      </c>
      <c r="B609" s="1">
        <v>43686</v>
      </c>
      <c r="C609" t="s">
        <v>592</v>
      </c>
      <c r="D609" t="s">
        <v>6</v>
      </c>
      <c r="E609" t="s">
        <v>85</v>
      </c>
      <c r="F609" t="s">
        <v>29</v>
      </c>
      <c r="G609" t="s">
        <v>266</v>
      </c>
      <c r="H609" t="s">
        <v>546</v>
      </c>
      <c r="I609" t="s">
        <v>1</v>
      </c>
      <c r="J609" t="s">
        <v>0</v>
      </c>
      <c r="K609">
        <v>14</v>
      </c>
      <c r="L609">
        <v>11</v>
      </c>
      <c r="M609">
        <v>15</v>
      </c>
      <c r="N609">
        <f>Table1[[#This Row],[Qty]]*Table1[[#This Row],[Price]]</f>
        <v>210</v>
      </c>
      <c r="O609">
        <f>Table1[[#This Row],[Qty]]*Table1[[#This Row],[Cost]]</f>
        <v>165</v>
      </c>
      <c r="P609">
        <f>Table1[[#This Row],[Total Sales]]-Table1[[#This Row],[cogs]]</f>
        <v>45</v>
      </c>
    </row>
    <row r="610" spans="1:16" x14ac:dyDescent="0.3">
      <c r="A610">
        <v>88065565963</v>
      </c>
      <c r="B610" s="1">
        <v>43687</v>
      </c>
      <c r="C610" t="s">
        <v>591</v>
      </c>
      <c r="D610" t="s">
        <v>6</v>
      </c>
      <c r="E610" t="s">
        <v>17</v>
      </c>
      <c r="F610" t="s">
        <v>25</v>
      </c>
      <c r="G610" t="s">
        <v>262</v>
      </c>
      <c r="H610" t="s">
        <v>546</v>
      </c>
      <c r="I610" t="s">
        <v>14</v>
      </c>
      <c r="J610" t="s">
        <v>8</v>
      </c>
      <c r="K610">
        <v>30</v>
      </c>
      <c r="L610">
        <v>27</v>
      </c>
      <c r="M610">
        <v>100</v>
      </c>
      <c r="N610">
        <f>Table1[[#This Row],[Qty]]*Table1[[#This Row],[Price]]</f>
        <v>3000</v>
      </c>
      <c r="O610">
        <f>Table1[[#This Row],[Qty]]*Table1[[#This Row],[Cost]]</f>
        <v>2700</v>
      </c>
      <c r="P610">
        <f>Table1[[#This Row],[Total Sales]]-Table1[[#This Row],[cogs]]</f>
        <v>300</v>
      </c>
    </row>
    <row r="611" spans="1:16" x14ac:dyDescent="0.3">
      <c r="A611">
        <v>88065565964</v>
      </c>
      <c r="B611" s="1">
        <v>43688</v>
      </c>
      <c r="C611" t="s">
        <v>603</v>
      </c>
      <c r="D611" t="s">
        <v>12</v>
      </c>
      <c r="E611" t="s">
        <v>17</v>
      </c>
      <c r="F611" t="s">
        <v>4</v>
      </c>
      <c r="G611" t="s">
        <v>262</v>
      </c>
      <c r="H611" t="s">
        <v>546</v>
      </c>
      <c r="I611" t="s">
        <v>28</v>
      </c>
      <c r="J611" t="s">
        <v>8</v>
      </c>
      <c r="K611">
        <v>16</v>
      </c>
      <c r="L611">
        <v>13</v>
      </c>
      <c r="M611">
        <v>3000</v>
      </c>
      <c r="N611">
        <f>Table1[[#This Row],[Qty]]*Table1[[#This Row],[Price]]</f>
        <v>48000</v>
      </c>
      <c r="O611">
        <f>Table1[[#This Row],[Qty]]*Table1[[#This Row],[Cost]]</f>
        <v>39000</v>
      </c>
      <c r="P611">
        <f>Table1[[#This Row],[Total Sales]]-Table1[[#This Row],[cogs]]</f>
        <v>9000</v>
      </c>
    </row>
    <row r="612" spans="1:16" x14ac:dyDescent="0.3">
      <c r="A612">
        <v>88065565965</v>
      </c>
      <c r="B612" s="1">
        <v>43689</v>
      </c>
      <c r="C612" t="s">
        <v>602</v>
      </c>
      <c r="D612" t="s">
        <v>12</v>
      </c>
      <c r="E612" t="s">
        <v>30</v>
      </c>
      <c r="F612" t="s">
        <v>10</v>
      </c>
      <c r="G612" t="s">
        <v>266</v>
      </c>
      <c r="H612" t="s">
        <v>546</v>
      </c>
      <c r="I612" t="s">
        <v>9</v>
      </c>
      <c r="J612" t="s">
        <v>8</v>
      </c>
      <c r="K612">
        <v>52</v>
      </c>
      <c r="L612">
        <v>49</v>
      </c>
      <c r="M612">
        <v>5000</v>
      </c>
      <c r="N612">
        <f>Table1[[#This Row],[Qty]]*Table1[[#This Row],[Price]]</f>
        <v>260000</v>
      </c>
      <c r="O612">
        <f>Table1[[#This Row],[Qty]]*Table1[[#This Row],[Cost]]</f>
        <v>245000</v>
      </c>
      <c r="P612">
        <f>Table1[[#This Row],[Total Sales]]-Table1[[#This Row],[cogs]]</f>
        <v>15000</v>
      </c>
    </row>
    <row r="613" spans="1:16" x14ac:dyDescent="0.3">
      <c r="A613">
        <v>88065565966</v>
      </c>
      <c r="B613" s="1">
        <v>43690</v>
      </c>
      <c r="C613" t="s">
        <v>601</v>
      </c>
      <c r="D613" t="s">
        <v>6</v>
      </c>
      <c r="E613" t="s">
        <v>65</v>
      </c>
      <c r="F613" t="s">
        <v>4</v>
      </c>
      <c r="G613" t="s">
        <v>262</v>
      </c>
      <c r="H613" t="s">
        <v>546</v>
      </c>
      <c r="I613" t="s">
        <v>1</v>
      </c>
      <c r="J613" t="s">
        <v>0</v>
      </c>
      <c r="K613">
        <v>14</v>
      </c>
      <c r="L613">
        <v>11</v>
      </c>
      <c r="M613">
        <v>300</v>
      </c>
      <c r="N613">
        <f>Table1[[#This Row],[Qty]]*Table1[[#This Row],[Price]]</f>
        <v>4200</v>
      </c>
      <c r="O613">
        <f>Table1[[#This Row],[Qty]]*Table1[[#This Row],[Cost]]</f>
        <v>3300</v>
      </c>
      <c r="P613">
        <f>Table1[[#This Row],[Total Sales]]-Table1[[#This Row],[cogs]]</f>
        <v>900</v>
      </c>
    </row>
    <row r="614" spans="1:16" x14ac:dyDescent="0.3">
      <c r="A614">
        <v>88065565967</v>
      </c>
      <c r="B614" s="1">
        <v>43691</v>
      </c>
      <c r="C614" t="s">
        <v>600</v>
      </c>
      <c r="D614" t="s">
        <v>6</v>
      </c>
      <c r="E614" t="s">
        <v>23</v>
      </c>
      <c r="F614" t="s">
        <v>10</v>
      </c>
      <c r="G614" t="s">
        <v>266</v>
      </c>
      <c r="H614" t="s">
        <v>546</v>
      </c>
      <c r="I614" t="s">
        <v>14</v>
      </c>
      <c r="J614" t="s">
        <v>0</v>
      </c>
      <c r="K614">
        <v>6</v>
      </c>
      <c r="L614">
        <v>3</v>
      </c>
      <c r="M614">
        <v>2000</v>
      </c>
      <c r="N614">
        <f>Table1[[#This Row],[Qty]]*Table1[[#This Row],[Price]]</f>
        <v>12000</v>
      </c>
      <c r="O614">
        <f>Table1[[#This Row],[Qty]]*Table1[[#This Row],[Cost]]</f>
        <v>6000</v>
      </c>
      <c r="P614">
        <f>Table1[[#This Row],[Total Sales]]-Table1[[#This Row],[cogs]]</f>
        <v>6000</v>
      </c>
    </row>
    <row r="615" spans="1:16" x14ac:dyDescent="0.3">
      <c r="A615">
        <v>88065565968</v>
      </c>
      <c r="B615" s="1">
        <v>43692</v>
      </c>
      <c r="C615" t="s">
        <v>599</v>
      </c>
      <c r="D615" t="s">
        <v>12</v>
      </c>
      <c r="E615" t="s">
        <v>21</v>
      </c>
      <c r="F615" t="s">
        <v>4</v>
      </c>
      <c r="G615" t="s">
        <v>262</v>
      </c>
      <c r="H615" t="s">
        <v>546</v>
      </c>
      <c r="I615" t="s">
        <v>9</v>
      </c>
      <c r="J615" t="s">
        <v>8</v>
      </c>
      <c r="K615">
        <v>13</v>
      </c>
      <c r="L615">
        <v>10</v>
      </c>
      <c r="M615">
        <v>600</v>
      </c>
      <c r="N615">
        <f>Table1[[#This Row],[Qty]]*Table1[[#This Row],[Price]]</f>
        <v>7800</v>
      </c>
      <c r="O615">
        <f>Table1[[#This Row],[Qty]]*Table1[[#This Row],[Cost]]</f>
        <v>6000</v>
      </c>
      <c r="P615">
        <f>Table1[[#This Row],[Total Sales]]-Table1[[#This Row],[cogs]]</f>
        <v>1800</v>
      </c>
    </row>
    <row r="616" spans="1:16" x14ac:dyDescent="0.3">
      <c r="A616">
        <v>88065565969</v>
      </c>
      <c r="B616" s="1">
        <v>43696</v>
      </c>
      <c r="C616" t="s">
        <v>598</v>
      </c>
      <c r="D616" t="s">
        <v>12</v>
      </c>
      <c r="E616" t="s">
        <v>19</v>
      </c>
      <c r="F616" t="s">
        <v>10</v>
      </c>
      <c r="G616" t="s">
        <v>266</v>
      </c>
      <c r="H616" t="s">
        <v>546</v>
      </c>
      <c r="I616" t="s">
        <v>1</v>
      </c>
      <c r="J616" t="s">
        <v>8</v>
      </c>
      <c r="K616">
        <v>15</v>
      </c>
      <c r="L616">
        <v>12</v>
      </c>
      <c r="M616">
        <v>1230</v>
      </c>
      <c r="N616">
        <f>Table1[[#This Row],[Qty]]*Table1[[#This Row],[Price]]</f>
        <v>18450</v>
      </c>
      <c r="O616">
        <f>Table1[[#This Row],[Qty]]*Table1[[#This Row],[Cost]]</f>
        <v>14760</v>
      </c>
      <c r="P616">
        <f>Table1[[#This Row],[Total Sales]]-Table1[[#This Row],[cogs]]</f>
        <v>3690</v>
      </c>
    </row>
    <row r="617" spans="1:16" x14ac:dyDescent="0.3">
      <c r="A617">
        <v>88065565970</v>
      </c>
      <c r="B617" s="1">
        <v>43695</v>
      </c>
      <c r="C617" t="s">
        <v>597</v>
      </c>
      <c r="D617" t="s">
        <v>12</v>
      </c>
      <c r="E617" t="s">
        <v>17</v>
      </c>
      <c r="F617" t="s">
        <v>4</v>
      </c>
      <c r="G617" t="s">
        <v>262</v>
      </c>
      <c r="H617" t="s">
        <v>546</v>
      </c>
      <c r="I617" t="s">
        <v>14</v>
      </c>
      <c r="J617" t="s">
        <v>0</v>
      </c>
      <c r="K617">
        <v>20</v>
      </c>
      <c r="L617">
        <v>17</v>
      </c>
      <c r="M617">
        <v>900</v>
      </c>
      <c r="N617">
        <f>Table1[[#This Row],[Qty]]*Table1[[#This Row],[Price]]</f>
        <v>18000</v>
      </c>
      <c r="O617">
        <f>Table1[[#This Row],[Qty]]*Table1[[#This Row],[Cost]]</f>
        <v>15300</v>
      </c>
      <c r="P617">
        <f>Table1[[#This Row],[Total Sales]]-Table1[[#This Row],[cogs]]</f>
        <v>2700</v>
      </c>
    </row>
    <row r="618" spans="1:16" x14ac:dyDescent="0.3">
      <c r="A618">
        <v>88065565971</v>
      </c>
      <c r="B618" s="1">
        <v>43695</v>
      </c>
      <c r="C618" t="s">
        <v>596</v>
      </c>
      <c r="D618" t="s">
        <v>12</v>
      </c>
      <c r="E618" t="s">
        <v>15</v>
      </c>
      <c r="F618" t="s">
        <v>10</v>
      </c>
      <c r="G618" t="s">
        <v>266</v>
      </c>
      <c r="H618" t="s">
        <v>546</v>
      </c>
      <c r="I618" t="s">
        <v>9</v>
      </c>
      <c r="J618" t="s">
        <v>8</v>
      </c>
      <c r="K618">
        <v>12</v>
      </c>
      <c r="L618">
        <v>9</v>
      </c>
      <c r="M618">
        <v>2390</v>
      </c>
      <c r="N618">
        <f>Table1[[#This Row],[Qty]]*Table1[[#This Row],[Price]]</f>
        <v>28680</v>
      </c>
      <c r="O618">
        <f>Table1[[#This Row],[Qty]]*Table1[[#This Row],[Cost]]</f>
        <v>21510</v>
      </c>
      <c r="P618">
        <f>Table1[[#This Row],[Total Sales]]-Table1[[#This Row],[cogs]]</f>
        <v>7170</v>
      </c>
    </row>
    <row r="619" spans="1:16" x14ac:dyDescent="0.3">
      <c r="A619">
        <v>88065565972</v>
      </c>
      <c r="B619" s="1">
        <v>43696</v>
      </c>
      <c r="C619" t="s">
        <v>595</v>
      </c>
      <c r="D619" t="s">
        <v>6</v>
      </c>
      <c r="E619" t="s">
        <v>17</v>
      </c>
      <c r="F619" t="s">
        <v>4</v>
      </c>
      <c r="G619" t="s">
        <v>262</v>
      </c>
      <c r="H619" t="s">
        <v>546</v>
      </c>
      <c r="I619" t="s">
        <v>1</v>
      </c>
      <c r="J619" t="s">
        <v>0</v>
      </c>
      <c r="K619">
        <v>16</v>
      </c>
      <c r="L619">
        <v>13</v>
      </c>
      <c r="M619">
        <v>10000</v>
      </c>
      <c r="N619">
        <f>Table1[[#This Row],[Qty]]*Table1[[#This Row],[Price]]</f>
        <v>160000</v>
      </c>
      <c r="O619">
        <f>Table1[[#This Row],[Qty]]*Table1[[#This Row],[Cost]]</f>
        <v>130000</v>
      </c>
      <c r="P619">
        <f>Table1[[#This Row],[Total Sales]]-Table1[[#This Row],[cogs]]</f>
        <v>30000</v>
      </c>
    </row>
    <row r="620" spans="1:16" x14ac:dyDescent="0.3">
      <c r="A620">
        <v>88065565973</v>
      </c>
      <c r="B620" s="1">
        <v>43697</v>
      </c>
      <c r="C620" t="s">
        <v>594</v>
      </c>
      <c r="D620" t="s">
        <v>6</v>
      </c>
      <c r="E620" t="s">
        <v>17</v>
      </c>
      <c r="F620" t="s">
        <v>10</v>
      </c>
      <c r="G620" t="s">
        <v>266</v>
      </c>
      <c r="H620" t="s">
        <v>546</v>
      </c>
      <c r="I620" t="s">
        <v>14</v>
      </c>
      <c r="J620" t="s">
        <v>8</v>
      </c>
      <c r="K620">
        <v>20</v>
      </c>
      <c r="L620">
        <v>17</v>
      </c>
      <c r="M620">
        <v>2300</v>
      </c>
      <c r="N620">
        <f>Table1[[#This Row],[Qty]]*Table1[[#This Row],[Price]]</f>
        <v>46000</v>
      </c>
      <c r="O620">
        <f>Table1[[#This Row],[Qty]]*Table1[[#This Row],[Cost]]</f>
        <v>39100</v>
      </c>
      <c r="P620">
        <f>Table1[[#This Row],[Total Sales]]-Table1[[#This Row],[cogs]]</f>
        <v>6900</v>
      </c>
    </row>
    <row r="621" spans="1:16" x14ac:dyDescent="0.3">
      <c r="A621">
        <v>88065565974</v>
      </c>
      <c r="B621" s="1">
        <v>43698</v>
      </c>
      <c r="C621" t="s">
        <v>593</v>
      </c>
      <c r="D621" t="s">
        <v>6</v>
      </c>
      <c r="E621" t="s">
        <v>166</v>
      </c>
      <c r="F621" t="s">
        <v>4</v>
      </c>
      <c r="G621" t="s">
        <v>262</v>
      </c>
      <c r="H621" t="s">
        <v>546</v>
      </c>
      <c r="I621" t="s">
        <v>28</v>
      </c>
      <c r="J621" t="s">
        <v>8</v>
      </c>
      <c r="K621">
        <v>12</v>
      </c>
      <c r="L621">
        <v>9</v>
      </c>
      <c r="M621">
        <v>7800</v>
      </c>
      <c r="N621">
        <f>Table1[[#This Row],[Qty]]*Table1[[#This Row],[Price]]</f>
        <v>93600</v>
      </c>
      <c r="O621">
        <f>Table1[[#This Row],[Qty]]*Table1[[#This Row],[Cost]]</f>
        <v>70200</v>
      </c>
      <c r="P621">
        <f>Table1[[#This Row],[Total Sales]]-Table1[[#This Row],[cogs]]</f>
        <v>23400</v>
      </c>
    </row>
    <row r="622" spans="1:16" x14ac:dyDescent="0.3">
      <c r="A622">
        <v>88065565975</v>
      </c>
      <c r="B622" s="1">
        <v>43699</v>
      </c>
      <c r="C622" t="s">
        <v>592</v>
      </c>
      <c r="D622" t="s">
        <v>6</v>
      </c>
      <c r="E622" t="s">
        <v>85</v>
      </c>
      <c r="F622" t="s">
        <v>10</v>
      </c>
      <c r="G622" t="s">
        <v>266</v>
      </c>
      <c r="H622" t="s">
        <v>546</v>
      </c>
      <c r="I622" t="s">
        <v>9</v>
      </c>
      <c r="J622" t="s">
        <v>8</v>
      </c>
      <c r="K622">
        <v>10</v>
      </c>
      <c r="L622">
        <v>7</v>
      </c>
      <c r="M622">
        <v>450</v>
      </c>
      <c r="N622">
        <f>Table1[[#This Row],[Qty]]*Table1[[#This Row],[Price]]</f>
        <v>4500</v>
      </c>
      <c r="O622">
        <f>Table1[[#This Row],[Qty]]*Table1[[#This Row],[Cost]]</f>
        <v>3150</v>
      </c>
      <c r="P622">
        <f>Table1[[#This Row],[Total Sales]]-Table1[[#This Row],[cogs]]</f>
        <v>1350</v>
      </c>
    </row>
    <row r="623" spans="1:16" x14ac:dyDescent="0.3">
      <c r="A623">
        <v>88065565976</v>
      </c>
      <c r="B623" s="1">
        <v>43700</v>
      </c>
      <c r="C623" t="s">
        <v>591</v>
      </c>
      <c r="D623" t="s">
        <v>6</v>
      </c>
      <c r="E623" t="s">
        <v>17</v>
      </c>
      <c r="F623" t="s">
        <v>4</v>
      </c>
      <c r="G623" t="s">
        <v>262</v>
      </c>
      <c r="H623" t="s">
        <v>546</v>
      </c>
      <c r="I623" t="s">
        <v>1</v>
      </c>
      <c r="J623" t="s">
        <v>0</v>
      </c>
      <c r="K623">
        <v>15</v>
      </c>
      <c r="L623">
        <v>12</v>
      </c>
      <c r="M623">
        <v>2000</v>
      </c>
      <c r="N623">
        <f>Table1[[#This Row],[Qty]]*Table1[[#This Row],[Price]]</f>
        <v>30000</v>
      </c>
      <c r="O623">
        <f>Table1[[#This Row],[Qty]]*Table1[[#This Row],[Cost]]</f>
        <v>24000</v>
      </c>
      <c r="P623">
        <f>Table1[[#This Row],[Total Sales]]-Table1[[#This Row],[cogs]]</f>
        <v>6000</v>
      </c>
    </row>
    <row r="624" spans="1:16" x14ac:dyDescent="0.3">
      <c r="A624">
        <v>88065565977</v>
      </c>
      <c r="B624" s="1">
        <v>43678</v>
      </c>
      <c r="C624" t="s">
        <v>590</v>
      </c>
      <c r="D624" t="s">
        <v>12</v>
      </c>
      <c r="E624" t="s">
        <v>23</v>
      </c>
      <c r="F624" t="s">
        <v>10</v>
      </c>
      <c r="G624" t="s">
        <v>266</v>
      </c>
      <c r="H624" t="s">
        <v>546</v>
      </c>
      <c r="I624" t="s">
        <v>14</v>
      </c>
      <c r="J624" t="s">
        <v>0</v>
      </c>
      <c r="K624">
        <v>15</v>
      </c>
      <c r="L624">
        <v>12</v>
      </c>
      <c r="M624">
        <v>123</v>
      </c>
      <c r="N624">
        <f>Table1[[#This Row],[Qty]]*Table1[[#This Row],[Price]]</f>
        <v>1845</v>
      </c>
      <c r="O624">
        <f>Table1[[#This Row],[Qty]]*Table1[[#This Row],[Cost]]</f>
        <v>1476</v>
      </c>
      <c r="P624">
        <f>Table1[[#This Row],[Total Sales]]-Table1[[#This Row],[cogs]]</f>
        <v>369</v>
      </c>
    </row>
    <row r="625" spans="1:16" x14ac:dyDescent="0.3">
      <c r="A625">
        <v>88065565978</v>
      </c>
      <c r="B625" s="1">
        <v>43679</v>
      </c>
      <c r="C625" t="s">
        <v>589</v>
      </c>
      <c r="D625" t="s">
        <v>6</v>
      </c>
      <c r="E625" t="s">
        <v>21</v>
      </c>
      <c r="F625" t="s">
        <v>4</v>
      </c>
      <c r="G625" t="s">
        <v>262</v>
      </c>
      <c r="H625" t="s">
        <v>546</v>
      </c>
      <c r="I625" t="s">
        <v>9</v>
      </c>
      <c r="J625" t="s">
        <v>8</v>
      </c>
      <c r="K625">
        <v>20</v>
      </c>
      <c r="L625">
        <v>17</v>
      </c>
      <c r="M625">
        <v>12903</v>
      </c>
      <c r="N625">
        <f>Table1[[#This Row],[Qty]]*Table1[[#This Row],[Price]]</f>
        <v>258060</v>
      </c>
      <c r="O625">
        <f>Table1[[#This Row],[Qty]]*Table1[[#This Row],[Cost]]</f>
        <v>219351</v>
      </c>
      <c r="P625">
        <f>Table1[[#This Row],[Total Sales]]-Table1[[#This Row],[cogs]]</f>
        <v>38709</v>
      </c>
    </row>
    <row r="626" spans="1:16" x14ac:dyDescent="0.3">
      <c r="A626">
        <v>88065565979</v>
      </c>
      <c r="B626" s="1">
        <v>43680</v>
      </c>
      <c r="C626" t="s">
        <v>588</v>
      </c>
      <c r="D626" t="s">
        <v>12</v>
      </c>
      <c r="E626" t="s">
        <v>19</v>
      </c>
      <c r="F626" t="s">
        <v>10</v>
      </c>
      <c r="G626" t="s">
        <v>266</v>
      </c>
      <c r="H626" t="s">
        <v>546</v>
      </c>
      <c r="I626" t="s">
        <v>1</v>
      </c>
      <c r="J626" t="s">
        <v>8</v>
      </c>
      <c r="K626">
        <v>12</v>
      </c>
      <c r="L626">
        <v>9</v>
      </c>
      <c r="M626">
        <v>100000</v>
      </c>
      <c r="N626">
        <f>Table1[[#This Row],[Qty]]*Table1[[#This Row],[Price]]</f>
        <v>1200000</v>
      </c>
      <c r="O626">
        <f>Table1[[#This Row],[Qty]]*Table1[[#This Row],[Cost]]</f>
        <v>900000</v>
      </c>
      <c r="P626">
        <f>Table1[[#This Row],[Total Sales]]-Table1[[#This Row],[cogs]]</f>
        <v>300000</v>
      </c>
    </row>
    <row r="627" spans="1:16" x14ac:dyDescent="0.3">
      <c r="A627">
        <v>88065565980</v>
      </c>
      <c r="B627" s="1">
        <v>43681</v>
      </c>
      <c r="C627" t="s">
        <v>587</v>
      </c>
      <c r="D627" t="s">
        <v>6</v>
      </c>
      <c r="E627" t="s">
        <v>17</v>
      </c>
      <c r="F627" t="s">
        <v>4</v>
      </c>
      <c r="G627" t="s">
        <v>262</v>
      </c>
      <c r="H627" t="s">
        <v>546</v>
      </c>
      <c r="I627" t="s">
        <v>14</v>
      </c>
      <c r="J627" t="s">
        <v>0</v>
      </c>
      <c r="K627">
        <v>13</v>
      </c>
      <c r="L627">
        <v>10</v>
      </c>
      <c r="M627">
        <v>12000</v>
      </c>
      <c r="N627">
        <f>Table1[[#This Row],[Qty]]*Table1[[#This Row],[Price]]</f>
        <v>156000</v>
      </c>
      <c r="O627">
        <f>Table1[[#This Row],[Qty]]*Table1[[#This Row],[Cost]]</f>
        <v>120000</v>
      </c>
      <c r="P627">
        <f>Table1[[#This Row],[Total Sales]]-Table1[[#This Row],[cogs]]</f>
        <v>36000</v>
      </c>
    </row>
    <row r="628" spans="1:16" x14ac:dyDescent="0.3">
      <c r="A628">
        <v>88065565981</v>
      </c>
      <c r="B628" s="1">
        <v>43682</v>
      </c>
      <c r="C628" t="s">
        <v>586</v>
      </c>
      <c r="D628" t="s">
        <v>12</v>
      </c>
      <c r="E628" t="s">
        <v>15</v>
      </c>
      <c r="F628" t="s">
        <v>10</v>
      </c>
      <c r="G628" t="s">
        <v>266</v>
      </c>
      <c r="H628" t="s">
        <v>546</v>
      </c>
      <c r="I628" t="s">
        <v>9</v>
      </c>
      <c r="J628" t="s">
        <v>8</v>
      </c>
      <c r="K628">
        <v>15</v>
      </c>
      <c r="L628">
        <v>12</v>
      </c>
      <c r="M628">
        <v>60</v>
      </c>
      <c r="N628">
        <f>Table1[[#This Row],[Qty]]*Table1[[#This Row],[Price]]</f>
        <v>900</v>
      </c>
      <c r="O628">
        <f>Table1[[#This Row],[Qty]]*Table1[[#This Row],[Cost]]</f>
        <v>720</v>
      </c>
      <c r="P628">
        <f>Table1[[#This Row],[Total Sales]]-Table1[[#This Row],[cogs]]</f>
        <v>180</v>
      </c>
    </row>
    <row r="629" spans="1:16" x14ac:dyDescent="0.3">
      <c r="A629">
        <v>88065565982</v>
      </c>
      <c r="B629" s="1">
        <v>43686</v>
      </c>
      <c r="C629" t="s">
        <v>585</v>
      </c>
      <c r="D629" t="s">
        <v>6</v>
      </c>
      <c r="E629" t="s">
        <v>11</v>
      </c>
      <c r="F629" t="s">
        <v>4</v>
      </c>
      <c r="G629" t="s">
        <v>262</v>
      </c>
      <c r="H629" t="s">
        <v>546</v>
      </c>
      <c r="I629" t="s">
        <v>1</v>
      </c>
      <c r="J629" t="s">
        <v>0</v>
      </c>
      <c r="K629">
        <v>14</v>
      </c>
      <c r="L629">
        <v>11</v>
      </c>
      <c r="M629">
        <v>89</v>
      </c>
      <c r="N629">
        <f>Table1[[#This Row],[Qty]]*Table1[[#This Row],[Price]]</f>
        <v>1246</v>
      </c>
      <c r="O629">
        <f>Table1[[#This Row],[Qty]]*Table1[[#This Row],[Cost]]</f>
        <v>979</v>
      </c>
      <c r="P629">
        <f>Table1[[#This Row],[Total Sales]]-Table1[[#This Row],[cogs]]</f>
        <v>267</v>
      </c>
    </row>
    <row r="630" spans="1:16" x14ac:dyDescent="0.3">
      <c r="A630">
        <v>88065565983</v>
      </c>
      <c r="B630" s="1">
        <v>43685</v>
      </c>
      <c r="C630" t="s">
        <v>584</v>
      </c>
      <c r="D630" t="s">
        <v>6</v>
      </c>
      <c r="E630" t="s">
        <v>5</v>
      </c>
      <c r="F630" t="s">
        <v>10</v>
      </c>
      <c r="G630" t="s">
        <v>266</v>
      </c>
      <c r="H630" t="s">
        <v>546</v>
      </c>
      <c r="I630" t="s">
        <v>14</v>
      </c>
      <c r="J630" t="s">
        <v>8</v>
      </c>
      <c r="K630">
        <v>30</v>
      </c>
      <c r="L630">
        <v>27</v>
      </c>
      <c r="M630">
        <v>77</v>
      </c>
      <c r="N630">
        <f>Table1[[#This Row],[Qty]]*Table1[[#This Row],[Price]]</f>
        <v>2310</v>
      </c>
      <c r="O630">
        <f>Table1[[#This Row],[Qty]]*Table1[[#This Row],[Cost]]</f>
        <v>2079</v>
      </c>
      <c r="P630">
        <f>Table1[[#This Row],[Total Sales]]-Table1[[#This Row],[cogs]]</f>
        <v>231</v>
      </c>
    </row>
    <row r="631" spans="1:16" x14ac:dyDescent="0.3">
      <c r="A631">
        <v>88065565984</v>
      </c>
      <c r="B631" s="1">
        <v>43685</v>
      </c>
      <c r="C631" t="s">
        <v>583</v>
      </c>
      <c r="D631" t="s">
        <v>6</v>
      </c>
      <c r="E631" t="s">
        <v>166</v>
      </c>
      <c r="F631" t="s">
        <v>4</v>
      </c>
      <c r="G631" t="s">
        <v>262</v>
      </c>
      <c r="H631" t="s">
        <v>546</v>
      </c>
      <c r="I631" t="s">
        <v>28</v>
      </c>
      <c r="J631" t="s">
        <v>8</v>
      </c>
      <c r="K631">
        <v>16</v>
      </c>
      <c r="L631">
        <v>13</v>
      </c>
      <c r="M631">
        <v>68</v>
      </c>
      <c r="N631">
        <f>Table1[[#This Row],[Qty]]*Table1[[#This Row],[Price]]</f>
        <v>1088</v>
      </c>
      <c r="O631">
        <f>Table1[[#This Row],[Qty]]*Table1[[#This Row],[Cost]]</f>
        <v>884</v>
      </c>
      <c r="P631">
        <f>Table1[[#This Row],[Total Sales]]-Table1[[#This Row],[cogs]]</f>
        <v>204</v>
      </c>
    </row>
    <row r="632" spans="1:16" x14ac:dyDescent="0.3">
      <c r="A632">
        <v>88065565985</v>
      </c>
      <c r="B632" s="1">
        <v>43686</v>
      </c>
      <c r="C632" t="s">
        <v>582</v>
      </c>
      <c r="D632" t="s">
        <v>12</v>
      </c>
      <c r="E632" t="s">
        <v>164</v>
      </c>
      <c r="F632" t="s">
        <v>10</v>
      </c>
      <c r="G632" t="s">
        <v>266</v>
      </c>
      <c r="H632" t="s">
        <v>546</v>
      </c>
      <c r="I632" t="s">
        <v>9</v>
      </c>
      <c r="J632" t="s">
        <v>8</v>
      </c>
      <c r="K632">
        <v>9</v>
      </c>
      <c r="L632">
        <v>6</v>
      </c>
      <c r="M632">
        <v>15</v>
      </c>
      <c r="N632">
        <f>Table1[[#This Row],[Qty]]*Table1[[#This Row],[Price]]</f>
        <v>135</v>
      </c>
      <c r="O632">
        <f>Table1[[#This Row],[Qty]]*Table1[[#This Row],[Cost]]</f>
        <v>90</v>
      </c>
      <c r="P632">
        <f>Table1[[#This Row],[Total Sales]]-Table1[[#This Row],[cogs]]</f>
        <v>45</v>
      </c>
    </row>
    <row r="633" spans="1:16" x14ac:dyDescent="0.3">
      <c r="A633">
        <v>88065565986</v>
      </c>
      <c r="B633" s="1">
        <v>43687</v>
      </c>
      <c r="C633" t="s">
        <v>581</v>
      </c>
      <c r="D633" t="s">
        <v>12</v>
      </c>
      <c r="E633" t="s">
        <v>162</v>
      </c>
      <c r="F633" t="s">
        <v>4</v>
      </c>
      <c r="G633" t="s">
        <v>262</v>
      </c>
      <c r="H633" t="s">
        <v>546</v>
      </c>
      <c r="I633" t="s">
        <v>1</v>
      </c>
      <c r="J633" t="s">
        <v>0</v>
      </c>
      <c r="K633">
        <v>5</v>
      </c>
      <c r="L633">
        <v>2</v>
      </c>
      <c r="M633">
        <v>47</v>
      </c>
      <c r="N633">
        <f>Table1[[#This Row],[Qty]]*Table1[[#This Row],[Price]]</f>
        <v>235</v>
      </c>
      <c r="O633">
        <f>Table1[[#This Row],[Qty]]*Table1[[#This Row],[Cost]]</f>
        <v>94</v>
      </c>
      <c r="P633">
        <f>Table1[[#This Row],[Total Sales]]-Table1[[#This Row],[cogs]]</f>
        <v>141</v>
      </c>
    </row>
    <row r="634" spans="1:16" x14ac:dyDescent="0.3">
      <c r="A634">
        <v>88065565987</v>
      </c>
      <c r="B634" s="1">
        <v>43688</v>
      </c>
      <c r="C634" t="s">
        <v>580</v>
      </c>
      <c r="D634" t="s">
        <v>6</v>
      </c>
      <c r="E634" t="s">
        <v>160</v>
      </c>
      <c r="F634" t="s">
        <v>10</v>
      </c>
      <c r="G634" t="s">
        <v>266</v>
      </c>
      <c r="H634" t="s">
        <v>546</v>
      </c>
      <c r="I634" t="s">
        <v>14</v>
      </c>
      <c r="J634" t="s">
        <v>0</v>
      </c>
      <c r="K634">
        <v>18</v>
      </c>
      <c r="L634">
        <v>15</v>
      </c>
      <c r="M634">
        <v>6</v>
      </c>
      <c r="N634">
        <f>Table1[[#This Row],[Qty]]*Table1[[#This Row],[Price]]</f>
        <v>108</v>
      </c>
      <c r="O634">
        <f>Table1[[#This Row],[Qty]]*Table1[[#This Row],[Cost]]</f>
        <v>90</v>
      </c>
      <c r="P634">
        <f>Table1[[#This Row],[Total Sales]]-Table1[[#This Row],[cogs]]</f>
        <v>18</v>
      </c>
    </row>
    <row r="635" spans="1:16" x14ac:dyDescent="0.3">
      <c r="A635">
        <v>88065565988</v>
      </c>
      <c r="B635" s="1">
        <v>43689</v>
      </c>
      <c r="C635" t="s">
        <v>579</v>
      </c>
      <c r="D635" t="s">
        <v>6</v>
      </c>
      <c r="E635" t="s">
        <v>85</v>
      </c>
      <c r="F635" t="s">
        <v>4</v>
      </c>
      <c r="G635" t="s">
        <v>262</v>
      </c>
      <c r="H635" t="s">
        <v>546</v>
      </c>
      <c r="I635" t="s">
        <v>9</v>
      </c>
      <c r="J635" t="s">
        <v>8</v>
      </c>
      <c r="K635">
        <v>10</v>
      </c>
      <c r="L635">
        <v>7</v>
      </c>
      <c r="M635">
        <v>10</v>
      </c>
      <c r="N635">
        <f>Table1[[#This Row],[Qty]]*Table1[[#This Row],[Price]]</f>
        <v>100</v>
      </c>
      <c r="O635">
        <f>Table1[[#This Row],[Qty]]*Table1[[#This Row],[Cost]]</f>
        <v>70</v>
      </c>
      <c r="P635">
        <f>Table1[[#This Row],[Total Sales]]-Table1[[#This Row],[cogs]]</f>
        <v>30</v>
      </c>
    </row>
    <row r="636" spans="1:16" x14ac:dyDescent="0.3">
      <c r="A636">
        <v>88065565989</v>
      </c>
      <c r="B636" s="1">
        <v>43690</v>
      </c>
      <c r="C636" t="s">
        <v>578</v>
      </c>
      <c r="D636" t="s">
        <v>12</v>
      </c>
      <c r="E636" t="s">
        <v>77</v>
      </c>
      <c r="F636" t="s">
        <v>10</v>
      </c>
      <c r="G636" t="s">
        <v>266</v>
      </c>
      <c r="H636" t="s">
        <v>546</v>
      </c>
      <c r="I636" t="s">
        <v>1</v>
      </c>
      <c r="J636" t="s">
        <v>8</v>
      </c>
      <c r="K636">
        <v>20</v>
      </c>
      <c r="L636">
        <v>17</v>
      </c>
      <c r="M636">
        <v>11</v>
      </c>
      <c r="N636">
        <f>Table1[[#This Row],[Qty]]*Table1[[#This Row],[Price]]</f>
        <v>220</v>
      </c>
      <c r="O636">
        <f>Table1[[#This Row],[Qty]]*Table1[[#This Row],[Cost]]</f>
        <v>187</v>
      </c>
      <c r="P636">
        <f>Table1[[#This Row],[Total Sales]]-Table1[[#This Row],[cogs]]</f>
        <v>33</v>
      </c>
    </row>
    <row r="637" spans="1:16" x14ac:dyDescent="0.3">
      <c r="A637">
        <v>88065565990</v>
      </c>
      <c r="B637" s="1">
        <v>43691</v>
      </c>
      <c r="C637" t="s">
        <v>577</v>
      </c>
      <c r="D637" t="s">
        <v>12</v>
      </c>
      <c r="E637" t="s">
        <v>75</v>
      </c>
      <c r="F637" t="s">
        <v>4</v>
      </c>
      <c r="G637" t="s">
        <v>262</v>
      </c>
      <c r="H637" t="s">
        <v>546</v>
      </c>
      <c r="I637" t="s">
        <v>14</v>
      </c>
      <c r="J637" t="s">
        <v>0</v>
      </c>
      <c r="K637">
        <v>70</v>
      </c>
      <c r="L637">
        <v>67</v>
      </c>
      <c r="M637">
        <v>60</v>
      </c>
      <c r="N637">
        <f>Table1[[#This Row],[Qty]]*Table1[[#This Row],[Price]]</f>
        <v>4200</v>
      </c>
      <c r="O637">
        <f>Table1[[#This Row],[Qty]]*Table1[[#This Row],[Cost]]</f>
        <v>4020</v>
      </c>
      <c r="P637">
        <f>Table1[[#This Row],[Total Sales]]-Table1[[#This Row],[cogs]]</f>
        <v>180</v>
      </c>
    </row>
    <row r="638" spans="1:16" x14ac:dyDescent="0.3">
      <c r="A638">
        <v>88065565991</v>
      </c>
      <c r="B638" s="1">
        <v>43692</v>
      </c>
      <c r="C638" t="s">
        <v>576</v>
      </c>
      <c r="D638" t="s">
        <v>12</v>
      </c>
      <c r="E638" t="s">
        <v>17</v>
      </c>
      <c r="F638" t="s">
        <v>10</v>
      </c>
      <c r="G638" t="s">
        <v>266</v>
      </c>
      <c r="H638" t="s">
        <v>546</v>
      </c>
      <c r="I638" t="s">
        <v>9</v>
      </c>
      <c r="J638" t="s">
        <v>8</v>
      </c>
      <c r="K638">
        <v>15</v>
      </c>
      <c r="L638">
        <v>12</v>
      </c>
      <c r="M638">
        <v>89</v>
      </c>
      <c r="N638">
        <f>Table1[[#This Row],[Qty]]*Table1[[#This Row],[Price]]</f>
        <v>1335</v>
      </c>
      <c r="O638">
        <f>Table1[[#This Row],[Qty]]*Table1[[#This Row],[Cost]]</f>
        <v>1068</v>
      </c>
      <c r="P638">
        <f>Table1[[#This Row],[Total Sales]]-Table1[[#This Row],[cogs]]</f>
        <v>267</v>
      </c>
    </row>
    <row r="639" spans="1:16" x14ac:dyDescent="0.3">
      <c r="A639">
        <v>88065565992</v>
      </c>
      <c r="B639" s="1">
        <v>43696</v>
      </c>
      <c r="C639" t="s">
        <v>575</v>
      </c>
      <c r="D639" t="s">
        <v>6</v>
      </c>
      <c r="E639" t="s">
        <v>15</v>
      </c>
      <c r="F639" t="s">
        <v>4</v>
      </c>
      <c r="G639" t="s">
        <v>262</v>
      </c>
      <c r="H639" t="s">
        <v>546</v>
      </c>
      <c r="I639" t="s">
        <v>1</v>
      </c>
      <c r="J639" t="s">
        <v>0</v>
      </c>
      <c r="K639">
        <v>12</v>
      </c>
      <c r="L639">
        <v>9</v>
      </c>
      <c r="M639">
        <v>77</v>
      </c>
      <c r="N639">
        <f>Table1[[#This Row],[Qty]]*Table1[[#This Row],[Price]]</f>
        <v>924</v>
      </c>
      <c r="O639">
        <f>Table1[[#This Row],[Qty]]*Table1[[#This Row],[Cost]]</f>
        <v>693</v>
      </c>
      <c r="P639">
        <f>Table1[[#This Row],[Total Sales]]-Table1[[#This Row],[cogs]]</f>
        <v>231</v>
      </c>
    </row>
    <row r="640" spans="1:16" x14ac:dyDescent="0.3">
      <c r="A640">
        <v>88065565993</v>
      </c>
      <c r="B640" s="1">
        <v>43695</v>
      </c>
      <c r="C640" t="s">
        <v>574</v>
      </c>
      <c r="D640" t="s">
        <v>12</v>
      </c>
      <c r="E640" t="s">
        <v>11</v>
      </c>
      <c r="F640" t="s">
        <v>10</v>
      </c>
      <c r="G640" t="s">
        <v>266</v>
      </c>
      <c r="H640" t="s">
        <v>546</v>
      </c>
      <c r="I640" t="s">
        <v>14</v>
      </c>
      <c r="J640" t="s">
        <v>8</v>
      </c>
      <c r="K640">
        <v>18</v>
      </c>
      <c r="L640">
        <v>15</v>
      </c>
      <c r="M640">
        <v>68</v>
      </c>
      <c r="N640">
        <f>Table1[[#This Row],[Qty]]*Table1[[#This Row],[Price]]</f>
        <v>1224</v>
      </c>
      <c r="O640">
        <f>Table1[[#This Row],[Qty]]*Table1[[#This Row],[Cost]]</f>
        <v>1020</v>
      </c>
      <c r="P640">
        <f>Table1[[#This Row],[Total Sales]]-Table1[[#This Row],[cogs]]</f>
        <v>204</v>
      </c>
    </row>
    <row r="641" spans="1:16" x14ac:dyDescent="0.3">
      <c r="A641">
        <v>88065565994</v>
      </c>
      <c r="B641" s="1">
        <v>43695</v>
      </c>
      <c r="C641" t="s">
        <v>573</v>
      </c>
      <c r="D641" t="s">
        <v>12</v>
      </c>
      <c r="E641" t="s">
        <v>75</v>
      </c>
      <c r="F641" t="s">
        <v>4</v>
      </c>
      <c r="G641" t="s">
        <v>262</v>
      </c>
      <c r="H641" t="s">
        <v>546</v>
      </c>
      <c r="I641" t="s">
        <v>28</v>
      </c>
      <c r="J641" t="s">
        <v>8</v>
      </c>
      <c r="K641">
        <v>23</v>
      </c>
      <c r="L641">
        <v>20</v>
      </c>
      <c r="M641">
        <v>15</v>
      </c>
      <c r="N641">
        <f>Table1[[#This Row],[Qty]]*Table1[[#This Row],[Price]]</f>
        <v>345</v>
      </c>
      <c r="O641">
        <f>Table1[[#This Row],[Qty]]*Table1[[#This Row],[Cost]]</f>
        <v>300</v>
      </c>
      <c r="P641">
        <f>Table1[[#This Row],[Total Sales]]-Table1[[#This Row],[cogs]]</f>
        <v>45</v>
      </c>
    </row>
    <row r="642" spans="1:16" x14ac:dyDescent="0.3">
      <c r="A642">
        <v>88065565995</v>
      </c>
      <c r="B642" s="1">
        <v>43696</v>
      </c>
      <c r="C642" t="s">
        <v>572</v>
      </c>
      <c r="D642" t="s">
        <v>12</v>
      </c>
      <c r="E642" t="s">
        <v>73</v>
      </c>
      <c r="F642" t="s">
        <v>10</v>
      </c>
      <c r="G642" t="s">
        <v>266</v>
      </c>
      <c r="H642" t="s">
        <v>546</v>
      </c>
      <c r="I642" t="s">
        <v>9</v>
      </c>
      <c r="J642" t="s">
        <v>8</v>
      </c>
      <c r="K642">
        <v>9</v>
      </c>
      <c r="L642">
        <v>6</v>
      </c>
      <c r="M642">
        <v>100</v>
      </c>
      <c r="N642">
        <f>Table1[[#This Row],[Qty]]*Table1[[#This Row],[Price]]</f>
        <v>900</v>
      </c>
      <c r="O642">
        <f>Table1[[#This Row],[Qty]]*Table1[[#This Row],[Cost]]</f>
        <v>600</v>
      </c>
      <c r="P642">
        <f>Table1[[#This Row],[Total Sales]]-Table1[[#This Row],[cogs]]</f>
        <v>300</v>
      </c>
    </row>
    <row r="643" spans="1:16" x14ac:dyDescent="0.3">
      <c r="A643">
        <v>88065565996</v>
      </c>
      <c r="B643" s="1">
        <v>43697</v>
      </c>
      <c r="C643" t="s">
        <v>571</v>
      </c>
      <c r="D643" t="s">
        <v>6</v>
      </c>
      <c r="E643" t="s">
        <v>71</v>
      </c>
      <c r="F643" t="s">
        <v>4</v>
      </c>
      <c r="G643" t="s">
        <v>262</v>
      </c>
      <c r="H643" t="s">
        <v>546</v>
      </c>
      <c r="I643" t="s">
        <v>1</v>
      </c>
      <c r="J643" t="s">
        <v>0</v>
      </c>
      <c r="K643">
        <v>18</v>
      </c>
      <c r="L643">
        <v>15</v>
      </c>
      <c r="M643">
        <v>3000</v>
      </c>
      <c r="N643">
        <f>Table1[[#This Row],[Qty]]*Table1[[#This Row],[Price]]</f>
        <v>54000</v>
      </c>
      <c r="O643">
        <f>Table1[[#This Row],[Qty]]*Table1[[#This Row],[Cost]]</f>
        <v>45000</v>
      </c>
      <c r="P643">
        <f>Table1[[#This Row],[Total Sales]]-Table1[[#This Row],[cogs]]</f>
        <v>9000</v>
      </c>
    </row>
    <row r="644" spans="1:16" x14ac:dyDescent="0.3">
      <c r="A644">
        <v>88065565997</v>
      </c>
      <c r="B644" s="1">
        <v>43698</v>
      </c>
      <c r="C644" t="s">
        <v>570</v>
      </c>
      <c r="D644" t="s">
        <v>6</v>
      </c>
      <c r="E644" t="s">
        <v>69</v>
      </c>
      <c r="F644" t="s">
        <v>10</v>
      </c>
      <c r="G644" t="s">
        <v>266</v>
      </c>
      <c r="H644" t="s">
        <v>546</v>
      </c>
      <c r="I644" t="s">
        <v>14</v>
      </c>
      <c r="J644" t="s">
        <v>0</v>
      </c>
      <c r="K644">
        <v>52</v>
      </c>
      <c r="L644">
        <v>49</v>
      </c>
      <c r="M644">
        <v>5000</v>
      </c>
      <c r="N644">
        <f>Table1[[#This Row],[Qty]]*Table1[[#This Row],[Price]]</f>
        <v>260000</v>
      </c>
      <c r="O644">
        <f>Table1[[#This Row],[Qty]]*Table1[[#This Row],[Cost]]</f>
        <v>245000</v>
      </c>
      <c r="P644">
        <f>Table1[[#This Row],[Total Sales]]-Table1[[#This Row],[cogs]]</f>
        <v>15000</v>
      </c>
    </row>
    <row r="645" spans="1:16" x14ac:dyDescent="0.3">
      <c r="A645">
        <v>88065565998</v>
      </c>
      <c r="B645" s="1">
        <v>43699</v>
      </c>
      <c r="C645" t="s">
        <v>569</v>
      </c>
      <c r="D645" t="s">
        <v>6</v>
      </c>
      <c r="E645" t="s">
        <v>67</v>
      </c>
      <c r="F645" t="s">
        <v>4</v>
      </c>
      <c r="G645" t="s">
        <v>262</v>
      </c>
      <c r="H645" t="s">
        <v>546</v>
      </c>
      <c r="I645" t="s">
        <v>9</v>
      </c>
      <c r="J645" t="s">
        <v>8</v>
      </c>
      <c r="K645">
        <v>9</v>
      </c>
      <c r="L645">
        <v>6</v>
      </c>
      <c r="M645">
        <v>300</v>
      </c>
      <c r="N645">
        <f>Table1[[#This Row],[Qty]]*Table1[[#This Row],[Price]]</f>
        <v>2700</v>
      </c>
      <c r="O645">
        <f>Table1[[#This Row],[Qty]]*Table1[[#This Row],[Cost]]</f>
        <v>1800</v>
      </c>
      <c r="P645">
        <f>Table1[[#This Row],[Total Sales]]-Table1[[#This Row],[cogs]]</f>
        <v>900</v>
      </c>
    </row>
    <row r="646" spans="1:16" x14ac:dyDescent="0.3">
      <c r="A646">
        <v>88065565999</v>
      </c>
      <c r="B646" s="1">
        <v>43700</v>
      </c>
      <c r="C646" t="s">
        <v>568</v>
      </c>
      <c r="D646" t="s">
        <v>6</v>
      </c>
      <c r="E646" t="s">
        <v>65</v>
      </c>
      <c r="F646" t="s">
        <v>10</v>
      </c>
      <c r="G646" t="s">
        <v>266</v>
      </c>
      <c r="H646" t="s">
        <v>546</v>
      </c>
      <c r="I646" t="s">
        <v>1</v>
      </c>
      <c r="J646" t="s">
        <v>8</v>
      </c>
      <c r="K646">
        <v>5</v>
      </c>
      <c r="L646">
        <v>2</v>
      </c>
      <c r="M646">
        <v>2000</v>
      </c>
      <c r="N646">
        <f>Table1[[#This Row],[Qty]]*Table1[[#This Row],[Price]]</f>
        <v>10000</v>
      </c>
      <c r="O646">
        <f>Table1[[#This Row],[Qty]]*Table1[[#This Row],[Cost]]</f>
        <v>4000</v>
      </c>
      <c r="P646">
        <f>Table1[[#This Row],[Total Sales]]-Table1[[#This Row],[cogs]]</f>
        <v>6000</v>
      </c>
    </row>
    <row r="647" spans="1:16" x14ac:dyDescent="0.3">
      <c r="A647">
        <v>88065566000</v>
      </c>
      <c r="B647" s="1">
        <v>43701</v>
      </c>
      <c r="C647" t="s">
        <v>567</v>
      </c>
      <c r="D647" t="s">
        <v>6</v>
      </c>
      <c r="E647" t="s">
        <v>63</v>
      </c>
      <c r="F647" t="s">
        <v>4</v>
      </c>
      <c r="G647" t="s">
        <v>262</v>
      </c>
      <c r="H647" t="s">
        <v>546</v>
      </c>
      <c r="I647" t="s">
        <v>14</v>
      </c>
      <c r="J647" t="s">
        <v>0</v>
      </c>
      <c r="K647">
        <v>14</v>
      </c>
      <c r="L647">
        <v>11</v>
      </c>
      <c r="M647">
        <v>600</v>
      </c>
      <c r="N647">
        <f>Table1[[#This Row],[Qty]]*Table1[[#This Row],[Price]]</f>
        <v>8400</v>
      </c>
      <c r="O647">
        <f>Table1[[#This Row],[Qty]]*Table1[[#This Row],[Cost]]</f>
        <v>6600</v>
      </c>
      <c r="P647">
        <f>Table1[[#This Row],[Total Sales]]-Table1[[#This Row],[cogs]]</f>
        <v>1800</v>
      </c>
    </row>
    <row r="648" spans="1:16" x14ac:dyDescent="0.3">
      <c r="A648">
        <v>88065566001</v>
      </c>
      <c r="B648" s="1">
        <v>43702</v>
      </c>
      <c r="C648" t="s">
        <v>566</v>
      </c>
      <c r="D648" t="s">
        <v>12</v>
      </c>
      <c r="E648" t="s">
        <v>61</v>
      </c>
      <c r="F648" t="s">
        <v>10</v>
      </c>
      <c r="G648" t="s">
        <v>266</v>
      </c>
      <c r="H648" t="s">
        <v>546</v>
      </c>
      <c r="I648" t="s">
        <v>9</v>
      </c>
      <c r="J648" t="s">
        <v>8</v>
      </c>
      <c r="K648">
        <v>6</v>
      </c>
      <c r="L648">
        <v>3</v>
      </c>
      <c r="M648">
        <v>1230</v>
      </c>
      <c r="N648">
        <f>Table1[[#This Row],[Qty]]*Table1[[#This Row],[Price]]</f>
        <v>7380</v>
      </c>
      <c r="O648">
        <f>Table1[[#This Row],[Qty]]*Table1[[#This Row],[Cost]]</f>
        <v>3690</v>
      </c>
      <c r="P648">
        <f>Table1[[#This Row],[Total Sales]]-Table1[[#This Row],[cogs]]</f>
        <v>3690</v>
      </c>
    </row>
    <row r="649" spans="1:16" x14ac:dyDescent="0.3">
      <c r="A649">
        <v>88065566002</v>
      </c>
      <c r="B649" s="1">
        <v>43706</v>
      </c>
      <c r="C649" t="s">
        <v>565</v>
      </c>
      <c r="D649" t="s">
        <v>6</v>
      </c>
      <c r="E649" t="s">
        <v>59</v>
      </c>
      <c r="F649" t="s">
        <v>4</v>
      </c>
      <c r="G649" t="s">
        <v>262</v>
      </c>
      <c r="H649" t="s">
        <v>546</v>
      </c>
      <c r="I649" t="s">
        <v>1</v>
      </c>
      <c r="J649" t="s">
        <v>0</v>
      </c>
      <c r="K649">
        <v>10</v>
      </c>
      <c r="L649">
        <v>7</v>
      </c>
      <c r="M649">
        <v>900</v>
      </c>
      <c r="N649">
        <f>Table1[[#This Row],[Qty]]*Table1[[#This Row],[Price]]</f>
        <v>9000</v>
      </c>
      <c r="O649">
        <f>Table1[[#This Row],[Qty]]*Table1[[#This Row],[Cost]]</f>
        <v>6300</v>
      </c>
      <c r="P649">
        <f>Table1[[#This Row],[Total Sales]]-Table1[[#This Row],[cogs]]</f>
        <v>2700</v>
      </c>
    </row>
    <row r="650" spans="1:16" x14ac:dyDescent="0.3">
      <c r="A650">
        <v>88065566003</v>
      </c>
      <c r="B650" s="1">
        <v>43705</v>
      </c>
      <c r="C650" t="s">
        <v>564</v>
      </c>
      <c r="D650" t="s">
        <v>12</v>
      </c>
      <c r="E650" t="s">
        <v>57</v>
      </c>
      <c r="F650" t="s">
        <v>10</v>
      </c>
      <c r="G650" t="s">
        <v>266</v>
      </c>
      <c r="H650" t="s">
        <v>546</v>
      </c>
      <c r="I650" t="s">
        <v>14</v>
      </c>
      <c r="J650" t="s">
        <v>8</v>
      </c>
      <c r="K650">
        <v>13</v>
      </c>
      <c r="L650">
        <v>10</v>
      </c>
      <c r="M650">
        <v>2390</v>
      </c>
      <c r="N650">
        <f>Table1[[#This Row],[Qty]]*Table1[[#This Row],[Price]]</f>
        <v>31070</v>
      </c>
      <c r="O650">
        <f>Table1[[#This Row],[Qty]]*Table1[[#This Row],[Cost]]</f>
        <v>23900</v>
      </c>
      <c r="P650">
        <f>Table1[[#This Row],[Total Sales]]-Table1[[#This Row],[cogs]]</f>
        <v>7170</v>
      </c>
    </row>
    <row r="651" spans="1:16" x14ac:dyDescent="0.3">
      <c r="A651">
        <v>88065566004</v>
      </c>
      <c r="B651" s="1">
        <v>43705</v>
      </c>
      <c r="C651" t="s">
        <v>563</v>
      </c>
      <c r="D651" t="s">
        <v>12</v>
      </c>
      <c r="E651" t="s">
        <v>55</v>
      </c>
      <c r="F651" t="s">
        <v>4</v>
      </c>
      <c r="G651" t="s">
        <v>262</v>
      </c>
      <c r="H651" t="s">
        <v>546</v>
      </c>
      <c r="I651" t="s">
        <v>28</v>
      </c>
      <c r="J651" t="s">
        <v>8</v>
      </c>
      <c r="K651">
        <v>20</v>
      </c>
      <c r="L651">
        <v>17</v>
      </c>
      <c r="M651">
        <v>10000</v>
      </c>
      <c r="N651">
        <f>Table1[[#This Row],[Qty]]*Table1[[#This Row],[Price]]</f>
        <v>200000</v>
      </c>
      <c r="O651">
        <f>Table1[[#This Row],[Qty]]*Table1[[#This Row],[Cost]]</f>
        <v>170000</v>
      </c>
      <c r="P651">
        <f>Table1[[#This Row],[Total Sales]]-Table1[[#This Row],[cogs]]</f>
        <v>30000</v>
      </c>
    </row>
    <row r="652" spans="1:16" x14ac:dyDescent="0.3">
      <c r="A652">
        <v>88065566005</v>
      </c>
      <c r="B652" s="1">
        <v>43706</v>
      </c>
      <c r="C652" t="s">
        <v>562</v>
      </c>
      <c r="D652" t="s">
        <v>12</v>
      </c>
      <c r="E652" t="s">
        <v>17</v>
      </c>
      <c r="F652" t="s">
        <v>10</v>
      </c>
      <c r="G652" t="s">
        <v>266</v>
      </c>
      <c r="H652" t="s">
        <v>546</v>
      </c>
      <c r="I652" t="s">
        <v>9</v>
      </c>
      <c r="J652" t="s">
        <v>8</v>
      </c>
      <c r="K652">
        <v>15</v>
      </c>
      <c r="L652">
        <v>12</v>
      </c>
      <c r="M652">
        <v>2300</v>
      </c>
      <c r="N652">
        <f>Table1[[#This Row],[Qty]]*Table1[[#This Row],[Price]]</f>
        <v>34500</v>
      </c>
      <c r="O652">
        <f>Table1[[#This Row],[Qty]]*Table1[[#This Row],[Cost]]</f>
        <v>27600</v>
      </c>
      <c r="P652">
        <f>Table1[[#This Row],[Total Sales]]-Table1[[#This Row],[cogs]]</f>
        <v>6900</v>
      </c>
    </row>
    <row r="653" spans="1:16" x14ac:dyDescent="0.3">
      <c r="A653">
        <v>88065566006</v>
      </c>
      <c r="B653" s="1">
        <v>43707</v>
      </c>
      <c r="C653" t="s">
        <v>561</v>
      </c>
      <c r="D653" t="s">
        <v>12</v>
      </c>
      <c r="E653" t="s">
        <v>36</v>
      </c>
      <c r="F653" t="s">
        <v>4</v>
      </c>
      <c r="G653" t="s">
        <v>262</v>
      </c>
      <c r="H653" t="s">
        <v>546</v>
      </c>
      <c r="I653" t="s">
        <v>1</v>
      </c>
      <c r="J653" t="s">
        <v>0</v>
      </c>
      <c r="K653">
        <v>20</v>
      </c>
      <c r="L653">
        <v>17</v>
      </c>
      <c r="M653">
        <v>7800</v>
      </c>
      <c r="N653">
        <f>Table1[[#This Row],[Qty]]*Table1[[#This Row],[Price]]</f>
        <v>156000</v>
      </c>
      <c r="O653">
        <f>Table1[[#This Row],[Qty]]*Table1[[#This Row],[Cost]]</f>
        <v>132600</v>
      </c>
      <c r="P653">
        <f>Table1[[#This Row],[Total Sales]]-Table1[[#This Row],[cogs]]</f>
        <v>23400</v>
      </c>
    </row>
    <row r="654" spans="1:16" x14ac:dyDescent="0.3">
      <c r="A654">
        <v>88065566007</v>
      </c>
      <c r="B654" s="1">
        <v>43708</v>
      </c>
      <c r="C654" t="s">
        <v>560</v>
      </c>
      <c r="D654" t="s">
        <v>12</v>
      </c>
      <c r="E654" t="s">
        <v>34</v>
      </c>
      <c r="F654" t="s">
        <v>10</v>
      </c>
      <c r="G654" t="s">
        <v>266</v>
      </c>
      <c r="H654" t="s">
        <v>546</v>
      </c>
      <c r="I654" t="s">
        <v>14</v>
      </c>
      <c r="J654" t="s">
        <v>0</v>
      </c>
      <c r="K654">
        <v>12</v>
      </c>
      <c r="L654">
        <v>9</v>
      </c>
      <c r="M654">
        <v>450</v>
      </c>
      <c r="N654">
        <f>Table1[[#This Row],[Qty]]*Table1[[#This Row],[Price]]</f>
        <v>5400</v>
      </c>
      <c r="O654">
        <f>Table1[[#This Row],[Qty]]*Table1[[#This Row],[Cost]]</f>
        <v>4050</v>
      </c>
      <c r="P654">
        <f>Table1[[#This Row],[Total Sales]]-Table1[[#This Row],[cogs]]</f>
        <v>1350</v>
      </c>
    </row>
    <row r="655" spans="1:16" x14ac:dyDescent="0.3">
      <c r="A655">
        <v>88065566008</v>
      </c>
      <c r="B655" s="1">
        <v>43678</v>
      </c>
      <c r="C655" t="s">
        <v>559</v>
      </c>
      <c r="D655" t="s">
        <v>6</v>
      </c>
      <c r="E655" t="s">
        <v>32</v>
      </c>
      <c r="F655" t="s">
        <v>4</v>
      </c>
      <c r="G655" t="s">
        <v>262</v>
      </c>
      <c r="H655" t="s">
        <v>546</v>
      </c>
      <c r="I655" t="s">
        <v>9</v>
      </c>
      <c r="J655" t="s">
        <v>8</v>
      </c>
      <c r="K655">
        <v>16</v>
      </c>
      <c r="L655">
        <v>13</v>
      </c>
      <c r="M655">
        <v>2000</v>
      </c>
      <c r="N655">
        <f>Table1[[#This Row],[Qty]]*Table1[[#This Row],[Price]]</f>
        <v>32000</v>
      </c>
      <c r="O655">
        <f>Table1[[#This Row],[Qty]]*Table1[[#This Row],[Cost]]</f>
        <v>26000</v>
      </c>
      <c r="P655">
        <f>Table1[[#This Row],[Total Sales]]-Table1[[#This Row],[cogs]]</f>
        <v>6000</v>
      </c>
    </row>
    <row r="656" spans="1:16" x14ac:dyDescent="0.3">
      <c r="A656">
        <v>88065566009</v>
      </c>
      <c r="B656" s="1">
        <v>43679</v>
      </c>
      <c r="C656" t="s">
        <v>558</v>
      </c>
      <c r="D656" t="s">
        <v>12</v>
      </c>
      <c r="E656" t="s">
        <v>30</v>
      </c>
      <c r="F656" t="s">
        <v>10</v>
      </c>
      <c r="G656" t="s">
        <v>266</v>
      </c>
      <c r="H656" t="s">
        <v>546</v>
      </c>
      <c r="I656" t="s">
        <v>1</v>
      </c>
      <c r="J656" t="s">
        <v>8</v>
      </c>
      <c r="K656">
        <v>70</v>
      </c>
      <c r="L656">
        <v>67</v>
      </c>
      <c r="M656">
        <v>123</v>
      </c>
      <c r="N656">
        <f>Table1[[#This Row],[Qty]]*Table1[[#This Row],[Price]]</f>
        <v>8610</v>
      </c>
      <c r="O656">
        <f>Table1[[#This Row],[Qty]]*Table1[[#This Row],[Cost]]</f>
        <v>8241</v>
      </c>
      <c r="P656">
        <f>Table1[[#This Row],[Total Sales]]-Table1[[#This Row],[cogs]]</f>
        <v>369</v>
      </c>
    </row>
    <row r="657" spans="1:16" x14ac:dyDescent="0.3">
      <c r="A657">
        <v>88065566010</v>
      </c>
      <c r="B657" s="1">
        <v>43680</v>
      </c>
      <c r="C657" t="s">
        <v>557</v>
      </c>
      <c r="D657" t="s">
        <v>6</v>
      </c>
      <c r="E657" t="s">
        <v>26</v>
      </c>
      <c r="F657" t="s">
        <v>4</v>
      </c>
      <c r="G657" t="s">
        <v>262</v>
      </c>
      <c r="H657" t="s">
        <v>546</v>
      </c>
      <c r="I657" t="s">
        <v>14</v>
      </c>
      <c r="J657" t="s">
        <v>0</v>
      </c>
      <c r="K657">
        <v>15</v>
      </c>
      <c r="L657">
        <v>12</v>
      </c>
      <c r="M657">
        <v>12903</v>
      </c>
      <c r="N657">
        <f>Table1[[#This Row],[Qty]]*Table1[[#This Row],[Price]]</f>
        <v>193545</v>
      </c>
      <c r="O657">
        <f>Table1[[#This Row],[Qty]]*Table1[[#This Row],[Cost]]</f>
        <v>154836</v>
      </c>
      <c r="P657">
        <f>Table1[[#This Row],[Total Sales]]-Table1[[#This Row],[cogs]]</f>
        <v>38709</v>
      </c>
    </row>
    <row r="658" spans="1:16" x14ac:dyDescent="0.3">
      <c r="A658">
        <v>88065566011</v>
      </c>
      <c r="B658" s="1">
        <v>43681</v>
      </c>
      <c r="C658" t="s">
        <v>556</v>
      </c>
      <c r="D658" t="s">
        <v>12</v>
      </c>
      <c r="E658" t="s">
        <v>50</v>
      </c>
      <c r="F658" t="s">
        <v>10</v>
      </c>
      <c r="G658" t="s">
        <v>266</v>
      </c>
      <c r="H658" t="s">
        <v>546</v>
      </c>
      <c r="I658" t="s">
        <v>9</v>
      </c>
      <c r="J658" t="s">
        <v>8</v>
      </c>
      <c r="K658">
        <v>16</v>
      </c>
      <c r="L658">
        <v>13</v>
      </c>
      <c r="M658">
        <v>100000</v>
      </c>
      <c r="N658">
        <f>Table1[[#This Row],[Qty]]*Table1[[#This Row],[Price]]</f>
        <v>1600000</v>
      </c>
      <c r="O658">
        <f>Table1[[#This Row],[Qty]]*Table1[[#This Row],[Cost]]</f>
        <v>1300000</v>
      </c>
      <c r="P658">
        <f>Table1[[#This Row],[Total Sales]]-Table1[[#This Row],[cogs]]</f>
        <v>300000</v>
      </c>
    </row>
    <row r="659" spans="1:16" x14ac:dyDescent="0.3">
      <c r="A659">
        <v>88065566012</v>
      </c>
      <c r="B659" s="1">
        <v>43682</v>
      </c>
      <c r="C659" t="s">
        <v>555</v>
      </c>
      <c r="D659" t="s">
        <v>12</v>
      </c>
      <c r="E659" t="s">
        <v>48</v>
      </c>
      <c r="F659" t="s">
        <v>4</v>
      </c>
      <c r="G659" t="s">
        <v>262</v>
      </c>
      <c r="H659" t="s">
        <v>546</v>
      </c>
      <c r="I659" t="s">
        <v>1</v>
      </c>
      <c r="J659" t="s">
        <v>0</v>
      </c>
      <c r="K659">
        <v>20</v>
      </c>
      <c r="L659">
        <v>17</v>
      </c>
      <c r="M659">
        <v>12000</v>
      </c>
      <c r="N659">
        <f>Table1[[#This Row],[Qty]]*Table1[[#This Row],[Price]]</f>
        <v>240000</v>
      </c>
      <c r="O659">
        <f>Table1[[#This Row],[Qty]]*Table1[[#This Row],[Cost]]</f>
        <v>204000</v>
      </c>
      <c r="P659">
        <f>Table1[[#This Row],[Total Sales]]-Table1[[#This Row],[cogs]]</f>
        <v>36000</v>
      </c>
    </row>
    <row r="660" spans="1:16" x14ac:dyDescent="0.3">
      <c r="A660">
        <v>88065566013</v>
      </c>
      <c r="B660" s="1">
        <v>43686</v>
      </c>
      <c r="C660" t="s">
        <v>554</v>
      </c>
      <c r="D660" t="s">
        <v>6</v>
      </c>
      <c r="E660" t="s">
        <v>46</v>
      </c>
      <c r="F660" t="s">
        <v>10</v>
      </c>
      <c r="G660" t="s">
        <v>266</v>
      </c>
      <c r="H660" t="s">
        <v>546</v>
      </c>
      <c r="I660" t="s">
        <v>14</v>
      </c>
      <c r="J660" t="s">
        <v>8</v>
      </c>
      <c r="K660">
        <v>12</v>
      </c>
      <c r="L660">
        <v>9</v>
      </c>
      <c r="M660">
        <v>60</v>
      </c>
      <c r="N660">
        <f>Table1[[#This Row],[Qty]]*Table1[[#This Row],[Price]]</f>
        <v>720</v>
      </c>
      <c r="O660">
        <f>Table1[[#This Row],[Qty]]*Table1[[#This Row],[Cost]]</f>
        <v>540</v>
      </c>
      <c r="P660">
        <f>Table1[[#This Row],[Total Sales]]-Table1[[#This Row],[cogs]]</f>
        <v>180</v>
      </c>
    </row>
    <row r="661" spans="1:16" x14ac:dyDescent="0.3">
      <c r="A661">
        <v>88065566014</v>
      </c>
      <c r="B661" s="1">
        <v>43685</v>
      </c>
      <c r="C661" t="s">
        <v>553</v>
      </c>
      <c r="D661" t="s">
        <v>6</v>
      </c>
      <c r="E661" t="s">
        <v>65</v>
      </c>
      <c r="F661" t="s">
        <v>4</v>
      </c>
      <c r="G661" t="s">
        <v>262</v>
      </c>
      <c r="H661" t="s">
        <v>546</v>
      </c>
      <c r="I661" t="s">
        <v>28</v>
      </c>
      <c r="J661" t="s">
        <v>8</v>
      </c>
      <c r="K661">
        <v>12</v>
      </c>
      <c r="L661">
        <v>9</v>
      </c>
      <c r="M661">
        <v>89</v>
      </c>
      <c r="N661">
        <f>Table1[[#This Row],[Qty]]*Table1[[#This Row],[Price]]</f>
        <v>1068</v>
      </c>
      <c r="O661">
        <f>Table1[[#This Row],[Qty]]*Table1[[#This Row],[Cost]]</f>
        <v>801</v>
      </c>
      <c r="P661">
        <f>Table1[[#This Row],[Total Sales]]-Table1[[#This Row],[cogs]]</f>
        <v>267</v>
      </c>
    </row>
    <row r="662" spans="1:16" x14ac:dyDescent="0.3">
      <c r="A662">
        <v>88065566015</v>
      </c>
      <c r="B662" s="1">
        <v>43685</v>
      </c>
      <c r="C662" t="s">
        <v>552</v>
      </c>
      <c r="D662" t="s">
        <v>6</v>
      </c>
      <c r="E662" t="s">
        <v>63</v>
      </c>
      <c r="F662" t="s">
        <v>10</v>
      </c>
      <c r="G662" t="s">
        <v>266</v>
      </c>
      <c r="H662" t="s">
        <v>546</v>
      </c>
      <c r="I662" t="s">
        <v>9</v>
      </c>
      <c r="J662" t="s">
        <v>8</v>
      </c>
      <c r="K662">
        <v>18</v>
      </c>
      <c r="L662">
        <v>15</v>
      </c>
      <c r="M662">
        <v>77</v>
      </c>
      <c r="N662">
        <f>Table1[[#This Row],[Qty]]*Table1[[#This Row],[Price]]</f>
        <v>1386</v>
      </c>
      <c r="O662">
        <f>Table1[[#This Row],[Qty]]*Table1[[#This Row],[Cost]]</f>
        <v>1155</v>
      </c>
      <c r="P662">
        <f>Table1[[#This Row],[Total Sales]]-Table1[[#This Row],[cogs]]</f>
        <v>231</v>
      </c>
    </row>
    <row r="663" spans="1:16" x14ac:dyDescent="0.3">
      <c r="A663">
        <v>88065566016</v>
      </c>
      <c r="B663" s="1">
        <v>43686</v>
      </c>
      <c r="C663" t="s">
        <v>551</v>
      </c>
      <c r="D663" t="s">
        <v>6</v>
      </c>
      <c r="E663" t="s">
        <v>61</v>
      </c>
      <c r="F663" t="s">
        <v>4</v>
      </c>
      <c r="G663" t="s">
        <v>262</v>
      </c>
      <c r="H663" t="s">
        <v>546</v>
      </c>
      <c r="I663" t="s">
        <v>1</v>
      </c>
      <c r="J663" t="s">
        <v>0</v>
      </c>
      <c r="K663">
        <v>10</v>
      </c>
      <c r="L663">
        <v>7</v>
      </c>
      <c r="M663">
        <v>68</v>
      </c>
      <c r="N663">
        <f>Table1[[#This Row],[Qty]]*Table1[[#This Row],[Price]]</f>
        <v>680</v>
      </c>
      <c r="O663">
        <f>Table1[[#This Row],[Qty]]*Table1[[#This Row],[Cost]]</f>
        <v>476</v>
      </c>
      <c r="P663">
        <f>Table1[[#This Row],[Total Sales]]-Table1[[#This Row],[cogs]]</f>
        <v>204</v>
      </c>
    </row>
    <row r="664" spans="1:16" x14ac:dyDescent="0.3">
      <c r="A664">
        <v>88065566017</v>
      </c>
      <c r="B664" s="1">
        <v>43687</v>
      </c>
      <c r="C664" t="s">
        <v>550</v>
      </c>
      <c r="D664" t="s">
        <v>12</v>
      </c>
      <c r="E664" t="s">
        <v>59</v>
      </c>
      <c r="F664" t="s">
        <v>10</v>
      </c>
      <c r="G664" t="s">
        <v>266</v>
      </c>
      <c r="H664" t="s">
        <v>546</v>
      </c>
      <c r="I664" t="s">
        <v>14</v>
      </c>
      <c r="J664" t="s">
        <v>0</v>
      </c>
      <c r="K664">
        <v>15</v>
      </c>
      <c r="L664">
        <v>12</v>
      </c>
      <c r="M664">
        <v>15</v>
      </c>
      <c r="N664">
        <f>Table1[[#This Row],[Qty]]*Table1[[#This Row],[Price]]</f>
        <v>225</v>
      </c>
      <c r="O664">
        <f>Table1[[#This Row],[Qty]]*Table1[[#This Row],[Cost]]</f>
        <v>180</v>
      </c>
      <c r="P664">
        <f>Table1[[#This Row],[Total Sales]]-Table1[[#This Row],[cogs]]</f>
        <v>45</v>
      </c>
    </row>
    <row r="665" spans="1:16" x14ac:dyDescent="0.3">
      <c r="A665">
        <v>88065566018</v>
      </c>
      <c r="B665" s="1">
        <v>43688</v>
      </c>
      <c r="C665" t="s">
        <v>549</v>
      </c>
      <c r="D665" t="s">
        <v>12</v>
      </c>
      <c r="E665" t="s">
        <v>57</v>
      </c>
      <c r="F665" t="s">
        <v>4</v>
      </c>
      <c r="G665" t="s">
        <v>262</v>
      </c>
      <c r="H665" t="s">
        <v>546</v>
      </c>
      <c r="I665" t="s">
        <v>9</v>
      </c>
      <c r="J665" t="s">
        <v>8</v>
      </c>
      <c r="K665">
        <v>15</v>
      </c>
      <c r="L665">
        <v>12</v>
      </c>
      <c r="M665">
        <v>47</v>
      </c>
      <c r="N665">
        <f>Table1[[#This Row],[Qty]]*Table1[[#This Row],[Price]]</f>
        <v>705</v>
      </c>
      <c r="O665">
        <f>Table1[[#This Row],[Qty]]*Table1[[#This Row],[Cost]]</f>
        <v>564</v>
      </c>
      <c r="P665">
        <f>Table1[[#This Row],[Total Sales]]-Table1[[#This Row],[cogs]]</f>
        <v>141</v>
      </c>
    </row>
    <row r="666" spans="1:16" x14ac:dyDescent="0.3">
      <c r="A666">
        <v>88065566019</v>
      </c>
      <c r="B666" s="1">
        <v>43689</v>
      </c>
      <c r="C666" t="s">
        <v>548</v>
      </c>
      <c r="D666" t="s">
        <v>12</v>
      </c>
      <c r="E666" t="s">
        <v>21</v>
      </c>
      <c r="F666" t="s">
        <v>10</v>
      </c>
      <c r="G666" t="s">
        <v>266</v>
      </c>
      <c r="H666" t="s">
        <v>546</v>
      </c>
      <c r="I666" t="s">
        <v>1</v>
      </c>
      <c r="J666" t="s">
        <v>8</v>
      </c>
      <c r="K666">
        <v>23</v>
      </c>
      <c r="L666">
        <v>20</v>
      </c>
      <c r="M666">
        <v>6</v>
      </c>
      <c r="N666">
        <f>Table1[[#This Row],[Qty]]*Table1[[#This Row],[Price]]</f>
        <v>138</v>
      </c>
      <c r="O666">
        <f>Table1[[#This Row],[Qty]]*Table1[[#This Row],[Cost]]</f>
        <v>120</v>
      </c>
      <c r="P666">
        <f>Table1[[#This Row],[Total Sales]]-Table1[[#This Row],[cogs]]</f>
        <v>18</v>
      </c>
    </row>
    <row r="667" spans="1:16" x14ac:dyDescent="0.3">
      <c r="A667">
        <v>88065566020</v>
      </c>
      <c r="B667" s="1">
        <v>43690</v>
      </c>
      <c r="C667" t="s">
        <v>547</v>
      </c>
      <c r="D667" t="s">
        <v>6</v>
      </c>
      <c r="E667" t="s">
        <v>19</v>
      </c>
      <c r="F667" t="s">
        <v>4</v>
      </c>
      <c r="G667" t="s">
        <v>262</v>
      </c>
      <c r="H667" t="s">
        <v>546</v>
      </c>
      <c r="I667" t="s">
        <v>14</v>
      </c>
      <c r="J667" t="s">
        <v>0</v>
      </c>
      <c r="K667">
        <v>9</v>
      </c>
      <c r="L667">
        <v>6</v>
      </c>
      <c r="M667">
        <v>10</v>
      </c>
      <c r="N667">
        <f>Table1[[#This Row],[Qty]]*Table1[[#This Row],[Price]]</f>
        <v>90</v>
      </c>
      <c r="O667">
        <f>Table1[[#This Row],[Qty]]*Table1[[#This Row],[Cost]]</f>
        <v>60</v>
      </c>
      <c r="P667">
        <f>Table1[[#This Row],[Total Sales]]-Table1[[#This Row],[cogs]]</f>
        <v>30</v>
      </c>
    </row>
    <row r="668" spans="1:16" x14ac:dyDescent="0.3">
      <c r="A668">
        <v>88065566021</v>
      </c>
      <c r="B668" s="1">
        <v>43691</v>
      </c>
      <c r="C668" t="s">
        <v>545</v>
      </c>
      <c r="D668" t="s">
        <v>12</v>
      </c>
      <c r="E668" t="s">
        <v>17</v>
      </c>
      <c r="F668" t="s">
        <v>10</v>
      </c>
      <c r="G668" t="s">
        <v>266</v>
      </c>
      <c r="H668" t="s">
        <v>2</v>
      </c>
      <c r="I668" t="s">
        <v>9</v>
      </c>
      <c r="J668" t="s">
        <v>8</v>
      </c>
      <c r="K668">
        <v>18</v>
      </c>
      <c r="L668">
        <v>15</v>
      </c>
      <c r="M668">
        <v>11</v>
      </c>
      <c r="N668">
        <f>Table1[[#This Row],[Qty]]*Table1[[#This Row],[Price]]</f>
        <v>198</v>
      </c>
      <c r="O668">
        <f>Table1[[#This Row],[Qty]]*Table1[[#This Row],[Cost]]</f>
        <v>165</v>
      </c>
      <c r="P668">
        <f>Table1[[#This Row],[Total Sales]]-Table1[[#This Row],[cogs]]</f>
        <v>33</v>
      </c>
    </row>
    <row r="669" spans="1:16" x14ac:dyDescent="0.3">
      <c r="A669">
        <v>88065566022</v>
      </c>
      <c r="B669" s="1">
        <v>43466</v>
      </c>
      <c r="C669" t="s">
        <v>544</v>
      </c>
      <c r="D669" t="s">
        <v>12</v>
      </c>
      <c r="E669" t="s">
        <v>15</v>
      </c>
      <c r="F669" t="s">
        <v>4</v>
      </c>
      <c r="G669" t="s">
        <v>262</v>
      </c>
      <c r="H669" t="s">
        <v>2</v>
      </c>
      <c r="I669" t="s">
        <v>1</v>
      </c>
      <c r="J669" t="s">
        <v>0</v>
      </c>
      <c r="K669">
        <v>14</v>
      </c>
      <c r="L669">
        <v>11</v>
      </c>
      <c r="M669">
        <v>60</v>
      </c>
      <c r="N669">
        <f>Table1[[#This Row],[Qty]]*Table1[[#This Row],[Price]]</f>
        <v>840</v>
      </c>
      <c r="O669">
        <f>Table1[[#This Row],[Qty]]*Table1[[#This Row],[Cost]]</f>
        <v>660</v>
      </c>
      <c r="P669">
        <f>Table1[[#This Row],[Total Sales]]-Table1[[#This Row],[cogs]]</f>
        <v>180</v>
      </c>
    </row>
    <row r="670" spans="1:16" x14ac:dyDescent="0.3">
      <c r="A670">
        <v>88065566023</v>
      </c>
      <c r="B670" s="1">
        <v>43467</v>
      </c>
      <c r="C670" t="s">
        <v>543</v>
      </c>
      <c r="D670" t="s">
        <v>12</v>
      </c>
      <c r="E670" t="s">
        <v>17</v>
      </c>
      <c r="F670" t="s">
        <v>10</v>
      </c>
      <c r="G670" t="s">
        <v>266</v>
      </c>
      <c r="H670" t="s">
        <v>2</v>
      </c>
      <c r="I670" t="s">
        <v>14</v>
      </c>
      <c r="J670" t="s">
        <v>8</v>
      </c>
      <c r="K670">
        <v>30</v>
      </c>
      <c r="L670">
        <v>27</v>
      </c>
      <c r="M670">
        <v>89</v>
      </c>
      <c r="N670">
        <f>Table1[[#This Row],[Qty]]*Table1[[#This Row],[Price]]</f>
        <v>2670</v>
      </c>
      <c r="O670">
        <f>Table1[[#This Row],[Qty]]*Table1[[#This Row],[Cost]]</f>
        <v>2403</v>
      </c>
      <c r="P670">
        <f>Table1[[#This Row],[Total Sales]]-Table1[[#This Row],[cogs]]</f>
        <v>267</v>
      </c>
    </row>
    <row r="671" spans="1:16" x14ac:dyDescent="0.3">
      <c r="A671">
        <v>88065566024</v>
      </c>
      <c r="B671" s="1">
        <v>43468</v>
      </c>
      <c r="C671" t="s">
        <v>542</v>
      </c>
      <c r="D671" t="s">
        <v>12</v>
      </c>
      <c r="E671" t="s">
        <v>15</v>
      </c>
      <c r="F671" t="s">
        <v>4</v>
      </c>
      <c r="G671" t="s">
        <v>262</v>
      </c>
      <c r="H671" t="s">
        <v>2</v>
      </c>
      <c r="I671" t="s">
        <v>28</v>
      </c>
      <c r="J671" t="s">
        <v>8</v>
      </c>
      <c r="K671">
        <v>16</v>
      </c>
      <c r="L671">
        <v>13</v>
      </c>
      <c r="M671">
        <v>77</v>
      </c>
      <c r="N671">
        <f>Table1[[#This Row],[Qty]]*Table1[[#This Row],[Price]]</f>
        <v>1232</v>
      </c>
      <c r="O671">
        <f>Table1[[#This Row],[Qty]]*Table1[[#This Row],[Cost]]</f>
        <v>1001</v>
      </c>
      <c r="P671">
        <f>Table1[[#This Row],[Total Sales]]-Table1[[#This Row],[cogs]]</f>
        <v>231</v>
      </c>
    </row>
    <row r="672" spans="1:16" x14ac:dyDescent="0.3">
      <c r="A672">
        <v>88065566025</v>
      </c>
      <c r="B672" s="1">
        <v>43469</v>
      </c>
      <c r="C672" t="s">
        <v>541</v>
      </c>
      <c r="D672" t="s">
        <v>6</v>
      </c>
      <c r="E672" t="s">
        <v>11</v>
      </c>
      <c r="F672" t="s">
        <v>10</v>
      </c>
      <c r="G672" t="s">
        <v>266</v>
      </c>
      <c r="H672" t="s">
        <v>2</v>
      </c>
      <c r="I672" t="s">
        <v>9</v>
      </c>
      <c r="J672" t="s">
        <v>8</v>
      </c>
      <c r="K672">
        <v>52</v>
      </c>
      <c r="L672">
        <v>49</v>
      </c>
      <c r="M672">
        <v>68</v>
      </c>
      <c r="N672">
        <f>Table1[[#This Row],[Qty]]*Table1[[#This Row],[Price]]</f>
        <v>3536</v>
      </c>
      <c r="O672">
        <f>Table1[[#This Row],[Qty]]*Table1[[#This Row],[Cost]]</f>
        <v>3332</v>
      </c>
      <c r="P672">
        <f>Table1[[#This Row],[Total Sales]]-Table1[[#This Row],[cogs]]</f>
        <v>204</v>
      </c>
    </row>
    <row r="673" spans="1:16" x14ac:dyDescent="0.3">
      <c r="A673">
        <v>88065566026</v>
      </c>
      <c r="B673" s="1">
        <v>43470</v>
      </c>
      <c r="C673" t="s">
        <v>540</v>
      </c>
      <c r="D673" t="s">
        <v>6</v>
      </c>
      <c r="E673" t="s">
        <v>5</v>
      </c>
      <c r="F673" t="s">
        <v>4</v>
      </c>
      <c r="G673" t="s">
        <v>262</v>
      </c>
      <c r="H673" t="s">
        <v>2</v>
      </c>
      <c r="I673" t="s">
        <v>1</v>
      </c>
      <c r="J673" t="s">
        <v>0</v>
      </c>
      <c r="K673">
        <v>14</v>
      </c>
      <c r="L673">
        <v>11</v>
      </c>
      <c r="M673">
        <v>15</v>
      </c>
      <c r="N673">
        <f>Table1[[#This Row],[Qty]]*Table1[[#This Row],[Price]]</f>
        <v>210</v>
      </c>
      <c r="O673">
        <f>Table1[[#This Row],[Qty]]*Table1[[#This Row],[Cost]]</f>
        <v>165</v>
      </c>
      <c r="P673">
        <f>Table1[[#This Row],[Total Sales]]-Table1[[#This Row],[cogs]]</f>
        <v>45</v>
      </c>
    </row>
    <row r="674" spans="1:16" x14ac:dyDescent="0.3">
      <c r="A674">
        <v>88065566027</v>
      </c>
      <c r="B674" s="1">
        <v>43471</v>
      </c>
      <c r="C674" t="s">
        <v>539</v>
      </c>
      <c r="D674" t="s">
        <v>12</v>
      </c>
      <c r="E674" t="s">
        <v>166</v>
      </c>
      <c r="F674" t="s">
        <v>10</v>
      </c>
      <c r="G674" t="s">
        <v>266</v>
      </c>
      <c r="H674" t="s">
        <v>2</v>
      </c>
      <c r="I674" t="s">
        <v>14</v>
      </c>
      <c r="J674" t="s">
        <v>0</v>
      </c>
      <c r="K674">
        <v>6</v>
      </c>
      <c r="L674">
        <v>3</v>
      </c>
      <c r="M674">
        <v>100</v>
      </c>
      <c r="N674">
        <f>Table1[[#This Row],[Qty]]*Table1[[#This Row],[Price]]</f>
        <v>600</v>
      </c>
      <c r="O674">
        <f>Table1[[#This Row],[Qty]]*Table1[[#This Row],[Cost]]</f>
        <v>300</v>
      </c>
      <c r="P674">
        <f>Table1[[#This Row],[Total Sales]]-Table1[[#This Row],[cogs]]</f>
        <v>300</v>
      </c>
    </row>
    <row r="675" spans="1:16" x14ac:dyDescent="0.3">
      <c r="A675">
        <v>88065566028</v>
      </c>
      <c r="B675" s="1">
        <v>43472</v>
      </c>
      <c r="C675" t="s">
        <v>538</v>
      </c>
      <c r="D675" t="s">
        <v>6</v>
      </c>
      <c r="E675" t="s">
        <v>164</v>
      </c>
      <c r="F675" t="s">
        <v>4</v>
      </c>
      <c r="G675" t="s">
        <v>262</v>
      </c>
      <c r="H675" t="s">
        <v>2</v>
      </c>
      <c r="I675" t="s">
        <v>9</v>
      </c>
      <c r="J675" t="s">
        <v>8</v>
      </c>
      <c r="K675">
        <v>13</v>
      </c>
      <c r="L675">
        <v>10</v>
      </c>
      <c r="M675">
        <v>3000</v>
      </c>
      <c r="N675">
        <f>Table1[[#This Row],[Qty]]*Table1[[#This Row],[Price]]</f>
        <v>39000</v>
      </c>
      <c r="O675">
        <f>Table1[[#This Row],[Qty]]*Table1[[#This Row],[Cost]]</f>
        <v>30000</v>
      </c>
      <c r="P675">
        <f>Table1[[#This Row],[Total Sales]]-Table1[[#This Row],[cogs]]</f>
        <v>9000</v>
      </c>
    </row>
    <row r="676" spans="1:16" x14ac:dyDescent="0.3">
      <c r="A676">
        <v>88065566029</v>
      </c>
      <c r="B676" s="1">
        <v>43473</v>
      </c>
      <c r="C676" t="s">
        <v>537</v>
      </c>
      <c r="D676" t="s">
        <v>6</v>
      </c>
      <c r="E676" t="s">
        <v>162</v>
      </c>
      <c r="F676" t="s">
        <v>10</v>
      </c>
      <c r="G676" t="s">
        <v>266</v>
      </c>
      <c r="H676" t="s">
        <v>2</v>
      </c>
      <c r="I676" t="s">
        <v>1</v>
      </c>
      <c r="J676" t="s">
        <v>8</v>
      </c>
      <c r="K676">
        <v>15</v>
      </c>
      <c r="L676">
        <v>12</v>
      </c>
      <c r="M676">
        <v>5000</v>
      </c>
      <c r="N676">
        <f>Table1[[#This Row],[Qty]]*Table1[[#This Row],[Price]]</f>
        <v>75000</v>
      </c>
      <c r="O676">
        <f>Table1[[#This Row],[Qty]]*Table1[[#This Row],[Cost]]</f>
        <v>60000</v>
      </c>
      <c r="P676">
        <f>Table1[[#This Row],[Total Sales]]-Table1[[#This Row],[cogs]]</f>
        <v>15000</v>
      </c>
    </row>
    <row r="677" spans="1:16" x14ac:dyDescent="0.3">
      <c r="A677">
        <v>88065566030</v>
      </c>
      <c r="B677" s="1">
        <v>43474</v>
      </c>
      <c r="C677" t="s">
        <v>536</v>
      </c>
      <c r="D677" t="s">
        <v>12</v>
      </c>
      <c r="E677" t="s">
        <v>160</v>
      </c>
      <c r="F677" t="s">
        <v>4</v>
      </c>
      <c r="G677" t="s">
        <v>262</v>
      </c>
      <c r="H677" t="s">
        <v>2</v>
      </c>
      <c r="I677" t="s">
        <v>14</v>
      </c>
      <c r="J677" t="s">
        <v>0</v>
      </c>
      <c r="K677">
        <v>20</v>
      </c>
      <c r="L677">
        <v>17</v>
      </c>
      <c r="M677">
        <v>300</v>
      </c>
      <c r="N677">
        <f>Table1[[#This Row],[Qty]]*Table1[[#This Row],[Price]]</f>
        <v>6000</v>
      </c>
      <c r="O677">
        <f>Table1[[#This Row],[Qty]]*Table1[[#This Row],[Cost]]</f>
        <v>5100</v>
      </c>
      <c r="P677">
        <f>Table1[[#This Row],[Total Sales]]-Table1[[#This Row],[cogs]]</f>
        <v>900</v>
      </c>
    </row>
    <row r="678" spans="1:16" x14ac:dyDescent="0.3">
      <c r="A678">
        <v>88065566031</v>
      </c>
      <c r="B678" s="1">
        <v>43475</v>
      </c>
      <c r="C678" t="s">
        <v>535</v>
      </c>
      <c r="D678" t="s">
        <v>12</v>
      </c>
      <c r="E678" t="s">
        <v>85</v>
      </c>
      <c r="F678" t="s">
        <v>10</v>
      </c>
      <c r="G678" t="s">
        <v>266</v>
      </c>
      <c r="H678" t="s">
        <v>2</v>
      </c>
      <c r="I678" t="s">
        <v>9</v>
      </c>
      <c r="J678" t="s">
        <v>8</v>
      </c>
      <c r="K678">
        <v>12</v>
      </c>
      <c r="L678">
        <v>9</v>
      </c>
      <c r="M678">
        <v>2000</v>
      </c>
      <c r="N678">
        <f>Table1[[#This Row],[Qty]]*Table1[[#This Row],[Price]]</f>
        <v>24000</v>
      </c>
      <c r="O678">
        <f>Table1[[#This Row],[Qty]]*Table1[[#This Row],[Cost]]</f>
        <v>18000</v>
      </c>
      <c r="P678">
        <f>Table1[[#This Row],[Total Sales]]-Table1[[#This Row],[cogs]]</f>
        <v>6000</v>
      </c>
    </row>
    <row r="679" spans="1:16" x14ac:dyDescent="0.3">
      <c r="A679">
        <v>88065566032</v>
      </c>
      <c r="B679" s="1">
        <v>43476</v>
      </c>
      <c r="C679" t="s">
        <v>534</v>
      </c>
      <c r="D679" t="s">
        <v>6</v>
      </c>
      <c r="E679" t="s">
        <v>83</v>
      </c>
      <c r="F679" t="s">
        <v>4</v>
      </c>
      <c r="G679" t="s">
        <v>262</v>
      </c>
      <c r="H679" t="s">
        <v>2</v>
      </c>
      <c r="I679" t="s">
        <v>1</v>
      </c>
      <c r="J679" t="s">
        <v>0</v>
      </c>
      <c r="K679">
        <v>16</v>
      </c>
      <c r="L679">
        <v>13</v>
      </c>
      <c r="M679">
        <v>600</v>
      </c>
      <c r="N679">
        <f>Table1[[#This Row],[Qty]]*Table1[[#This Row],[Price]]</f>
        <v>9600</v>
      </c>
      <c r="O679">
        <f>Table1[[#This Row],[Qty]]*Table1[[#This Row],[Cost]]</f>
        <v>7800</v>
      </c>
      <c r="P679">
        <f>Table1[[#This Row],[Total Sales]]-Table1[[#This Row],[cogs]]</f>
        <v>1800</v>
      </c>
    </row>
    <row r="680" spans="1:16" x14ac:dyDescent="0.3">
      <c r="A680">
        <v>88065566033</v>
      </c>
      <c r="B680" s="1">
        <v>43477</v>
      </c>
      <c r="C680" t="s">
        <v>533</v>
      </c>
      <c r="D680" t="s">
        <v>12</v>
      </c>
      <c r="E680" t="s">
        <v>81</v>
      </c>
      <c r="F680" t="s">
        <v>10</v>
      </c>
      <c r="G680" t="s">
        <v>266</v>
      </c>
      <c r="H680" t="s">
        <v>2</v>
      </c>
      <c r="I680" t="s">
        <v>14</v>
      </c>
      <c r="J680" t="s">
        <v>8</v>
      </c>
      <c r="K680">
        <v>20</v>
      </c>
      <c r="L680">
        <v>17</v>
      </c>
      <c r="M680">
        <v>1230</v>
      </c>
      <c r="N680">
        <f>Table1[[#This Row],[Qty]]*Table1[[#This Row],[Price]]</f>
        <v>24600</v>
      </c>
      <c r="O680">
        <f>Table1[[#This Row],[Qty]]*Table1[[#This Row],[Cost]]</f>
        <v>20910</v>
      </c>
      <c r="P680">
        <f>Table1[[#This Row],[Total Sales]]-Table1[[#This Row],[cogs]]</f>
        <v>3690</v>
      </c>
    </row>
    <row r="681" spans="1:16" x14ac:dyDescent="0.3">
      <c r="A681">
        <v>88065566034</v>
      </c>
      <c r="B681" s="1">
        <v>43478</v>
      </c>
      <c r="C681" t="s">
        <v>532</v>
      </c>
      <c r="D681" t="s">
        <v>12</v>
      </c>
      <c r="E681" t="s">
        <v>79</v>
      </c>
      <c r="F681" t="s">
        <v>4</v>
      </c>
      <c r="G681" t="s">
        <v>262</v>
      </c>
      <c r="H681" t="s">
        <v>2</v>
      </c>
      <c r="I681" t="s">
        <v>28</v>
      </c>
      <c r="J681" t="s">
        <v>8</v>
      </c>
      <c r="K681">
        <v>12</v>
      </c>
      <c r="L681">
        <v>9</v>
      </c>
      <c r="M681">
        <v>900</v>
      </c>
      <c r="N681">
        <f>Table1[[#This Row],[Qty]]*Table1[[#This Row],[Price]]</f>
        <v>10800</v>
      </c>
      <c r="O681">
        <f>Table1[[#This Row],[Qty]]*Table1[[#This Row],[Cost]]</f>
        <v>8100</v>
      </c>
      <c r="P681">
        <f>Table1[[#This Row],[Total Sales]]-Table1[[#This Row],[cogs]]</f>
        <v>2700</v>
      </c>
    </row>
    <row r="682" spans="1:16" x14ac:dyDescent="0.3">
      <c r="A682">
        <v>88065566035</v>
      </c>
      <c r="B682" s="1">
        <v>43479</v>
      </c>
      <c r="C682" t="s">
        <v>531</v>
      </c>
      <c r="D682" t="s">
        <v>6</v>
      </c>
      <c r="E682" t="s">
        <v>77</v>
      </c>
      <c r="F682" t="s">
        <v>10</v>
      </c>
      <c r="G682" t="s">
        <v>266</v>
      </c>
      <c r="H682" t="s">
        <v>2</v>
      </c>
      <c r="I682" t="s">
        <v>9</v>
      </c>
      <c r="J682" t="s">
        <v>8</v>
      </c>
      <c r="K682">
        <v>10</v>
      </c>
      <c r="L682">
        <v>7</v>
      </c>
      <c r="M682">
        <v>2390</v>
      </c>
      <c r="N682">
        <f>Table1[[#This Row],[Qty]]*Table1[[#This Row],[Price]]</f>
        <v>23900</v>
      </c>
      <c r="O682">
        <f>Table1[[#This Row],[Qty]]*Table1[[#This Row],[Cost]]</f>
        <v>16730</v>
      </c>
      <c r="P682">
        <f>Table1[[#This Row],[Total Sales]]-Table1[[#This Row],[cogs]]</f>
        <v>7170</v>
      </c>
    </row>
    <row r="683" spans="1:16" x14ac:dyDescent="0.3">
      <c r="A683">
        <v>88065566036</v>
      </c>
      <c r="B683" s="1">
        <v>43480</v>
      </c>
      <c r="C683" t="s">
        <v>530</v>
      </c>
      <c r="D683" t="s">
        <v>12</v>
      </c>
      <c r="E683" t="s">
        <v>75</v>
      </c>
      <c r="F683" t="s">
        <v>4</v>
      </c>
      <c r="G683" t="s">
        <v>262</v>
      </c>
      <c r="H683" t="s">
        <v>2</v>
      </c>
      <c r="I683" t="s">
        <v>1</v>
      </c>
      <c r="J683" t="s">
        <v>0</v>
      </c>
      <c r="K683">
        <v>15</v>
      </c>
      <c r="L683">
        <v>12</v>
      </c>
      <c r="M683">
        <v>10000</v>
      </c>
      <c r="N683">
        <f>Table1[[#This Row],[Qty]]*Table1[[#This Row],[Price]]</f>
        <v>150000</v>
      </c>
      <c r="O683">
        <f>Table1[[#This Row],[Qty]]*Table1[[#This Row],[Cost]]</f>
        <v>120000</v>
      </c>
      <c r="P683">
        <f>Table1[[#This Row],[Total Sales]]-Table1[[#This Row],[cogs]]</f>
        <v>30000</v>
      </c>
    </row>
    <row r="684" spans="1:16" x14ac:dyDescent="0.3">
      <c r="A684">
        <v>88065566037</v>
      </c>
      <c r="B684" s="1">
        <v>43481</v>
      </c>
      <c r="C684" t="s">
        <v>529</v>
      </c>
      <c r="D684" t="s">
        <v>12</v>
      </c>
      <c r="E684" t="s">
        <v>73</v>
      </c>
      <c r="F684" t="s">
        <v>10</v>
      </c>
      <c r="G684" t="s">
        <v>266</v>
      </c>
      <c r="H684" t="s">
        <v>2</v>
      </c>
      <c r="I684" t="s">
        <v>14</v>
      </c>
      <c r="J684" t="s">
        <v>0</v>
      </c>
      <c r="K684">
        <v>15</v>
      </c>
      <c r="L684">
        <v>12</v>
      </c>
      <c r="M684">
        <v>2300</v>
      </c>
      <c r="N684">
        <f>Table1[[#This Row],[Qty]]*Table1[[#This Row],[Price]]</f>
        <v>34500</v>
      </c>
      <c r="O684">
        <f>Table1[[#This Row],[Qty]]*Table1[[#This Row],[Cost]]</f>
        <v>27600</v>
      </c>
      <c r="P684">
        <f>Table1[[#This Row],[Total Sales]]-Table1[[#This Row],[cogs]]</f>
        <v>6900</v>
      </c>
    </row>
    <row r="685" spans="1:16" x14ac:dyDescent="0.3">
      <c r="A685">
        <v>88065566038</v>
      </c>
      <c r="B685" s="1">
        <v>43482</v>
      </c>
      <c r="C685" t="s">
        <v>528</v>
      </c>
      <c r="D685" t="s">
        <v>12</v>
      </c>
      <c r="E685" t="s">
        <v>71</v>
      </c>
      <c r="F685" t="s">
        <v>4</v>
      </c>
      <c r="G685" t="s">
        <v>262</v>
      </c>
      <c r="H685" t="s">
        <v>2</v>
      </c>
      <c r="I685" t="s">
        <v>9</v>
      </c>
      <c r="J685" t="s">
        <v>8</v>
      </c>
      <c r="K685">
        <v>20</v>
      </c>
      <c r="L685">
        <v>17</v>
      </c>
      <c r="M685">
        <v>7800</v>
      </c>
      <c r="N685">
        <f>Table1[[#This Row],[Qty]]*Table1[[#This Row],[Price]]</f>
        <v>156000</v>
      </c>
      <c r="O685">
        <f>Table1[[#This Row],[Qty]]*Table1[[#This Row],[Cost]]</f>
        <v>132600</v>
      </c>
      <c r="P685">
        <f>Table1[[#This Row],[Total Sales]]-Table1[[#This Row],[cogs]]</f>
        <v>23400</v>
      </c>
    </row>
    <row r="686" spans="1:16" x14ac:dyDescent="0.3">
      <c r="A686">
        <v>88065566039</v>
      </c>
      <c r="B686" s="1">
        <v>43483</v>
      </c>
      <c r="C686" t="s">
        <v>527</v>
      </c>
      <c r="D686" t="s">
        <v>6</v>
      </c>
      <c r="E686" t="s">
        <v>69</v>
      </c>
      <c r="F686" t="s">
        <v>10</v>
      </c>
      <c r="G686" t="s">
        <v>266</v>
      </c>
      <c r="H686" t="s">
        <v>2</v>
      </c>
      <c r="I686" t="s">
        <v>1</v>
      </c>
      <c r="J686" t="s">
        <v>8</v>
      </c>
      <c r="K686">
        <v>12</v>
      </c>
      <c r="L686">
        <v>9</v>
      </c>
      <c r="M686">
        <v>450</v>
      </c>
      <c r="N686">
        <f>Table1[[#This Row],[Qty]]*Table1[[#This Row],[Price]]</f>
        <v>5400</v>
      </c>
      <c r="O686">
        <f>Table1[[#This Row],[Qty]]*Table1[[#This Row],[Cost]]</f>
        <v>4050</v>
      </c>
      <c r="P686">
        <f>Table1[[#This Row],[Total Sales]]-Table1[[#This Row],[cogs]]</f>
        <v>1350</v>
      </c>
    </row>
    <row r="687" spans="1:16" x14ac:dyDescent="0.3">
      <c r="A687">
        <v>88065566040</v>
      </c>
      <c r="B687" s="1">
        <v>43484</v>
      </c>
      <c r="C687" t="s">
        <v>526</v>
      </c>
      <c r="D687" t="s">
        <v>6</v>
      </c>
      <c r="E687" t="s">
        <v>67</v>
      </c>
      <c r="F687" t="s">
        <v>4</v>
      </c>
      <c r="G687" t="s">
        <v>262</v>
      </c>
      <c r="H687" t="s">
        <v>2</v>
      </c>
      <c r="I687" t="s">
        <v>14</v>
      </c>
      <c r="J687" t="s">
        <v>0</v>
      </c>
      <c r="K687">
        <v>13</v>
      </c>
      <c r="L687">
        <v>10</v>
      </c>
      <c r="M687">
        <v>2000</v>
      </c>
      <c r="N687">
        <f>Table1[[#This Row],[Qty]]*Table1[[#This Row],[Price]]</f>
        <v>26000</v>
      </c>
      <c r="O687">
        <f>Table1[[#This Row],[Qty]]*Table1[[#This Row],[Cost]]</f>
        <v>20000</v>
      </c>
      <c r="P687">
        <f>Table1[[#This Row],[Total Sales]]-Table1[[#This Row],[cogs]]</f>
        <v>6000</v>
      </c>
    </row>
    <row r="688" spans="1:16" x14ac:dyDescent="0.3">
      <c r="A688">
        <v>88065566041</v>
      </c>
      <c r="B688" s="1">
        <v>43485</v>
      </c>
      <c r="C688" t="s">
        <v>525</v>
      </c>
      <c r="D688" t="s">
        <v>6</v>
      </c>
      <c r="E688" t="s">
        <v>65</v>
      </c>
      <c r="F688" t="s">
        <v>10</v>
      </c>
      <c r="G688" t="s">
        <v>266</v>
      </c>
      <c r="H688" t="s">
        <v>2</v>
      </c>
      <c r="I688" t="s">
        <v>9</v>
      </c>
      <c r="J688" t="s">
        <v>8</v>
      </c>
      <c r="K688">
        <v>15</v>
      </c>
      <c r="L688">
        <v>12</v>
      </c>
      <c r="M688">
        <v>123</v>
      </c>
      <c r="N688">
        <f>Table1[[#This Row],[Qty]]*Table1[[#This Row],[Price]]</f>
        <v>1845</v>
      </c>
      <c r="O688">
        <f>Table1[[#This Row],[Qty]]*Table1[[#This Row],[Cost]]</f>
        <v>1476</v>
      </c>
      <c r="P688">
        <f>Table1[[#This Row],[Total Sales]]-Table1[[#This Row],[cogs]]</f>
        <v>369</v>
      </c>
    </row>
    <row r="689" spans="1:16" x14ac:dyDescent="0.3">
      <c r="A689">
        <v>88065566042</v>
      </c>
      <c r="B689" s="1">
        <v>43486</v>
      </c>
      <c r="C689" t="s">
        <v>524</v>
      </c>
      <c r="D689" t="s">
        <v>6</v>
      </c>
      <c r="E689" t="s">
        <v>63</v>
      </c>
      <c r="F689" t="s">
        <v>4</v>
      </c>
      <c r="G689" t="s">
        <v>262</v>
      </c>
      <c r="H689" t="s">
        <v>2</v>
      </c>
      <c r="I689" t="s">
        <v>1</v>
      </c>
      <c r="J689" t="s">
        <v>0</v>
      </c>
      <c r="K689">
        <v>14</v>
      </c>
      <c r="L689">
        <v>11</v>
      </c>
      <c r="M689">
        <v>12903</v>
      </c>
      <c r="N689">
        <f>Table1[[#This Row],[Qty]]*Table1[[#This Row],[Price]]</f>
        <v>180642</v>
      </c>
      <c r="O689">
        <f>Table1[[#This Row],[Qty]]*Table1[[#This Row],[Cost]]</f>
        <v>141933</v>
      </c>
      <c r="P689">
        <f>Table1[[#This Row],[Total Sales]]-Table1[[#This Row],[cogs]]</f>
        <v>38709</v>
      </c>
    </row>
    <row r="690" spans="1:16" x14ac:dyDescent="0.3">
      <c r="A690">
        <v>88065566043</v>
      </c>
      <c r="B690" s="1">
        <v>43487</v>
      </c>
      <c r="C690" t="s">
        <v>523</v>
      </c>
      <c r="D690" t="s">
        <v>12</v>
      </c>
      <c r="E690" t="s">
        <v>61</v>
      </c>
      <c r="F690" t="s">
        <v>10</v>
      </c>
      <c r="G690" t="s">
        <v>266</v>
      </c>
      <c r="H690" t="s">
        <v>2</v>
      </c>
      <c r="I690" t="s">
        <v>14</v>
      </c>
      <c r="J690" t="s">
        <v>8</v>
      </c>
      <c r="K690">
        <v>30</v>
      </c>
      <c r="L690">
        <v>27</v>
      </c>
      <c r="M690">
        <v>100000</v>
      </c>
      <c r="N690">
        <f>Table1[[#This Row],[Qty]]*Table1[[#This Row],[Price]]</f>
        <v>3000000</v>
      </c>
      <c r="O690">
        <f>Table1[[#This Row],[Qty]]*Table1[[#This Row],[Cost]]</f>
        <v>2700000</v>
      </c>
      <c r="P690">
        <f>Table1[[#This Row],[Total Sales]]-Table1[[#This Row],[cogs]]</f>
        <v>300000</v>
      </c>
    </row>
    <row r="691" spans="1:16" x14ac:dyDescent="0.3">
      <c r="A691">
        <v>88065566044</v>
      </c>
      <c r="B691" s="1">
        <v>43488</v>
      </c>
      <c r="C691" t="s">
        <v>522</v>
      </c>
      <c r="D691" t="s">
        <v>6</v>
      </c>
      <c r="E691" t="s">
        <v>59</v>
      </c>
      <c r="F691" t="s">
        <v>4</v>
      </c>
      <c r="G691" t="s">
        <v>262</v>
      </c>
      <c r="H691" t="s">
        <v>2</v>
      </c>
      <c r="I691" t="s">
        <v>28</v>
      </c>
      <c r="J691" t="s">
        <v>8</v>
      </c>
      <c r="K691">
        <v>16</v>
      </c>
      <c r="L691">
        <v>13</v>
      </c>
      <c r="M691">
        <v>12000</v>
      </c>
      <c r="N691">
        <f>Table1[[#This Row],[Qty]]*Table1[[#This Row],[Price]]</f>
        <v>192000</v>
      </c>
      <c r="O691">
        <f>Table1[[#This Row],[Qty]]*Table1[[#This Row],[Cost]]</f>
        <v>156000</v>
      </c>
      <c r="P691">
        <f>Table1[[#This Row],[Total Sales]]-Table1[[#This Row],[cogs]]</f>
        <v>36000</v>
      </c>
    </row>
    <row r="692" spans="1:16" x14ac:dyDescent="0.3">
      <c r="A692">
        <v>88065566045</v>
      </c>
      <c r="B692" s="1">
        <v>43489</v>
      </c>
      <c r="C692" t="s">
        <v>521</v>
      </c>
      <c r="D692" t="s">
        <v>6</v>
      </c>
      <c r="E692" t="s">
        <v>57</v>
      </c>
      <c r="F692" t="s">
        <v>10</v>
      </c>
      <c r="G692" t="s">
        <v>266</v>
      </c>
      <c r="H692" t="s">
        <v>2</v>
      </c>
      <c r="I692" t="s">
        <v>9</v>
      </c>
      <c r="J692" t="s">
        <v>8</v>
      </c>
      <c r="K692">
        <v>9</v>
      </c>
      <c r="L692">
        <v>6</v>
      </c>
      <c r="M692">
        <v>60</v>
      </c>
      <c r="N692">
        <f>Table1[[#This Row],[Qty]]*Table1[[#This Row],[Price]]</f>
        <v>540</v>
      </c>
      <c r="O692">
        <f>Table1[[#This Row],[Qty]]*Table1[[#This Row],[Cost]]</f>
        <v>360</v>
      </c>
      <c r="P692">
        <f>Table1[[#This Row],[Total Sales]]-Table1[[#This Row],[cogs]]</f>
        <v>180</v>
      </c>
    </row>
    <row r="693" spans="1:16" x14ac:dyDescent="0.3">
      <c r="A693">
        <v>88065566046</v>
      </c>
      <c r="B693" s="1">
        <v>43490</v>
      </c>
      <c r="C693" t="s">
        <v>520</v>
      </c>
      <c r="D693" t="s">
        <v>12</v>
      </c>
      <c r="E693" t="s">
        <v>55</v>
      </c>
      <c r="F693" t="s">
        <v>4</v>
      </c>
      <c r="G693" t="s">
        <v>262</v>
      </c>
      <c r="H693" t="s">
        <v>2</v>
      </c>
      <c r="I693" t="s">
        <v>1</v>
      </c>
      <c r="J693" t="s">
        <v>0</v>
      </c>
      <c r="K693">
        <v>5</v>
      </c>
      <c r="L693">
        <v>2</v>
      </c>
      <c r="M693">
        <v>89</v>
      </c>
      <c r="N693">
        <f>Table1[[#This Row],[Qty]]*Table1[[#This Row],[Price]]</f>
        <v>445</v>
      </c>
      <c r="O693">
        <f>Table1[[#This Row],[Qty]]*Table1[[#This Row],[Cost]]</f>
        <v>178</v>
      </c>
      <c r="P693">
        <f>Table1[[#This Row],[Total Sales]]-Table1[[#This Row],[cogs]]</f>
        <v>267</v>
      </c>
    </row>
    <row r="694" spans="1:16" x14ac:dyDescent="0.3">
      <c r="A694">
        <v>88065566047</v>
      </c>
      <c r="B694" s="1">
        <v>43491</v>
      </c>
      <c r="C694" t="s">
        <v>519</v>
      </c>
      <c r="D694" t="s">
        <v>12</v>
      </c>
      <c r="E694" t="s">
        <v>17</v>
      </c>
      <c r="F694" t="s">
        <v>10</v>
      </c>
      <c r="G694" t="s">
        <v>266</v>
      </c>
      <c r="H694" t="s">
        <v>2</v>
      </c>
      <c r="I694" t="s">
        <v>14</v>
      </c>
      <c r="J694" t="s">
        <v>0</v>
      </c>
      <c r="K694">
        <v>18</v>
      </c>
      <c r="L694">
        <v>15</v>
      </c>
      <c r="M694">
        <v>77</v>
      </c>
      <c r="N694">
        <f>Table1[[#This Row],[Qty]]*Table1[[#This Row],[Price]]</f>
        <v>1386</v>
      </c>
      <c r="O694">
        <f>Table1[[#This Row],[Qty]]*Table1[[#This Row],[Cost]]</f>
        <v>1155</v>
      </c>
      <c r="P694">
        <f>Table1[[#This Row],[Total Sales]]-Table1[[#This Row],[cogs]]</f>
        <v>231</v>
      </c>
    </row>
    <row r="695" spans="1:16" x14ac:dyDescent="0.3">
      <c r="A695">
        <v>88065566048</v>
      </c>
      <c r="B695" s="1">
        <v>43492</v>
      </c>
      <c r="C695" t="s">
        <v>518</v>
      </c>
      <c r="D695" t="s">
        <v>12</v>
      </c>
      <c r="E695" t="s">
        <v>52</v>
      </c>
      <c r="F695" t="s">
        <v>4</v>
      </c>
      <c r="G695" t="s">
        <v>262</v>
      </c>
      <c r="H695" t="s">
        <v>2</v>
      </c>
      <c r="I695" t="s">
        <v>9</v>
      </c>
      <c r="J695" t="s">
        <v>8</v>
      </c>
      <c r="K695">
        <v>10</v>
      </c>
      <c r="L695">
        <v>7</v>
      </c>
      <c r="M695">
        <v>68</v>
      </c>
      <c r="N695">
        <f>Table1[[#This Row],[Qty]]*Table1[[#This Row],[Price]]</f>
        <v>680</v>
      </c>
      <c r="O695">
        <f>Table1[[#This Row],[Qty]]*Table1[[#This Row],[Cost]]</f>
        <v>476</v>
      </c>
      <c r="P695">
        <f>Table1[[#This Row],[Total Sales]]-Table1[[#This Row],[cogs]]</f>
        <v>204</v>
      </c>
    </row>
    <row r="696" spans="1:16" x14ac:dyDescent="0.3">
      <c r="A696">
        <v>88065566049</v>
      </c>
      <c r="B696" s="1">
        <v>43493</v>
      </c>
      <c r="C696" t="s">
        <v>517</v>
      </c>
      <c r="D696" t="s">
        <v>6</v>
      </c>
      <c r="E696" t="s">
        <v>50</v>
      </c>
      <c r="F696" t="s">
        <v>10</v>
      </c>
      <c r="G696" t="s">
        <v>266</v>
      </c>
      <c r="H696" t="s">
        <v>2</v>
      </c>
      <c r="I696" t="s">
        <v>1</v>
      </c>
      <c r="J696" t="s">
        <v>8</v>
      </c>
      <c r="K696">
        <v>20</v>
      </c>
      <c r="L696">
        <v>17</v>
      </c>
      <c r="M696">
        <v>15</v>
      </c>
      <c r="N696">
        <f>Table1[[#This Row],[Qty]]*Table1[[#This Row],[Price]]</f>
        <v>300</v>
      </c>
      <c r="O696">
        <f>Table1[[#This Row],[Qty]]*Table1[[#This Row],[Cost]]</f>
        <v>255</v>
      </c>
      <c r="P696">
        <f>Table1[[#This Row],[Total Sales]]-Table1[[#This Row],[cogs]]</f>
        <v>45</v>
      </c>
    </row>
    <row r="697" spans="1:16" x14ac:dyDescent="0.3">
      <c r="A697">
        <v>88065566050</v>
      </c>
      <c r="B697" s="1">
        <v>43494</v>
      </c>
      <c r="C697" t="s">
        <v>516</v>
      </c>
      <c r="D697" t="s">
        <v>6</v>
      </c>
      <c r="E697" t="s">
        <v>48</v>
      </c>
      <c r="F697" t="s">
        <v>4</v>
      </c>
      <c r="G697" t="s">
        <v>262</v>
      </c>
      <c r="H697" t="s">
        <v>2</v>
      </c>
      <c r="I697" t="s">
        <v>14</v>
      </c>
      <c r="J697" t="s">
        <v>0</v>
      </c>
      <c r="K697">
        <v>12</v>
      </c>
      <c r="L697">
        <v>9</v>
      </c>
      <c r="M697">
        <v>47</v>
      </c>
      <c r="N697">
        <f>Table1[[#This Row],[Qty]]*Table1[[#This Row],[Price]]</f>
        <v>564</v>
      </c>
      <c r="O697">
        <f>Table1[[#This Row],[Qty]]*Table1[[#This Row],[Cost]]</f>
        <v>423</v>
      </c>
      <c r="P697">
        <f>Table1[[#This Row],[Total Sales]]-Table1[[#This Row],[cogs]]</f>
        <v>141</v>
      </c>
    </row>
    <row r="698" spans="1:16" x14ac:dyDescent="0.3">
      <c r="A698">
        <v>88065566051</v>
      </c>
      <c r="B698" s="1">
        <v>43495</v>
      </c>
      <c r="C698" t="s">
        <v>515</v>
      </c>
      <c r="D698" t="s">
        <v>12</v>
      </c>
      <c r="E698" t="s">
        <v>46</v>
      </c>
      <c r="F698" t="s">
        <v>10</v>
      </c>
      <c r="G698" t="s">
        <v>266</v>
      </c>
      <c r="H698" t="s">
        <v>2</v>
      </c>
      <c r="I698" t="s">
        <v>9</v>
      </c>
      <c r="J698" t="s">
        <v>8</v>
      </c>
      <c r="K698">
        <v>10</v>
      </c>
      <c r="L698">
        <v>7</v>
      </c>
      <c r="M698">
        <v>6</v>
      </c>
      <c r="N698">
        <f>Table1[[#This Row],[Qty]]*Table1[[#This Row],[Price]]</f>
        <v>60</v>
      </c>
      <c r="O698">
        <f>Table1[[#This Row],[Qty]]*Table1[[#This Row],[Cost]]</f>
        <v>42</v>
      </c>
      <c r="P698">
        <f>Table1[[#This Row],[Total Sales]]-Table1[[#This Row],[cogs]]</f>
        <v>18</v>
      </c>
    </row>
    <row r="699" spans="1:16" x14ac:dyDescent="0.3">
      <c r="A699">
        <v>88065566052</v>
      </c>
      <c r="B699" s="1">
        <v>43496</v>
      </c>
      <c r="C699" t="s">
        <v>514</v>
      </c>
      <c r="D699" t="s">
        <v>12</v>
      </c>
      <c r="E699" t="s">
        <v>44</v>
      </c>
      <c r="F699" t="s">
        <v>4</v>
      </c>
      <c r="G699" t="s">
        <v>262</v>
      </c>
      <c r="H699" t="s">
        <v>2</v>
      </c>
      <c r="I699" t="s">
        <v>1</v>
      </c>
      <c r="J699" t="s">
        <v>0</v>
      </c>
      <c r="K699">
        <v>15</v>
      </c>
      <c r="L699">
        <v>12</v>
      </c>
      <c r="M699">
        <v>10</v>
      </c>
      <c r="N699">
        <f>Table1[[#This Row],[Qty]]*Table1[[#This Row],[Price]]</f>
        <v>150</v>
      </c>
      <c r="O699">
        <f>Table1[[#This Row],[Qty]]*Table1[[#This Row],[Cost]]</f>
        <v>120</v>
      </c>
      <c r="P699">
        <f>Table1[[#This Row],[Total Sales]]-Table1[[#This Row],[cogs]]</f>
        <v>30</v>
      </c>
    </row>
    <row r="700" spans="1:16" x14ac:dyDescent="0.3">
      <c r="A700">
        <v>88065566053</v>
      </c>
      <c r="B700" s="1">
        <v>43497</v>
      </c>
      <c r="C700" t="s">
        <v>513</v>
      </c>
      <c r="D700" t="s">
        <v>12</v>
      </c>
      <c r="E700" t="s">
        <v>42</v>
      </c>
      <c r="F700" t="s">
        <v>29</v>
      </c>
      <c r="G700" t="s">
        <v>266</v>
      </c>
      <c r="H700" t="s">
        <v>2</v>
      </c>
      <c r="I700" t="s">
        <v>14</v>
      </c>
      <c r="J700" t="s">
        <v>8</v>
      </c>
      <c r="K700">
        <v>15</v>
      </c>
      <c r="L700">
        <v>12</v>
      </c>
      <c r="M700">
        <v>11</v>
      </c>
      <c r="N700">
        <f>Table1[[#This Row],[Qty]]*Table1[[#This Row],[Price]]</f>
        <v>165</v>
      </c>
      <c r="O700">
        <f>Table1[[#This Row],[Qty]]*Table1[[#This Row],[Cost]]</f>
        <v>132</v>
      </c>
      <c r="P700">
        <f>Table1[[#This Row],[Total Sales]]-Table1[[#This Row],[cogs]]</f>
        <v>33</v>
      </c>
    </row>
    <row r="701" spans="1:16" x14ac:dyDescent="0.3">
      <c r="A701">
        <v>88065566054</v>
      </c>
      <c r="B701" s="1">
        <v>43498</v>
      </c>
      <c r="C701" t="s">
        <v>512</v>
      </c>
      <c r="D701" t="s">
        <v>12</v>
      </c>
      <c r="E701" t="s">
        <v>40</v>
      </c>
      <c r="F701" t="s">
        <v>25</v>
      </c>
      <c r="G701" t="s">
        <v>262</v>
      </c>
      <c r="H701" t="s">
        <v>2</v>
      </c>
      <c r="I701" t="s">
        <v>28</v>
      </c>
      <c r="J701" t="s">
        <v>8</v>
      </c>
      <c r="K701">
        <v>20</v>
      </c>
      <c r="L701">
        <v>17</v>
      </c>
      <c r="M701">
        <v>60</v>
      </c>
      <c r="N701">
        <f>Table1[[#This Row],[Qty]]*Table1[[#This Row],[Price]]</f>
        <v>1200</v>
      </c>
      <c r="O701">
        <f>Table1[[#This Row],[Qty]]*Table1[[#This Row],[Cost]]</f>
        <v>1020</v>
      </c>
      <c r="P701">
        <f>Table1[[#This Row],[Total Sales]]-Table1[[#This Row],[cogs]]</f>
        <v>180</v>
      </c>
    </row>
    <row r="702" spans="1:16" x14ac:dyDescent="0.3">
      <c r="A702">
        <v>88065566055</v>
      </c>
      <c r="B702" s="1">
        <v>43499</v>
      </c>
      <c r="C702" t="s">
        <v>511</v>
      </c>
      <c r="D702" t="s">
        <v>6</v>
      </c>
      <c r="E702" t="s">
        <v>38</v>
      </c>
      <c r="F702" t="s">
        <v>29</v>
      </c>
      <c r="G702" t="s">
        <v>266</v>
      </c>
      <c r="H702" t="s">
        <v>2</v>
      </c>
      <c r="I702" t="s">
        <v>9</v>
      </c>
      <c r="J702" t="s">
        <v>8</v>
      </c>
      <c r="K702">
        <v>12</v>
      </c>
      <c r="L702">
        <v>9</v>
      </c>
      <c r="M702">
        <v>89</v>
      </c>
      <c r="N702">
        <f>Table1[[#This Row],[Qty]]*Table1[[#This Row],[Price]]</f>
        <v>1068</v>
      </c>
      <c r="O702">
        <f>Table1[[#This Row],[Qty]]*Table1[[#This Row],[Cost]]</f>
        <v>801</v>
      </c>
      <c r="P702">
        <f>Table1[[#This Row],[Total Sales]]-Table1[[#This Row],[cogs]]</f>
        <v>267</v>
      </c>
    </row>
    <row r="703" spans="1:16" x14ac:dyDescent="0.3">
      <c r="A703">
        <v>88065566056</v>
      </c>
      <c r="B703" s="1">
        <v>43500</v>
      </c>
      <c r="C703" t="s">
        <v>510</v>
      </c>
      <c r="D703" t="s">
        <v>6</v>
      </c>
      <c r="E703" t="s">
        <v>36</v>
      </c>
      <c r="F703" t="s">
        <v>25</v>
      </c>
      <c r="G703" t="s">
        <v>262</v>
      </c>
      <c r="H703" t="s">
        <v>2</v>
      </c>
      <c r="I703" t="s">
        <v>1</v>
      </c>
      <c r="J703" t="s">
        <v>0</v>
      </c>
      <c r="K703">
        <v>13</v>
      </c>
      <c r="L703">
        <v>10</v>
      </c>
      <c r="M703">
        <v>77</v>
      </c>
      <c r="N703">
        <f>Table1[[#This Row],[Qty]]*Table1[[#This Row],[Price]]</f>
        <v>1001</v>
      </c>
      <c r="O703">
        <f>Table1[[#This Row],[Qty]]*Table1[[#This Row],[Cost]]</f>
        <v>770</v>
      </c>
      <c r="P703">
        <f>Table1[[#This Row],[Total Sales]]-Table1[[#This Row],[cogs]]</f>
        <v>231</v>
      </c>
    </row>
    <row r="704" spans="1:16" x14ac:dyDescent="0.3">
      <c r="A704">
        <v>88065566057</v>
      </c>
      <c r="B704" s="1">
        <v>43501</v>
      </c>
      <c r="C704" t="s">
        <v>509</v>
      </c>
      <c r="D704" t="s">
        <v>12</v>
      </c>
      <c r="E704" t="s">
        <v>34</v>
      </c>
      <c r="F704" t="s">
        <v>29</v>
      </c>
      <c r="G704" t="s">
        <v>266</v>
      </c>
      <c r="H704" t="s">
        <v>2</v>
      </c>
      <c r="I704" t="s">
        <v>14</v>
      </c>
      <c r="J704" t="s">
        <v>0</v>
      </c>
      <c r="K704">
        <v>15</v>
      </c>
      <c r="L704">
        <v>12</v>
      </c>
      <c r="M704">
        <v>68</v>
      </c>
      <c r="N704">
        <f>Table1[[#This Row],[Qty]]*Table1[[#This Row],[Price]]</f>
        <v>1020</v>
      </c>
      <c r="O704">
        <f>Table1[[#This Row],[Qty]]*Table1[[#This Row],[Cost]]</f>
        <v>816</v>
      </c>
      <c r="P704">
        <f>Table1[[#This Row],[Total Sales]]-Table1[[#This Row],[cogs]]</f>
        <v>204</v>
      </c>
    </row>
    <row r="705" spans="1:16" x14ac:dyDescent="0.3">
      <c r="A705">
        <v>88065566058</v>
      </c>
      <c r="B705" s="1">
        <v>43502</v>
      </c>
      <c r="C705" t="s">
        <v>508</v>
      </c>
      <c r="D705" t="s">
        <v>6</v>
      </c>
      <c r="E705" t="s">
        <v>32</v>
      </c>
      <c r="F705" t="s">
        <v>25</v>
      </c>
      <c r="G705" t="s">
        <v>262</v>
      </c>
      <c r="H705" t="s">
        <v>2</v>
      </c>
      <c r="I705" t="s">
        <v>9</v>
      </c>
      <c r="J705" t="s">
        <v>8</v>
      </c>
      <c r="K705">
        <v>14</v>
      </c>
      <c r="L705">
        <v>11</v>
      </c>
      <c r="M705">
        <v>15</v>
      </c>
      <c r="N705">
        <f>Table1[[#This Row],[Qty]]*Table1[[#This Row],[Price]]</f>
        <v>210</v>
      </c>
      <c r="O705">
        <f>Table1[[#This Row],[Qty]]*Table1[[#This Row],[Cost]]</f>
        <v>165</v>
      </c>
      <c r="P705">
        <f>Table1[[#This Row],[Total Sales]]-Table1[[#This Row],[cogs]]</f>
        <v>45</v>
      </c>
    </row>
    <row r="706" spans="1:16" x14ac:dyDescent="0.3">
      <c r="A706">
        <v>88065566059</v>
      </c>
      <c r="B706" s="1">
        <v>43503</v>
      </c>
      <c r="C706" t="s">
        <v>507</v>
      </c>
      <c r="D706" t="s">
        <v>12</v>
      </c>
      <c r="E706" t="s">
        <v>30</v>
      </c>
      <c r="F706" t="s">
        <v>29</v>
      </c>
      <c r="G706" t="s">
        <v>266</v>
      </c>
      <c r="H706" t="s">
        <v>2</v>
      </c>
      <c r="I706" t="s">
        <v>1</v>
      </c>
      <c r="J706" t="s">
        <v>8</v>
      </c>
      <c r="K706">
        <v>30</v>
      </c>
      <c r="L706">
        <v>27</v>
      </c>
      <c r="M706">
        <v>100</v>
      </c>
      <c r="N706">
        <f>Table1[[#This Row],[Qty]]*Table1[[#This Row],[Price]]</f>
        <v>3000</v>
      </c>
      <c r="O706">
        <f>Table1[[#This Row],[Qty]]*Table1[[#This Row],[Cost]]</f>
        <v>2700</v>
      </c>
      <c r="P706">
        <f>Table1[[#This Row],[Total Sales]]-Table1[[#This Row],[cogs]]</f>
        <v>300</v>
      </c>
    </row>
    <row r="707" spans="1:16" x14ac:dyDescent="0.3">
      <c r="A707">
        <v>88065566060</v>
      </c>
      <c r="B707" s="1">
        <v>43504</v>
      </c>
      <c r="C707" t="s">
        <v>506</v>
      </c>
      <c r="D707" t="s">
        <v>12</v>
      </c>
      <c r="E707" t="s">
        <v>26</v>
      </c>
      <c r="F707" t="s">
        <v>25</v>
      </c>
      <c r="G707" t="s">
        <v>262</v>
      </c>
      <c r="H707" t="s">
        <v>2</v>
      </c>
      <c r="I707" t="s">
        <v>14</v>
      </c>
      <c r="J707" t="s">
        <v>0</v>
      </c>
      <c r="K707">
        <v>16</v>
      </c>
      <c r="L707">
        <v>13</v>
      </c>
      <c r="M707">
        <v>3000</v>
      </c>
      <c r="N707">
        <f>Table1[[#This Row],[Qty]]*Table1[[#This Row],[Price]]</f>
        <v>48000</v>
      </c>
      <c r="O707">
        <f>Table1[[#This Row],[Qty]]*Table1[[#This Row],[Cost]]</f>
        <v>39000</v>
      </c>
      <c r="P707">
        <f>Table1[[#This Row],[Total Sales]]-Table1[[#This Row],[cogs]]</f>
        <v>9000</v>
      </c>
    </row>
    <row r="708" spans="1:16" x14ac:dyDescent="0.3">
      <c r="A708">
        <v>88065566061</v>
      </c>
      <c r="B708" s="1">
        <v>43505</v>
      </c>
      <c r="C708" t="s">
        <v>505</v>
      </c>
      <c r="D708" t="s">
        <v>12</v>
      </c>
      <c r="E708" t="s">
        <v>23</v>
      </c>
      <c r="F708" t="s">
        <v>29</v>
      </c>
      <c r="G708" t="s">
        <v>266</v>
      </c>
      <c r="H708" t="s">
        <v>2</v>
      </c>
      <c r="I708" t="s">
        <v>9</v>
      </c>
      <c r="J708" t="s">
        <v>8</v>
      </c>
      <c r="K708">
        <v>9</v>
      </c>
      <c r="L708">
        <v>6</v>
      </c>
      <c r="M708">
        <v>5000</v>
      </c>
      <c r="N708">
        <f>Table1[[#This Row],[Qty]]*Table1[[#This Row],[Price]]</f>
        <v>45000</v>
      </c>
      <c r="O708">
        <f>Table1[[#This Row],[Qty]]*Table1[[#This Row],[Cost]]</f>
        <v>30000</v>
      </c>
      <c r="P708">
        <f>Table1[[#This Row],[Total Sales]]-Table1[[#This Row],[cogs]]</f>
        <v>15000</v>
      </c>
    </row>
    <row r="709" spans="1:16" x14ac:dyDescent="0.3">
      <c r="A709">
        <v>88065566062</v>
      </c>
      <c r="B709" s="1">
        <v>43506</v>
      </c>
      <c r="C709" t="s">
        <v>504</v>
      </c>
      <c r="D709" t="s">
        <v>6</v>
      </c>
      <c r="E709" t="s">
        <v>21</v>
      </c>
      <c r="F709" t="s">
        <v>25</v>
      </c>
      <c r="G709" t="s">
        <v>262</v>
      </c>
      <c r="H709" t="s">
        <v>2</v>
      </c>
      <c r="I709" t="s">
        <v>1</v>
      </c>
      <c r="J709" t="s">
        <v>0</v>
      </c>
      <c r="K709">
        <v>5</v>
      </c>
      <c r="L709">
        <v>2</v>
      </c>
      <c r="M709">
        <v>300</v>
      </c>
      <c r="N709">
        <f>Table1[[#This Row],[Qty]]*Table1[[#This Row],[Price]]</f>
        <v>1500</v>
      </c>
      <c r="O709">
        <f>Table1[[#This Row],[Qty]]*Table1[[#This Row],[Cost]]</f>
        <v>600</v>
      </c>
      <c r="P709">
        <f>Table1[[#This Row],[Total Sales]]-Table1[[#This Row],[cogs]]</f>
        <v>900</v>
      </c>
    </row>
    <row r="710" spans="1:16" x14ac:dyDescent="0.3">
      <c r="A710">
        <v>88065566063</v>
      </c>
      <c r="B710" s="1">
        <v>43507</v>
      </c>
      <c r="C710" t="s">
        <v>503</v>
      </c>
      <c r="D710" t="s">
        <v>12</v>
      </c>
      <c r="E710" t="s">
        <v>19</v>
      </c>
      <c r="F710" t="s">
        <v>29</v>
      </c>
      <c r="G710" t="s">
        <v>266</v>
      </c>
      <c r="H710" t="s">
        <v>2</v>
      </c>
      <c r="I710" t="s">
        <v>14</v>
      </c>
      <c r="J710" t="s">
        <v>8</v>
      </c>
      <c r="K710">
        <v>18</v>
      </c>
      <c r="L710">
        <v>15</v>
      </c>
      <c r="M710">
        <v>2000</v>
      </c>
      <c r="N710">
        <f>Table1[[#This Row],[Qty]]*Table1[[#This Row],[Price]]</f>
        <v>36000</v>
      </c>
      <c r="O710">
        <f>Table1[[#This Row],[Qty]]*Table1[[#This Row],[Cost]]</f>
        <v>30000</v>
      </c>
      <c r="P710">
        <f>Table1[[#This Row],[Total Sales]]-Table1[[#This Row],[cogs]]</f>
        <v>6000</v>
      </c>
    </row>
    <row r="711" spans="1:16" x14ac:dyDescent="0.3">
      <c r="A711">
        <v>88065566064</v>
      </c>
      <c r="B711" s="1">
        <v>43508</v>
      </c>
      <c r="C711" t="s">
        <v>502</v>
      </c>
      <c r="D711" t="s">
        <v>6</v>
      </c>
      <c r="E711" t="s">
        <v>17</v>
      </c>
      <c r="F711" t="s">
        <v>25</v>
      </c>
      <c r="G711" t="s">
        <v>262</v>
      </c>
      <c r="H711" t="s">
        <v>2</v>
      </c>
      <c r="I711" t="s">
        <v>28</v>
      </c>
      <c r="J711" t="s">
        <v>8</v>
      </c>
      <c r="K711">
        <v>10</v>
      </c>
      <c r="L711">
        <v>7</v>
      </c>
      <c r="M711">
        <v>600</v>
      </c>
      <c r="N711">
        <f>Table1[[#This Row],[Qty]]*Table1[[#This Row],[Price]]</f>
        <v>6000</v>
      </c>
      <c r="O711">
        <f>Table1[[#This Row],[Qty]]*Table1[[#This Row],[Cost]]</f>
        <v>4200</v>
      </c>
      <c r="P711">
        <f>Table1[[#This Row],[Total Sales]]-Table1[[#This Row],[cogs]]</f>
        <v>1800</v>
      </c>
    </row>
    <row r="712" spans="1:16" x14ac:dyDescent="0.3">
      <c r="A712">
        <v>88065566065</v>
      </c>
      <c r="B712" s="1">
        <v>43509</v>
      </c>
      <c r="C712" t="s">
        <v>501</v>
      </c>
      <c r="D712" t="s">
        <v>6</v>
      </c>
      <c r="E712" t="s">
        <v>15</v>
      </c>
      <c r="F712" t="s">
        <v>29</v>
      </c>
      <c r="G712" t="s">
        <v>266</v>
      </c>
      <c r="H712" t="s">
        <v>2</v>
      </c>
      <c r="I712" t="s">
        <v>9</v>
      </c>
      <c r="J712" t="s">
        <v>8</v>
      </c>
      <c r="K712">
        <v>20</v>
      </c>
      <c r="L712">
        <v>17</v>
      </c>
      <c r="M712">
        <v>1230</v>
      </c>
      <c r="N712">
        <f>Table1[[#This Row],[Qty]]*Table1[[#This Row],[Price]]</f>
        <v>24600</v>
      </c>
      <c r="O712">
        <f>Table1[[#This Row],[Qty]]*Table1[[#This Row],[Cost]]</f>
        <v>20910</v>
      </c>
      <c r="P712">
        <f>Table1[[#This Row],[Total Sales]]-Table1[[#This Row],[cogs]]</f>
        <v>3690</v>
      </c>
    </row>
    <row r="713" spans="1:16" x14ac:dyDescent="0.3">
      <c r="A713">
        <v>88065566066</v>
      </c>
      <c r="B713" s="1">
        <v>43510</v>
      </c>
      <c r="C713" t="s">
        <v>500</v>
      </c>
      <c r="D713" t="s">
        <v>12</v>
      </c>
      <c r="E713" t="s">
        <v>11</v>
      </c>
      <c r="F713" t="s">
        <v>25</v>
      </c>
      <c r="G713" t="s">
        <v>262</v>
      </c>
      <c r="H713" t="s">
        <v>2</v>
      </c>
      <c r="I713" t="s">
        <v>1</v>
      </c>
      <c r="J713" t="s">
        <v>0</v>
      </c>
      <c r="K713">
        <v>70</v>
      </c>
      <c r="L713">
        <v>67</v>
      </c>
      <c r="M713">
        <v>900</v>
      </c>
      <c r="N713">
        <f>Table1[[#This Row],[Qty]]*Table1[[#This Row],[Price]]</f>
        <v>63000</v>
      </c>
      <c r="O713">
        <f>Table1[[#This Row],[Qty]]*Table1[[#This Row],[Cost]]</f>
        <v>60300</v>
      </c>
      <c r="P713">
        <f>Table1[[#This Row],[Total Sales]]-Table1[[#This Row],[cogs]]</f>
        <v>2700</v>
      </c>
    </row>
    <row r="714" spans="1:16" x14ac:dyDescent="0.3">
      <c r="A714">
        <v>88065566067</v>
      </c>
      <c r="B714" s="1">
        <v>43511</v>
      </c>
      <c r="C714" t="s">
        <v>499</v>
      </c>
      <c r="D714" t="s">
        <v>6</v>
      </c>
      <c r="E714" t="s">
        <v>5</v>
      </c>
      <c r="F714" t="s">
        <v>29</v>
      </c>
      <c r="G714" t="s">
        <v>266</v>
      </c>
      <c r="H714" t="s">
        <v>2</v>
      </c>
      <c r="I714" t="s">
        <v>14</v>
      </c>
      <c r="J714" t="s">
        <v>0</v>
      </c>
      <c r="K714">
        <v>15</v>
      </c>
      <c r="L714">
        <v>12</v>
      </c>
      <c r="M714">
        <v>2390</v>
      </c>
      <c r="N714">
        <f>Table1[[#This Row],[Qty]]*Table1[[#This Row],[Price]]</f>
        <v>35850</v>
      </c>
      <c r="O714">
        <f>Table1[[#This Row],[Qty]]*Table1[[#This Row],[Cost]]</f>
        <v>28680</v>
      </c>
      <c r="P714">
        <f>Table1[[#This Row],[Total Sales]]-Table1[[#This Row],[cogs]]</f>
        <v>7170</v>
      </c>
    </row>
    <row r="715" spans="1:16" x14ac:dyDescent="0.3">
      <c r="A715">
        <v>88065566068</v>
      </c>
      <c r="B715" s="1">
        <v>43512</v>
      </c>
      <c r="C715" t="s">
        <v>498</v>
      </c>
      <c r="D715" t="s">
        <v>6</v>
      </c>
      <c r="E715" t="s">
        <v>166</v>
      </c>
      <c r="F715" t="s">
        <v>25</v>
      </c>
      <c r="G715" t="s">
        <v>262</v>
      </c>
      <c r="H715" t="s">
        <v>2</v>
      </c>
      <c r="I715" t="s">
        <v>9</v>
      </c>
      <c r="J715" t="s">
        <v>8</v>
      </c>
      <c r="K715">
        <v>12</v>
      </c>
      <c r="L715">
        <v>9</v>
      </c>
      <c r="M715">
        <v>10000</v>
      </c>
      <c r="N715">
        <f>Table1[[#This Row],[Qty]]*Table1[[#This Row],[Price]]</f>
        <v>120000</v>
      </c>
      <c r="O715">
        <f>Table1[[#This Row],[Qty]]*Table1[[#This Row],[Cost]]</f>
        <v>90000</v>
      </c>
      <c r="P715">
        <f>Table1[[#This Row],[Total Sales]]-Table1[[#This Row],[cogs]]</f>
        <v>30000</v>
      </c>
    </row>
    <row r="716" spans="1:16" x14ac:dyDescent="0.3">
      <c r="A716">
        <v>88065566069</v>
      </c>
      <c r="B716" s="1">
        <v>43513</v>
      </c>
      <c r="C716" t="s">
        <v>497</v>
      </c>
      <c r="D716" t="s">
        <v>12</v>
      </c>
      <c r="E716" t="s">
        <v>164</v>
      </c>
      <c r="F716" t="s">
        <v>29</v>
      </c>
      <c r="G716" t="s">
        <v>266</v>
      </c>
      <c r="H716" t="s">
        <v>2</v>
      </c>
      <c r="I716" t="s">
        <v>1</v>
      </c>
      <c r="J716" t="s">
        <v>8</v>
      </c>
      <c r="K716">
        <v>18</v>
      </c>
      <c r="L716">
        <v>15</v>
      </c>
      <c r="M716">
        <v>2300</v>
      </c>
      <c r="N716">
        <f>Table1[[#This Row],[Qty]]*Table1[[#This Row],[Price]]</f>
        <v>41400</v>
      </c>
      <c r="O716">
        <f>Table1[[#This Row],[Qty]]*Table1[[#This Row],[Cost]]</f>
        <v>34500</v>
      </c>
      <c r="P716">
        <f>Table1[[#This Row],[Total Sales]]-Table1[[#This Row],[cogs]]</f>
        <v>6900</v>
      </c>
    </row>
    <row r="717" spans="1:16" x14ac:dyDescent="0.3">
      <c r="A717">
        <v>88065566070</v>
      </c>
      <c r="B717" s="1">
        <v>43514</v>
      </c>
      <c r="C717" t="s">
        <v>496</v>
      </c>
      <c r="D717" t="s">
        <v>12</v>
      </c>
      <c r="E717" t="s">
        <v>162</v>
      </c>
      <c r="F717" t="s">
        <v>25</v>
      </c>
      <c r="G717" t="s">
        <v>262</v>
      </c>
      <c r="H717" t="s">
        <v>2</v>
      </c>
      <c r="I717" t="s">
        <v>14</v>
      </c>
      <c r="J717" t="s">
        <v>0</v>
      </c>
      <c r="K717">
        <v>23</v>
      </c>
      <c r="L717">
        <v>20</v>
      </c>
      <c r="M717">
        <v>7800</v>
      </c>
      <c r="N717">
        <f>Table1[[#This Row],[Qty]]*Table1[[#This Row],[Price]]</f>
        <v>179400</v>
      </c>
      <c r="O717">
        <f>Table1[[#This Row],[Qty]]*Table1[[#This Row],[Cost]]</f>
        <v>156000</v>
      </c>
      <c r="P717">
        <f>Table1[[#This Row],[Total Sales]]-Table1[[#This Row],[cogs]]</f>
        <v>23400</v>
      </c>
    </row>
    <row r="718" spans="1:16" x14ac:dyDescent="0.3">
      <c r="A718">
        <v>88065566071</v>
      </c>
      <c r="B718" s="1">
        <v>43515</v>
      </c>
      <c r="C718" t="s">
        <v>495</v>
      </c>
      <c r="D718" t="s">
        <v>6</v>
      </c>
      <c r="E718" t="s">
        <v>160</v>
      </c>
      <c r="F718" t="s">
        <v>29</v>
      </c>
      <c r="G718" t="s">
        <v>266</v>
      </c>
      <c r="H718" t="s">
        <v>2</v>
      </c>
      <c r="I718" t="s">
        <v>9</v>
      </c>
      <c r="J718" t="s">
        <v>8</v>
      </c>
      <c r="K718">
        <v>9</v>
      </c>
      <c r="L718">
        <v>6</v>
      </c>
      <c r="M718">
        <v>450</v>
      </c>
      <c r="N718">
        <f>Table1[[#This Row],[Qty]]*Table1[[#This Row],[Price]]</f>
        <v>4050</v>
      </c>
      <c r="O718">
        <f>Table1[[#This Row],[Qty]]*Table1[[#This Row],[Cost]]</f>
        <v>2700</v>
      </c>
      <c r="P718">
        <f>Table1[[#This Row],[Total Sales]]-Table1[[#This Row],[cogs]]</f>
        <v>1350</v>
      </c>
    </row>
    <row r="719" spans="1:16" x14ac:dyDescent="0.3">
      <c r="A719">
        <v>88065566072</v>
      </c>
      <c r="B719" s="1">
        <v>43516</v>
      </c>
      <c r="C719" t="s">
        <v>494</v>
      </c>
      <c r="D719" t="s">
        <v>12</v>
      </c>
      <c r="E719" t="s">
        <v>85</v>
      </c>
      <c r="F719" t="s">
        <v>25</v>
      </c>
      <c r="G719" t="s">
        <v>262</v>
      </c>
      <c r="H719" t="s">
        <v>2</v>
      </c>
      <c r="I719" t="s">
        <v>1</v>
      </c>
      <c r="J719" t="s">
        <v>0</v>
      </c>
      <c r="K719">
        <v>18</v>
      </c>
      <c r="L719">
        <v>15</v>
      </c>
      <c r="M719">
        <v>2000</v>
      </c>
      <c r="N719">
        <f>Table1[[#This Row],[Qty]]*Table1[[#This Row],[Price]]</f>
        <v>36000</v>
      </c>
      <c r="O719">
        <f>Table1[[#This Row],[Qty]]*Table1[[#This Row],[Cost]]</f>
        <v>30000</v>
      </c>
      <c r="P719">
        <f>Table1[[#This Row],[Total Sales]]-Table1[[#This Row],[cogs]]</f>
        <v>6000</v>
      </c>
    </row>
    <row r="720" spans="1:16" x14ac:dyDescent="0.3">
      <c r="A720">
        <v>88065566073</v>
      </c>
      <c r="B720" s="1">
        <v>43517</v>
      </c>
      <c r="C720" t="s">
        <v>493</v>
      </c>
      <c r="D720" t="s">
        <v>12</v>
      </c>
      <c r="E720" t="s">
        <v>77</v>
      </c>
      <c r="F720" t="s">
        <v>4</v>
      </c>
      <c r="G720" t="s">
        <v>262</v>
      </c>
      <c r="H720" t="s">
        <v>2</v>
      </c>
      <c r="I720" t="s">
        <v>14</v>
      </c>
      <c r="J720" t="s">
        <v>8</v>
      </c>
      <c r="K720">
        <v>52</v>
      </c>
      <c r="L720">
        <v>49</v>
      </c>
      <c r="M720">
        <v>123</v>
      </c>
      <c r="N720">
        <f>Table1[[#This Row],[Qty]]*Table1[[#This Row],[Price]]</f>
        <v>6396</v>
      </c>
      <c r="O720">
        <f>Table1[[#This Row],[Qty]]*Table1[[#This Row],[Cost]]</f>
        <v>6027</v>
      </c>
      <c r="P720">
        <f>Table1[[#This Row],[Total Sales]]-Table1[[#This Row],[cogs]]</f>
        <v>369</v>
      </c>
    </row>
    <row r="721" spans="1:16" x14ac:dyDescent="0.3">
      <c r="A721">
        <v>88065566074</v>
      </c>
      <c r="B721" s="1">
        <v>43518</v>
      </c>
      <c r="C721" t="s">
        <v>492</v>
      </c>
      <c r="D721" t="s">
        <v>12</v>
      </c>
      <c r="E721" t="s">
        <v>75</v>
      </c>
      <c r="F721" t="s">
        <v>10</v>
      </c>
      <c r="G721" t="s">
        <v>266</v>
      </c>
      <c r="H721" t="s">
        <v>2</v>
      </c>
      <c r="I721" t="s">
        <v>28</v>
      </c>
      <c r="J721" t="s">
        <v>8</v>
      </c>
      <c r="K721">
        <v>9</v>
      </c>
      <c r="L721">
        <v>6</v>
      </c>
      <c r="M721">
        <v>12903</v>
      </c>
      <c r="N721">
        <f>Table1[[#This Row],[Qty]]*Table1[[#This Row],[Price]]</f>
        <v>116127</v>
      </c>
      <c r="O721">
        <f>Table1[[#This Row],[Qty]]*Table1[[#This Row],[Cost]]</f>
        <v>77418</v>
      </c>
      <c r="P721">
        <f>Table1[[#This Row],[Total Sales]]-Table1[[#This Row],[cogs]]</f>
        <v>38709</v>
      </c>
    </row>
    <row r="722" spans="1:16" x14ac:dyDescent="0.3">
      <c r="A722">
        <v>88065566075</v>
      </c>
      <c r="B722" s="1">
        <v>43519</v>
      </c>
      <c r="C722" t="s">
        <v>491</v>
      </c>
      <c r="D722" t="s">
        <v>12</v>
      </c>
      <c r="E722" t="s">
        <v>17</v>
      </c>
      <c r="F722" t="s">
        <v>29</v>
      </c>
      <c r="G722" t="s">
        <v>266</v>
      </c>
      <c r="H722" t="s">
        <v>2</v>
      </c>
      <c r="I722" t="s">
        <v>9</v>
      </c>
      <c r="J722" t="s">
        <v>8</v>
      </c>
      <c r="K722">
        <v>5</v>
      </c>
      <c r="L722">
        <v>2</v>
      </c>
      <c r="M722">
        <v>100000</v>
      </c>
      <c r="N722">
        <f>Table1[[#This Row],[Qty]]*Table1[[#This Row],[Price]]</f>
        <v>500000</v>
      </c>
      <c r="O722">
        <f>Table1[[#This Row],[Qty]]*Table1[[#This Row],[Cost]]</f>
        <v>200000</v>
      </c>
      <c r="P722">
        <f>Table1[[#This Row],[Total Sales]]-Table1[[#This Row],[cogs]]</f>
        <v>300000</v>
      </c>
    </row>
    <row r="723" spans="1:16" x14ac:dyDescent="0.3">
      <c r="A723">
        <v>88065566076</v>
      </c>
      <c r="B723" s="1">
        <v>43520</v>
      </c>
      <c r="C723" t="s">
        <v>490</v>
      </c>
      <c r="D723" t="s">
        <v>12</v>
      </c>
      <c r="E723" t="s">
        <v>15</v>
      </c>
      <c r="F723" t="s">
        <v>25</v>
      </c>
      <c r="G723" t="s">
        <v>262</v>
      </c>
      <c r="H723" t="s">
        <v>2</v>
      </c>
      <c r="I723" t="s">
        <v>1</v>
      </c>
      <c r="J723" t="s">
        <v>0</v>
      </c>
      <c r="K723">
        <v>14</v>
      </c>
      <c r="L723">
        <v>11</v>
      </c>
      <c r="M723">
        <v>12000</v>
      </c>
      <c r="N723">
        <f>Table1[[#This Row],[Qty]]*Table1[[#This Row],[Price]]</f>
        <v>168000</v>
      </c>
      <c r="O723">
        <f>Table1[[#This Row],[Qty]]*Table1[[#This Row],[Cost]]</f>
        <v>132000</v>
      </c>
      <c r="P723">
        <f>Table1[[#This Row],[Total Sales]]-Table1[[#This Row],[cogs]]</f>
        <v>36000</v>
      </c>
    </row>
    <row r="724" spans="1:16" x14ac:dyDescent="0.3">
      <c r="A724">
        <v>88065566077</v>
      </c>
      <c r="B724" s="1">
        <v>43521</v>
      </c>
      <c r="C724" t="s">
        <v>489</v>
      </c>
      <c r="D724" t="s">
        <v>12</v>
      </c>
      <c r="E724" t="s">
        <v>11</v>
      </c>
      <c r="F724" t="s">
        <v>4</v>
      </c>
      <c r="G724" t="s">
        <v>262</v>
      </c>
      <c r="H724" t="s">
        <v>2</v>
      </c>
      <c r="I724" t="s">
        <v>14</v>
      </c>
      <c r="J724" t="s">
        <v>0</v>
      </c>
      <c r="K724">
        <v>6</v>
      </c>
      <c r="L724">
        <v>3</v>
      </c>
      <c r="M724">
        <v>60</v>
      </c>
      <c r="N724">
        <f>Table1[[#This Row],[Qty]]*Table1[[#This Row],[Price]]</f>
        <v>360</v>
      </c>
      <c r="O724">
        <f>Table1[[#This Row],[Qty]]*Table1[[#This Row],[Cost]]</f>
        <v>180</v>
      </c>
      <c r="P724">
        <f>Table1[[#This Row],[Total Sales]]-Table1[[#This Row],[cogs]]</f>
        <v>180</v>
      </c>
    </row>
    <row r="725" spans="1:16" x14ac:dyDescent="0.3">
      <c r="A725">
        <v>88065566078</v>
      </c>
      <c r="B725" s="1">
        <v>43522</v>
      </c>
      <c r="C725" t="s">
        <v>488</v>
      </c>
      <c r="D725" t="s">
        <v>6</v>
      </c>
      <c r="E725" t="s">
        <v>75</v>
      </c>
      <c r="F725" t="s">
        <v>10</v>
      </c>
      <c r="G725" t="s">
        <v>266</v>
      </c>
      <c r="H725" t="s">
        <v>2</v>
      </c>
      <c r="I725" t="s">
        <v>9</v>
      </c>
      <c r="J725" t="s">
        <v>8</v>
      </c>
      <c r="K725">
        <v>10</v>
      </c>
      <c r="L725">
        <v>7</v>
      </c>
      <c r="M725">
        <v>89</v>
      </c>
      <c r="N725">
        <f>Table1[[#This Row],[Qty]]*Table1[[#This Row],[Price]]</f>
        <v>890</v>
      </c>
      <c r="O725">
        <f>Table1[[#This Row],[Qty]]*Table1[[#This Row],[Cost]]</f>
        <v>623</v>
      </c>
      <c r="P725">
        <f>Table1[[#This Row],[Total Sales]]-Table1[[#This Row],[cogs]]</f>
        <v>267</v>
      </c>
    </row>
    <row r="726" spans="1:16" x14ac:dyDescent="0.3">
      <c r="A726">
        <v>88065566079</v>
      </c>
      <c r="B726" s="1">
        <v>43523</v>
      </c>
      <c r="C726" t="s">
        <v>487</v>
      </c>
      <c r="D726" t="s">
        <v>12</v>
      </c>
      <c r="E726" t="s">
        <v>73</v>
      </c>
      <c r="F726" t="s">
        <v>29</v>
      </c>
      <c r="G726" t="s">
        <v>266</v>
      </c>
      <c r="H726" t="s">
        <v>2</v>
      </c>
      <c r="I726" t="s">
        <v>1</v>
      </c>
      <c r="J726" t="s">
        <v>8</v>
      </c>
      <c r="K726">
        <v>13</v>
      </c>
      <c r="L726">
        <v>10</v>
      </c>
      <c r="M726">
        <v>77</v>
      </c>
      <c r="N726">
        <f>Table1[[#This Row],[Qty]]*Table1[[#This Row],[Price]]</f>
        <v>1001</v>
      </c>
      <c r="O726">
        <f>Table1[[#This Row],[Qty]]*Table1[[#This Row],[Cost]]</f>
        <v>770</v>
      </c>
      <c r="P726">
        <f>Table1[[#This Row],[Total Sales]]-Table1[[#This Row],[cogs]]</f>
        <v>231</v>
      </c>
    </row>
    <row r="727" spans="1:16" x14ac:dyDescent="0.3">
      <c r="A727">
        <v>88065566080</v>
      </c>
      <c r="B727" s="1">
        <v>43524</v>
      </c>
      <c r="C727" t="s">
        <v>486</v>
      </c>
      <c r="D727" t="s">
        <v>12</v>
      </c>
      <c r="E727" t="s">
        <v>71</v>
      </c>
      <c r="F727" t="s">
        <v>25</v>
      </c>
      <c r="G727" t="s">
        <v>262</v>
      </c>
      <c r="H727" t="s">
        <v>2</v>
      </c>
      <c r="I727" t="s">
        <v>14</v>
      </c>
      <c r="J727" t="s">
        <v>0</v>
      </c>
      <c r="K727">
        <v>20</v>
      </c>
      <c r="L727">
        <v>17</v>
      </c>
      <c r="M727">
        <v>68</v>
      </c>
      <c r="N727">
        <f>Table1[[#This Row],[Qty]]*Table1[[#This Row],[Price]]</f>
        <v>1360</v>
      </c>
      <c r="O727">
        <f>Table1[[#This Row],[Qty]]*Table1[[#This Row],[Cost]]</f>
        <v>1156</v>
      </c>
      <c r="P727">
        <f>Table1[[#This Row],[Total Sales]]-Table1[[#This Row],[cogs]]</f>
        <v>204</v>
      </c>
    </row>
    <row r="728" spans="1:16" x14ac:dyDescent="0.3">
      <c r="A728">
        <v>88065566081</v>
      </c>
      <c r="B728" s="1">
        <v>43525</v>
      </c>
      <c r="C728" t="s">
        <v>485</v>
      </c>
      <c r="D728" t="s">
        <v>6</v>
      </c>
      <c r="E728" t="s">
        <v>69</v>
      </c>
      <c r="F728" t="s">
        <v>4</v>
      </c>
      <c r="G728" t="s">
        <v>262</v>
      </c>
      <c r="H728" t="s">
        <v>2</v>
      </c>
      <c r="I728" t="s">
        <v>9</v>
      </c>
      <c r="J728" t="s">
        <v>8</v>
      </c>
      <c r="K728">
        <v>15</v>
      </c>
      <c r="L728">
        <v>12</v>
      </c>
      <c r="M728">
        <v>15</v>
      </c>
      <c r="N728">
        <f>Table1[[#This Row],[Qty]]*Table1[[#This Row],[Price]]</f>
        <v>225</v>
      </c>
      <c r="O728">
        <f>Table1[[#This Row],[Qty]]*Table1[[#This Row],[Cost]]</f>
        <v>180</v>
      </c>
      <c r="P728">
        <f>Table1[[#This Row],[Total Sales]]-Table1[[#This Row],[cogs]]</f>
        <v>45</v>
      </c>
    </row>
    <row r="729" spans="1:16" x14ac:dyDescent="0.3">
      <c r="A729">
        <v>88065566082</v>
      </c>
      <c r="B729" s="1">
        <v>43526</v>
      </c>
      <c r="C729" t="s">
        <v>484</v>
      </c>
      <c r="D729" t="s">
        <v>12</v>
      </c>
      <c r="E729" t="s">
        <v>67</v>
      </c>
      <c r="F729" t="s">
        <v>10</v>
      </c>
      <c r="G729" t="s">
        <v>266</v>
      </c>
      <c r="H729" t="s">
        <v>2</v>
      </c>
      <c r="I729" t="s">
        <v>1</v>
      </c>
      <c r="J729" t="s">
        <v>0</v>
      </c>
      <c r="K729">
        <v>20</v>
      </c>
      <c r="L729">
        <v>17</v>
      </c>
      <c r="M729">
        <v>47</v>
      </c>
      <c r="N729">
        <f>Table1[[#This Row],[Qty]]*Table1[[#This Row],[Price]]</f>
        <v>940</v>
      </c>
      <c r="O729">
        <f>Table1[[#This Row],[Qty]]*Table1[[#This Row],[Cost]]</f>
        <v>799</v>
      </c>
      <c r="P729">
        <f>Table1[[#This Row],[Total Sales]]-Table1[[#This Row],[cogs]]</f>
        <v>141</v>
      </c>
    </row>
    <row r="730" spans="1:16" x14ac:dyDescent="0.3">
      <c r="A730">
        <v>88065566083</v>
      </c>
      <c r="B730" s="1">
        <v>43527</v>
      </c>
      <c r="C730" t="s">
        <v>483</v>
      </c>
      <c r="D730" t="s">
        <v>12</v>
      </c>
      <c r="E730" t="s">
        <v>65</v>
      </c>
      <c r="F730" t="s">
        <v>29</v>
      </c>
      <c r="G730" t="s">
        <v>266</v>
      </c>
      <c r="H730" t="s">
        <v>2</v>
      </c>
      <c r="I730" t="s">
        <v>14</v>
      </c>
      <c r="J730" t="s">
        <v>8</v>
      </c>
      <c r="K730">
        <v>12</v>
      </c>
      <c r="L730">
        <v>9</v>
      </c>
      <c r="M730">
        <v>6</v>
      </c>
      <c r="N730">
        <f>Table1[[#This Row],[Qty]]*Table1[[#This Row],[Price]]</f>
        <v>72</v>
      </c>
      <c r="O730">
        <f>Table1[[#This Row],[Qty]]*Table1[[#This Row],[Cost]]</f>
        <v>54</v>
      </c>
      <c r="P730">
        <f>Table1[[#This Row],[Total Sales]]-Table1[[#This Row],[cogs]]</f>
        <v>18</v>
      </c>
    </row>
    <row r="731" spans="1:16" x14ac:dyDescent="0.3">
      <c r="A731">
        <v>88065566084</v>
      </c>
      <c r="B731" s="1">
        <v>43528</v>
      </c>
      <c r="C731" t="s">
        <v>482</v>
      </c>
      <c r="D731" t="s">
        <v>12</v>
      </c>
      <c r="E731" t="s">
        <v>63</v>
      </c>
      <c r="F731" t="s">
        <v>25</v>
      </c>
      <c r="G731" t="s">
        <v>262</v>
      </c>
      <c r="H731" t="s">
        <v>2</v>
      </c>
      <c r="I731" t="s">
        <v>28</v>
      </c>
      <c r="J731" t="s">
        <v>8</v>
      </c>
      <c r="K731">
        <v>16</v>
      </c>
      <c r="L731">
        <v>13</v>
      </c>
      <c r="M731">
        <v>10</v>
      </c>
      <c r="N731">
        <f>Table1[[#This Row],[Qty]]*Table1[[#This Row],[Price]]</f>
        <v>160</v>
      </c>
      <c r="O731">
        <f>Table1[[#This Row],[Qty]]*Table1[[#This Row],[Cost]]</f>
        <v>130</v>
      </c>
      <c r="P731">
        <f>Table1[[#This Row],[Total Sales]]-Table1[[#This Row],[cogs]]</f>
        <v>30</v>
      </c>
    </row>
    <row r="732" spans="1:16" x14ac:dyDescent="0.3">
      <c r="A732">
        <v>88065566085</v>
      </c>
      <c r="B732" s="1">
        <v>43529</v>
      </c>
      <c r="C732" t="s">
        <v>481</v>
      </c>
      <c r="D732" t="s">
        <v>12</v>
      </c>
      <c r="E732" t="s">
        <v>61</v>
      </c>
      <c r="F732" t="s">
        <v>4</v>
      </c>
      <c r="G732" t="s">
        <v>262</v>
      </c>
      <c r="H732" t="s">
        <v>2</v>
      </c>
      <c r="I732" t="s">
        <v>9</v>
      </c>
      <c r="J732" t="s">
        <v>8</v>
      </c>
      <c r="K732">
        <v>70</v>
      </c>
      <c r="L732">
        <v>67</v>
      </c>
      <c r="M732">
        <v>11</v>
      </c>
      <c r="N732">
        <f>Table1[[#This Row],[Qty]]*Table1[[#This Row],[Price]]</f>
        <v>770</v>
      </c>
      <c r="O732">
        <f>Table1[[#This Row],[Qty]]*Table1[[#This Row],[Cost]]</f>
        <v>737</v>
      </c>
      <c r="P732">
        <f>Table1[[#This Row],[Total Sales]]-Table1[[#This Row],[cogs]]</f>
        <v>33</v>
      </c>
    </row>
    <row r="733" spans="1:16" x14ac:dyDescent="0.3">
      <c r="A733">
        <v>88065566086</v>
      </c>
      <c r="B733" s="1">
        <v>43530</v>
      </c>
      <c r="C733" t="s">
        <v>480</v>
      </c>
      <c r="D733" t="s">
        <v>12</v>
      </c>
      <c r="E733" t="s">
        <v>59</v>
      </c>
      <c r="F733" t="s">
        <v>10</v>
      </c>
      <c r="G733" t="s">
        <v>266</v>
      </c>
      <c r="H733" t="s">
        <v>2</v>
      </c>
      <c r="I733" t="s">
        <v>1</v>
      </c>
      <c r="J733" t="s">
        <v>0</v>
      </c>
      <c r="K733">
        <v>15</v>
      </c>
      <c r="L733">
        <v>12</v>
      </c>
      <c r="M733">
        <v>60</v>
      </c>
      <c r="N733">
        <f>Table1[[#This Row],[Qty]]*Table1[[#This Row],[Price]]</f>
        <v>900</v>
      </c>
      <c r="O733">
        <f>Table1[[#This Row],[Qty]]*Table1[[#This Row],[Cost]]</f>
        <v>720</v>
      </c>
      <c r="P733">
        <f>Table1[[#This Row],[Total Sales]]-Table1[[#This Row],[cogs]]</f>
        <v>180</v>
      </c>
    </row>
    <row r="734" spans="1:16" x14ac:dyDescent="0.3">
      <c r="A734">
        <v>88065566087</v>
      </c>
      <c r="B734" s="1">
        <v>43531</v>
      </c>
      <c r="C734" t="s">
        <v>479</v>
      </c>
      <c r="D734" t="s">
        <v>12</v>
      </c>
      <c r="E734" t="s">
        <v>57</v>
      </c>
      <c r="F734" t="s">
        <v>29</v>
      </c>
      <c r="G734" t="s">
        <v>266</v>
      </c>
      <c r="H734" t="s">
        <v>2</v>
      </c>
      <c r="I734" t="s">
        <v>14</v>
      </c>
      <c r="J734" t="s">
        <v>0</v>
      </c>
      <c r="K734">
        <v>16</v>
      </c>
      <c r="L734">
        <v>13</v>
      </c>
      <c r="M734">
        <v>89</v>
      </c>
      <c r="N734">
        <f>Table1[[#This Row],[Qty]]*Table1[[#This Row],[Price]]</f>
        <v>1424</v>
      </c>
      <c r="O734">
        <f>Table1[[#This Row],[Qty]]*Table1[[#This Row],[Cost]]</f>
        <v>1157</v>
      </c>
      <c r="P734">
        <f>Table1[[#This Row],[Total Sales]]-Table1[[#This Row],[cogs]]</f>
        <v>267</v>
      </c>
    </row>
    <row r="735" spans="1:16" x14ac:dyDescent="0.3">
      <c r="A735">
        <v>88065566088</v>
      </c>
      <c r="B735" s="1">
        <v>43532</v>
      </c>
      <c r="C735" t="s">
        <v>478</v>
      </c>
      <c r="D735" t="s">
        <v>6</v>
      </c>
      <c r="E735" t="s">
        <v>55</v>
      </c>
      <c r="F735" t="s">
        <v>25</v>
      </c>
      <c r="G735" t="s">
        <v>262</v>
      </c>
      <c r="H735" t="s">
        <v>2</v>
      </c>
      <c r="I735" t="s">
        <v>9</v>
      </c>
      <c r="J735" t="s">
        <v>8</v>
      </c>
      <c r="K735">
        <v>20</v>
      </c>
      <c r="L735">
        <v>17</v>
      </c>
      <c r="M735">
        <v>77</v>
      </c>
      <c r="N735">
        <f>Table1[[#This Row],[Qty]]*Table1[[#This Row],[Price]]</f>
        <v>1540</v>
      </c>
      <c r="O735">
        <f>Table1[[#This Row],[Qty]]*Table1[[#This Row],[Cost]]</f>
        <v>1309</v>
      </c>
      <c r="P735">
        <f>Table1[[#This Row],[Total Sales]]-Table1[[#This Row],[cogs]]</f>
        <v>231</v>
      </c>
    </row>
    <row r="736" spans="1:16" x14ac:dyDescent="0.3">
      <c r="A736">
        <v>88065566089</v>
      </c>
      <c r="B736" s="1">
        <v>43533</v>
      </c>
      <c r="C736" t="s">
        <v>477</v>
      </c>
      <c r="D736" t="s">
        <v>12</v>
      </c>
      <c r="E736" t="s">
        <v>17</v>
      </c>
      <c r="F736" t="s">
        <v>4</v>
      </c>
      <c r="G736" t="s">
        <v>262</v>
      </c>
      <c r="H736" t="s">
        <v>2</v>
      </c>
      <c r="I736" t="s">
        <v>1</v>
      </c>
      <c r="J736" t="s">
        <v>8</v>
      </c>
      <c r="K736">
        <v>12</v>
      </c>
      <c r="L736">
        <v>9</v>
      </c>
      <c r="M736">
        <v>68</v>
      </c>
      <c r="N736">
        <f>Table1[[#This Row],[Qty]]*Table1[[#This Row],[Price]]</f>
        <v>816</v>
      </c>
      <c r="O736">
        <f>Table1[[#This Row],[Qty]]*Table1[[#This Row],[Cost]]</f>
        <v>612</v>
      </c>
      <c r="P736">
        <f>Table1[[#This Row],[Total Sales]]-Table1[[#This Row],[cogs]]</f>
        <v>204</v>
      </c>
    </row>
    <row r="737" spans="1:16" x14ac:dyDescent="0.3">
      <c r="A737">
        <v>88065566090</v>
      </c>
      <c r="B737" s="1">
        <v>43534</v>
      </c>
      <c r="C737" t="s">
        <v>476</v>
      </c>
      <c r="D737" t="s">
        <v>6</v>
      </c>
      <c r="E737" t="s">
        <v>36</v>
      </c>
      <c r="F737" t="s">
        <v>10</v>
      </c>
      <c r="G737" t="s">
        <v>266</v>
      </c>
      <c r="H737" t="s">
        <v>2</v>
      </c>
      <c r="I737" t="s">
        <v>14</v>
      </c>
      <c r="J737" t="s">
        <v>0</v>
      </c>
      <c r="K737">
        <v>12</v>
      </c>
      <c r="L737">
        <v>9</v>
      </c>
      <c r="M737">
        <v>15</v>
      </c>
      <c r="N737">
        <f>Table1[[#This Row],[Qty]]*Table1[[#This Row],[Price]]</f>
        <v>180</v>
      </c>
      <c r="O737">
        <f>Table1[[#This Row],[Qty]]*Table1[[#This Row],[Cost]]</f>
        <v>135</v>
      </c>
      <c r="P737">
        <f>Table1[[#This Row],[Total Sales]]-Table1[[#This Row],[cogs]]</f>
        <v>45</v>
      </c>
    </row>
    <row r="738" spans="1:16" x14ac:dyDescent="0.3">
      <c r="A738">
        <v>88065566091</v>
      </c>
      <c r="B738" s="1">
        <v>43535</v>
      </c>
      <c r="C738" t="s">
        <v>475</v>
      </c>
      <c r="D738" t="s">
        <v>12</v>
      </c>
      <c r="E738" t="s">
        <v>34</v>
      </c>
      <c r="F738" t="s">
        <v>29</v>
      </c>
      <c r="G738" t="s">
        <v>266</v>
      </c>
      <c r="H738" t="s">
        <v>2</v>
      </c>
      <c r="I738" t="s">
        <v>9</v>
      </c>
      <c r="J738" t="s">
        <v>8</v>
      </c>
      <c r="K738">
        <v>18</v>
      </c>
      <c r="L738">
        <v>15</v>
      </c>
      <c r="M738">
        <v>100</v>
      </c>
      <c r="N738">
        <f>Table1[[#This Row],[Qty]]*Table1[[#This Row],[Price]]</f>
        <v>1800</v>
      </c>
      <c r="O738">
        <f>Table1[[#This Row],[Qty]]*Table1[[#This Row],[Cost]]</f>
        <v>1500</v>
      </c>
      <c r="P738">
        <f>Table1[[#This Row],[Total Sales]]-Table1[[#This Row],[cogs]]</f>
        <v>300</v>
      </c>
    </row>
    <row r="739" spans="1:16" x14ac:dyDescent="0.3">
      <c r="A739">
        <v>88065566092</v>
      </c>
      <c r="B739" s="1">
        <v>43536</v>
      </c>
      <c r="C739" t="s">
        <v>474</v>
      </c>
      <c r="D739" t="s">
        <v>6</v>
      </c>
      <c r="E739" t="s">
        <v>32</v>
      </c>
      <c r="F739" t="s">
        <v>25</v>
      </c>
      <c r="G739" t="s">
        <v>262</v>
      </c>
      <c r="H739" t="s">
        <v>2</v>
      </c>
      <c r="I739" t="s">
        <v>1</v>
      </c>
      <c r="J739" t="s">
        <v>0</v>
      </c>
      <c r="K739">
        <v>10</v>
      </c>
      <c r="L739">
        <v>7</v>
      </c>
      <c r="M739">
        <v>3000</v>
      </c>
      <c r="N739">
        <f>Table1[[#This Row],[Qty]]*Table1[[#This Row],[Price]]</f>
        <v>30000</v>
      </c>
      <c r="O739">
        <f>Table1[[#This Row],[Qty]]*Table1[[#This Row],[Cost]]</f>
        <v>21000</v>
      </c>
      <c r="P739">
        <f>Table1[[#This Row],[Total Sales]]-Table1[[#This Row],[cogs]]</f>
        <v>9000</v>
      </c>
    </row>
    <row r="740" spans="1:16" x14ac:dyDescent="0.3">
      <c r="A740">
        <v>88065566093</v>
      </c>
      <c r="B740" s="1">
        <v>43537</v>
      </c>
      <c r="C740" t="s">
        <v>473</v>
      </c>
      <c r="D740" t="s">
        <v>12</v>
      </c>
      <c r="E740" t="s">
        <v>30</v>
      </c>
      <c r="F740" t="s">
        <v>4</v>
      </c>
      <c r="G740" t="s">
        <v>262</v>
      </c>
      <c r="H740" t="s">
        <v>2</v>
      </c>
      <c r="I740" t="s">
        <v>14</v>
      </c>
      <c r="J740" t="s">
        <v>8</v>
      </c>
      <c r="K740">
        <v>15</v>
      </c>
      <c r="L740">
        <v>12</v>
      </c>
      <c r="M740">
        <v>5000</v>
      </c>
      <c r="N740">
        <f>Table1[[#This Row],[Qty]]*Table1[[#This Row],[Price]]</f>
        <v>75000</v>
      </c>
      <c r="O740">
        <f>Table1[[#This Row],[Qty]]*Table1[[#This Row],[Cost]]</f>
        <v>60000</v>
      </c>
      <c r="P740">
        <f>Table1[[#This Row],[Total Sales]]-Table1[[#This Row],[cogs]]</f>
        <v>15000</v>
      </c>
    </row>
    <row r="741" spans="1:16" x14ac:dyDescent="0.3">
      <c r="A741">
        <v>88065566094</v>
      </c>
      <c r="B741" s="1">
        <v>43538</v>
      </c>
      <c r="C741" t="s">
        <v>472</v>
      </c>
      <c r="D741" t="s">
        <v>12</v>
      </c>
      <c r="E741" t="s">
        <v>26</v>
      </c>
      <c r="F741" t="s">
        <v>10</v>
      </c>
      <c r="G741" t="s">
        <v>266</v>
      </c>
      <c r="H741" t="s">
        <v>2</v>
      </c>
      <c r="I741" t="s">
        <v>28</v>
      </c>
      <c r="J741" t="s">
        <v>8</v>
      </c>
      <c r="K741">
        <v>15</v>
      </c>
      <c r="L741">
        <v>12</v>
      </c>
      <c r="M741">
        <v>300</v>
      </c>
      <c r="N741">
        <f>Table1[[#This Row],[Qty]]*Table1[[#This Row],[Price]]</f>
        <v>4500</v>
      </c>
      <c r="O741">
        <f>Table1[[#This Row],[Qty]]*Table1[[#This Row],[Cost]]</f>
        <v>3600</v>
      </c>
      <c r="P741">
        <f>Table1[[#This Row],[Total Sales]]-Table1[[#This Row],[cogs]]</f>
        <v>900</v>
      </c>
    </row>
    <row r="742" spans="1:16" x14ac:dyDescent="0.3">
      <c r="A742">
        <v>88065566095</v>
      </c>
      <c r="B742" s="1">
        <v>43539</v>
      </c>
      <c r="C742" t="s">
        <v>471</v>
      </c>
      <c r="D742" t="s">
        <v>12</v>
      </c>
      <c r="E742" t="s">
        <v>50</v>
      </c>
      <c r="F742" t="s">
        <v>29</v>
      </c>
      <c r="G742" t="s">
        <v>266</v>
      </c>
      <c r="H742" t="s">
        <v>2</v>
      </c>
      <c r="I742" t="s">
        <v>9</v>
      </c>
      <c r="J742" t="s">
        <v>8</v>
      </c>
      <c r="K742">
        <v>23</v>
      </c>
      <c r="L742">
        <v>20</v>
      </c>
      <c r="M742">
        <v>2000</v>
      </c>
      <c r="N742">
        <f>Table1[[#This Row],[Qty]]*Table1[[#This Row],[Price]]</f>
        <v>46000</v>
      </c>
      <c r="O742">
        <f>Table1[[#This Row],[Qty]]*Table1[[#This Row],[Cost]]</f>
        <v>40000</v>
      </c>
      <c r="P742">
        <f>Table1[[#This Row],[Total Sales]]-Table1[[#This Row],[cogs]]</f>
        <v>6000</v>
      </c>
    </row>
    <row r="743" spans="1:16" x14ac:dyDescent="0.3">
      <c r="A743">
        <v>88065566096</v>
      </c>
      <c r="B743" s="1">
        <v>43540</v>
      </c>
      <c r="C743" t="s">
        <v>470</v>
      </c>
      <c r="D743" t="s">
        <v>6</v>
      </c>
      <c r="E743" t="s">
        <v>48</v>
      </c>
      <c r="F743" t="s">
        <v>25</v>
      </c>
      <c r="G743" t="s">
        <v>262</v>
      </c>
      <c r="H743" t="s">
        <v>2</v>
      </c>
      <c r="I743" t="s">
        <v>1</v>
      </c>
      <c r="J743" t="s">
        <v>0</v>
      </c>
      <c r="K743">
        <v>9</v>
      </c>
      <c r="L743">
        <v>6</v>
      </c>
      <c r="M743">
        <v>600</v>
      </c>
      <c r="N743">
        <f>Table1[[#This Row],[Qty]]*Table1[[#This Row],[Price]]</f>
        <v>5400</v>
      </c>
      <c r="O743">
        <f>Table1[[#This Row],[Qty]]*Table1[[#This Row],[Cost]]</f>
        <v>3600</v>
      </c>
      <c r="P743">
        <f>Table1[[#This Row],[Total Sales]]-Table1[[#This Row],[cogs]]</f>
        <v>1800</v>
      </c>
    </row>
    <row r="744" spans="1:16" x14ac:dyDescent="0.3">
      <c r="A744">
        <v>88065566097</v>
      </c>
      <c r="B744" s="1">
        <v>43541</v>
      </c>
      <c r="C744" t="s">
        <v>469</v>
      </c>
      <c r="D744" t="s">
        <v>12</v>
      </c>
      <c r="E744" t="s">
        <v>46</v>
      </c>
      <c r="F744" t="s">
        <v>4</v>
      </c>
      <c r="G744" t="s">
        <v>262</v>
      </c>
      <c r="H744" t="s">
        <v>2</v>
      </c>
      <c r="I744" t="s">
        <v>14</v>
      </c>
      <c r="J744" t="s">
        <v>0</v>
      </c>
      <c r="K744">
        <v>18</v>
      </c>
      <c r="L744">
        <v>15</v>
      </c>
      <c r="M744">
        <v>1230</v>
      </c>
      <c r="N744">
        <f>Table1[[#This Row],[Qty]]*Table1[[#This Row],[Price]]</f>
        <v>22140</v>
      </c>
      <c r="O744">
        <f>Table1[[#This Row],[Qty]]*Table1[[#This Row],[Cost]]</f>
        <v>18450</v>
      </c>
      <c r="P744">
        <f>Table1[[#This Row],[Total Sales]]-Table1[[#This Row],[cogs]]</f>
        <v>3690</v>
      </c>
    </row>
    <row r="745" spans="1:16" x14ac:dyDescent="0.3">
      <c r="A745">
        <v>88065566098</v>
      </c>
      <c r="B745" s="1">
        <v>43542</v>
      </c>
      <c r="C745" t="s">
        <v>468</v>
      </c>
      <c r="D745" t="s">
        <v>12</v>
      </c>
      <c r="E745" t="s">
        <v>65</v>
      </c>
      <c r="F745" t="s">
        <v>10</v>
      </c>
      <c r="G745" t="s">
        <v>266</v>
      </c>
      <c r="H745" t="s">
        <v>2</v>
      </c>
      <c r="I745" t="s">
        <v>9</v>
      </c>
      <c r="J745" t="s">
        <v>8</v>
      </c>
      <c r="K745">
        <v>14</v>
      </c>
      <c r="L745">
        <v>11</v>
      </c>
      <c r="M745">
        <v>900</v>
      </c>
      <c r="N745">
        <f>Table1[[#This Row],[Qty]]*Table1[[#This Row],[Price]]</f>
        <v>12600</v>
      </c>
      <c r="O745">
        <f>Table1[[#This Row],[Qty]]*Table1[[#This Row],[Cost]]</f>
        <v>9900</v>
      </c>
      <c r="P745">
        <f>Table1[[#This Row],[Total Sales]]-Table1[[#This Row],[cogs]]</f>
        <v>2700</v>
      </c>
    </row>
    <row r="746" spans="1:16" x14ac:dyDescent="0.3">
      <c r="A746">
        <v>88065566099</v>
      </c>
      <c r="B746" s="1">
        <v>43543</v>
      </c>
      <c r="C746" t="s">
        <v>467</v>
      </c>
      <c r="D746" t="s">
        <v>6</v>
      </c>
      <c r="E746" t="s">
        <v>63</v>
      </c>
      <c r="F746" t="s">
        <v>29</v>
      </c>
      <c r="G746" t="s">
        <v>266</v>
      </c>
      <c r="H746" t="s">
        <v>2</v>
      </c>
      <c r="I746" t="s">
        <v>1</v>
      </c>
      <c r="J746" t="s">
        <v>8</v>
      </c>
      <c r="K746">
        <v>30</v>
      </c>
      <c r="L746">
        <v>27</v>
      </c>
      <c r="M746">
        <v>2390</v>
      </c>
      <c r="N746">
        <f>Table1[[#This Row],[Qty]]*Table1[[#This Row],[Price]]</f>
        <v>71700</v>
      </c>
      <c r="O746">
        <f>Table1[[#This Row],[Qty]]*Table1[[#This Row],[Cost]]</f>
        <v>64530</v>
      </c>
      <c r="P746">
        <f>Table1[[#This Row],[Total Sales]]-Table1[[#This Row],[cogs]]</f>
        <v>7170</v>
      </c>
    </row>
    <row r="747" spans="1:16" x14ac:dyDescent="0.3">
      <c r="A747">
        <v>88065566100</v>
      </c>
      <c r="B747" s="1">
        <v>43544</v>
      </c>
      <c r="C747" t="s">
        <v>466</v>
      </c>
      <c r="D747" t="s">
        <v>6</v>
      </c>
      <c r="E747" t="s">
        <v>61</v>
      </c>
      <c r="F747" t="s">
        <v>25</v>
      </c>
      <c r="G747" t="s">
        <v>262</v>
      </c>
      <c r="H747" t="s">
        <v>2</v>
      </c>
      <c r="I747" t="s">
        <v>14</v>
      </c>
      <c r="J747" t="s">
        <v>0</v>
      </c>
      <c r="K747">
        <v>16</v>
      </c>
      <c r="L747">
        <v>13</v>
      </c>
      <c r="M747">
        <v>10000</v>
      </c>
      <c r="N747">
        <f>Table1[[#This Row],[Qty]]*Table1[[#This Row],[Price]]</f>
        <v>160000</v>
      </c>
      <c r="O747">
        <f>Table1[[#This Row],[Qty]]*Table1[[#This Row],[Cost]]</f>
        <v>130000</v>
      </c>
      <c r="P747">
        <f>Table1[[#This Row],[Total Sales]]-Table1[[#This Row],[cogs]]</f>
        <v>30000</v>
      </c>
    </row>
    <row r="748" spans="1:16" x14ac:dyDescent="0.3">
      <c r="A748">
        <v>88065566101</v>
      </c>
      <c r="B748" s="1">
        <v>43545</v>
      </c>
      <c r="C748" t="s">
        <v>465</v>
      </c>
      <c r="D748" t="s">
        <v>12</v>
      </c>
      <c r="E748" t="s">
        <v>59</v>
      </c>
      <c r="F748" t="s">
        <v>4</v>
      </c>
      <c r="G748" t="s">
        <v>262</v>
      </c>
      <c r="H748" t="s">
        <v>2</v>
      </c>
      <c r="I748" t="s">
        <v>9</v>
      </c>
      <c r="J748" t="s">
        <v>8</v>
      </c>
      <c r="K748">
        <v>52</v>
      </c>
      <c r="L748">
        <v>49</v>
      </c>
      <c r="M748">
        <v>2300</v>
      </c>
      <c r="N748">
        <f>Table1[[#This Row],[Qty]]*Table1[[#This Row],[Price]]</f>
        <v>119600</v>
      </c>
      <c r="O748">
        <f>Table1[[#This Row],[Qty]]*Table1[[#This Row],[Cost]]</f>
        <v>112700</v>
      </c>
      <c r="P748">
        <f>Table1[[#This Row],[Total Sales]]-Table1[[#This Row],[cogs]]</f>
        <v>6900</v>
      </c>
    </row>
    <row r="749" spans="1:16" x14ac:dyDescent="0.3">
      <c r="A749">
        <v>88065566102</v>
      </c>
      <c r="B749" s="1">
        <v>43546</v>
      </c>
      <c r="C749" t="s">
        <v>464</v>
      </c>
      <c r="D749" t="s">
        <v>6</v>
      </c>
      <c r="E749" t="s">
        <v>57</v>
      </c>
      <c r="F749" t="s">
        <v>10</v>
      </c>
      <c r="G749" t="s">
        <v>266</v>
      </c>
      <c r="H749" t="s">
        <v>2</v>
      </c>
      <c r="I749" t="s">
        <v>1</v>
      </c>
      <c r="J749" t="s">
        <v>0</v>
      </c>
      <c r="K749">
        <v>14</v>
      </c>
      <c r="L749">
        <v>11</v>
      </c>
      <c r="M749">
        <v>7800</v>
      </c>
      <c r="N749">
        <f>Table1[[#This Row],[Qty]]*Table1[[#This Row],[Price]]</f>
        <v>109200</v>
      </c>
      <c r="O749">
        <f>Table1[[#This Row],[Qty]]*Table1[[#This Row],[Cost]]</f>
        <v>85800</v>
      </c>
      <c r="P749">
        <f>Table1[[#This Row],[Total Sales]]-Table1[[#This Row],[cogs]]</f>
        <v>23400</v>
      </c>
    </row>
    <row r="750" spans="1:16" x14ac:dyDescent="0.3">
      <c r="A750">
        <v>88065566103</v>
      </c>
      <c r="B750" s="1">
        <v>43547</v>
      </c>
      <c r="C750" t="s">
        <v>463</v>
      </c>
      <c r="D750" t="s">
        <v>6</v>
      </c>
      <c r="E750" t="s">
        <v>21</v>
      </c>
      <c r="F750" t="s">
        <v>29</v>
      </c>
      <c r="G750" t="s">
        <v>266</v>
      </c>
      <c r="H750" t="s">
        <v>2</v>
      </c>
      <c r="I750" t="s">
        <v>14</v>
      </c>
      <c r="J750" t="s">
        <v>8</v>
      </c>
      <c r="K750">
        <v>6</v>
      </c>
      <c r="L750">
        <v>3</v>
      </c>
      <c r="M750">
        <v>450</v>
      </c>
      <c r="N750">
        <f>Table1[[#This Row],[Qty]]*Table1[[#This Row],[Price]]</f>
        <v>2700</v>
      </c>
      <c r="O750">
        <f>Table1[[#This Row],[Qty]]*Table1[[#This Row],[Cost]]</f>
        <v>1350</v>
      </c>
      <c r="P750">
        <f>Table1[[#This Row],[Total Sales]]-Table1[[#This Row],[cogs]]</f>
        <v>1350</v>
      </c>
    </row>
    <row r="751" spans="1:16" x14ac:dyDescent="0.3">
      <c r="A751">
        <v>88065566104</v>
      </c>
      <c r="B751" s="1">
        <v>43548</v>
      </c>
      <c r="C751" t="s">
        <v>462</v>
      </c>
      <c r="D751" t="s">
        <v>12</v>
      </c>
      <c r="E751" t="s">
        <v>19</v>
      </c>
      <c r="F751" t="s">
        <v>25</v>
      </c>
      <c r="G751" t="s">
        <v>262</v>
      </c>
      <c r="H751" t="s">
        <v>2</v>
      </c>
      <c r="I751" t="s">
        <v>28</v>
      </c>
      <c r="J751" t="s">
        <v>8</v>
      </c>
      <c r="K751">
        <v>13</v>
      </c>
      <c r="L751">
        <v>10</v>
      </c>
      <c r="M751">
        <v>2000</v>
      </c>
      <c r="N751">
        <f>Table1[[#This Row],[Qty]]*Table1[[#This Row],[Price]]</f>
        <v>26000</v>
      </c>
      <c r="O751">
        <f>Table1[[#This Row],[Qty]]*Table1[[#This Row],[Cost]]</f>
        <v>20000</v>
      </c>
      <c r="P751">
        <f>Table1[[#This Row],[Total Sales]]-Table1[[#This Row],[cogs]]</f>
        <v>6000</v>
      </c>
    </row>
    <row r="752" spans="1:16" x14ac:dyDescent="0.3">
      <c r="A752">
        <v>88065566105</v>
      </c>
      <c r="B752" s="1">
        <v>43549</v>
      </c>
      <c r="C752" t="s">
        <v>461</v>
      </c>
      <c r="D752" t="s">
        <v>12</v>
      </c>
      <c r="E752" t="s">
        <v>17</v>
      </c>
      <c r="F752" t="s">
        <v>4</v>
      </c>
      <c r="G752" t="s">
        <v>262</v>
      </c>
      <c r="H752" t="s">
        <v>2</v>
      </c>
      <c r="I752" t="s">
        <v>9</v>
      </c>
      <c r="J752" t="s">
        <v>8</v>
      </c>
      <c r="K752">
        <v>15</v>
      </c>
      <c r="L752">
        <v>12</v>
      </c>
      <c r="M752">
        <v>123</v>
      </c>
      <c r="N752">
        <f>Table1[[#This Row],[Qty]]*Table1[[#This Row],[Price]]</f>
        <v>1845</v>
      </c>
      <c r="O752">
        <f>Table1[[#This Row],[Qty]]*Table1[[#This Row],[Cost]]</f>
        <v>1476</v>
      </c>
      <c r="P752">
        <f>Table1[[#This Row],[Total Sales]]-Table1[[#This Row],[cogs]]</f>
        <v>369</v>
      </c>
    </row>
    <row r="753" spans="1:16" x14ac:dyDescent="0.3">
      <c r="A753">
        <v>88065566106</v>
      </c>
      <c r="B753" s="1">
        <v>43550</v>
      </c>
      <c r="C753" t="s">
        <v>460</v>
      </c>
      <c r="D753" t="s">
        <v>6</v>
      </c>
      <c r="E753" t="s">
        <v>15</v>
      </c>
      <c r="F753" t="s">
        <v>10</v>
      </c>
      <c r="G753" t="s">
        <v>266</v>
      </c>
      <c r="H753" t="s">
        <v>2</v>
      </c>
      <c r="I753" t="s">
        <v>1</v>
      </c>
      <c r="J753" t="s">
        <v>0</v>
      </c>
      <c r="K753">
        <v>20</v>
      </c>
      <c r="L753">
        <v>17</v>
      </c>
      <c r="M753">
        <v>12903</v>
      </c>
      <c r="N753">
        <f>Table1[[#This Row],[Qty]]*Table1[[#This Row],[Price]]</f>
        <v>258060</v>
      </c>
      <c r="O753">
        <f>Table1[[#This Row],[Qty]]*Table1[[#This Row],[Cost]]</f>
        <v>219351</v>
      </c>
      <c r="P753">
        <f>Table1[[#This Row],[Total Sales]]-Table1[[#This Row],[cogs]]</f>
        <v>38709</v>
      </c>
    </row>
    <row r="754" spans="1:16" x14ac:dyDescent="0.3">
      <c r="A754">
        <v>88065566107</v>
      </c>
      <c r="B754" s="1">
        <v>43551</v>
      </c>
      <c r="C754" t="s">
        <v>459</v>
      </c>
      <c r="D754" t="s">
        <v>6</v>
      </c>
      <c r="E754" t="s">
        <v>17</v>
      </c>
      <c r="F754" t="s">
        <v>29</v>
      </c>
      <c r="G754" t="s">
        <v>266</v>
      </c>
      <c r="H754" t="s">
        <v>2</v>
      </c>
      <c r="I754" t="s">
        <v>14</v>
      </c>
      <c r="J754" t="s">
        <v>0</v>
      </c>
      <c r="K754">
        <v>12</v>
      </c>
      <c r="L754">
        <v>9</v>
      </c>
      <c r="M754">
        <v>100000</v>
      </c>
      <c r="N754">
        <f>Table1[[#This Row],[Qty]]*Table1[[#This Row],[Price]]</f>
        <v>1200000</v>
      </c>
      <c r="O754">
        <f>Table1[[#This Row],[Qty]]*Table1[[#This Row],[Cost]]</f>
        <v>900000</v>
      </c>
      <c r="P754">
        <f>Table1[[#This Row],[Total Sales]]-Table1[[#This Row],[cogs]]</f>
        <v>300000</v>
      </c>
    </row>
    <row r="755" spans="1:16" x14ac:dyDescent="0.3">
      <c r="A755">
        <v>88065566108</v>
      </c>
      <c r="B755" s="1">
        <v>43552</v>
      </c>
      <c r="C755" t="s">
        <v>458</v>
      </c>
      <c r="D755" t="s">
        <v>6</v>
      </c>
      <c r="E755" t="s">
        <v>15</v>
      </c>
      <c r="F755" t="s">
        <v>25</v>
      </c>
      <c r="G755" t="s">
        <v>262</v>
      </c>
      <c r="H755" t="s">
        <v>2</v>
      </c>
      <c r="I755" t="s">
        <v>9</v>
      </c>
      <c r="J755" t="s">
        <v>8</v>
      </c>
      <c r="K755">
        <v>16</v>
      </c>
      <c r="L755">
        <v>13</v>
      </c>
      <c r="M755">
        <v>12000</v>
      </c>
      <c r="N755">
        <f>Table1[[#This Row],[Qty]]*Table1[[#This Row],[Price]]</f>
        <v>192000</v>
      </c>
      <c r="O755">
        <f>Table1[[#This Row],[Qty]]*Table1[[#This Row],[Cost]]</f>
        <v>156000</v>
      </c>
      <c r="P755">
        <f>Table1[[#This Row],[Total Sales]]-Table1[[#This Row],[cogs]]</f>
        <v>36000</v>
      </c>
    </row>
    <row r="756" spans="1:16" x14ac:dyDescent="0.3">
      <c r="A756">
        <v>88065566109</v>
      </c>
      <c r="B756" s="1">
        <v>43553</v>
      </c>
      <c r="C756" t="s">
        <v>457</v>
      </c>
      <c r="D756" t="s">
        <v>6</v>
      </c>
      <c r="E756" t="s">
        <v>11</v>
      </c>
      <c r="F756" t="s">
        <v>4</v>
      </c>
      <c r="G756" t="s">
        <v>262</v>
      </c>
      <c r="H756" t="s">
        <v>2</v>
      </c>
      <c r="I756" t="s">
        <v>1</v>
      </c>
      <c r="J756" t="s">
        <v>8</v>
      </c>
      <c r="K756">
        <v>20</v>
      </c>
      <c r="L756">
        <v>17</v>
      </c>
      <c r="M756">
        <v>60</v>
      </c>
      <c r="N756">
        <f>Table1[[#This Row],[Qty]]*Table1[[#This Row],[Price]]</f>
        <v>1200</v>
      </c>
      <c r="O756">
        <f>Table1[[#This Row],[Qty]]*Table1[[#This Row],[Cost]]</f>
        <v>1020</v>
      </c>
      <c r="P756">
        <f>Table1[[#This Row],[Total Sales]]-Table1[[#This Row],[cogs]]</f>
        <v>180</v>
      </c>
    </row>
    <row r="757" spans="1:16" x14ac:dyDescent="0.3">
      <c r="A757">
        <v>88065566110</v>
      </c>
      <c r="B757" s="1">
        <v>43554</v>
      </c>
      <c r="C757" t="s">
        <v>456</v>
      </c>
      <c r="D757" t="s">
        <v>6</v>
      </c>
      <c r="E757" t="s">
        <v>5</v>
      </c>
      <c r="F757" t="s">
        <v>10</v>
      </c>
      <c r="G757" t="s">
        <v>266</v>
      </c>
      <c r="H757" t="s">
        <v>2</v>
      </c>
      <c r="I757" t="s">
        <v>14</v>
      </c>
      <c r="J757" t="s">
        <v>0</v>
      </c>
      <c r="K757">
        <v>12</v>
      </c>
      <c r="L757">
        <v>9</v>
      </c>
      <c r="M757">
        <v>89</v>
      </c>
      <c r="N757">
        <f>Table1[[#This Row],[Qty]]*Table1[[#This Row],[Price]]</f>
        <v>1068</v>
      </c>
      <c r="O757">
        <f>Table1[[#This Row],[Qty]]*Table1[[#This Row],[Cost]]</f>
        <v>801</v>
      </c>
      <c r="P757">
        <f>Table1[[#This Row],[Total Sales]]-Table1[[#This Row],[cogs]]</f>
        <v>267</v>
      </c>
    </row>
    <row r="758" spans="1:16" x14ac:dyDescent="0.3">
      <c r="A758">
        <v>88065566111</v>
      </c>
      <c r="B758" s="1">
        <v>43555</v>
      </c>
      <c r="C758" t="s">
        <v>455</v>
      </c>
      <c r="D758" t="s">
        <v>6</v>
      </c>
      <c r="E758" t="s">
        <v>166</v>
      </c>
      <c r="F758" t="s">
        <v>29</v>
      </c>
      <c r="G758" t="s">
        <v>266</v>
      </c>
      <c r="H758" t="s">
        <v>2</v>
      </c>
      <c r="I758" t="s">
        <v>9</v>
      </c>
      <c r="J758" t="s">
        <v>8</v>
      </c>
      <c r="K758">
        <v>10</v>
      </c>
      <c r="L758">
        <v>7</v>
      </c>
      <c r="M758">
        <v>77</v>
      </c>
      <c r="N758">
        <f>Table1[[#This Row],[Qty]]*Table1[[#This Row],[Price]]</f>
        <v>770</v>
      </c>
      <c r="O758">
        <f>Table1[[#This Row],[Qty]]*Table1[[#This Row],[Cost]]</f>
        <v>539</v>
      </c>
      <c r="P758">
        <f>Table1[[#This Row],[Total Sales]]-Table1[[#This Row],[cogs]]</f>
        <v>231</v>
      </c>
    </row>
    <row r="759" spans="1:16" x14ac:dyDescent="0.3">
      <c r="A759">
        <v>88065566112</v>
      </c>
      <c r="B759" s="1">
        <v>43556</v>
      </c>
      <c r="C759" t="s">
        <v>454</v>
      </c>
      <c r="D759" t="s">
        <v>6</v>
      </c>
      <c r="E759" t="s">
        <v>164</v>
      </c>
      <c r="F759" t="s">
        <v>25</v>
      </c>
      <c r="G759" t="s">
        <v>262</v>
      </c>
      <c r="H759" t="s">
        <v>2</v>
      </c>
      <c r="I759" t="s">
        <v>1</v>
      </c>
      <c r="J759" t="s">
        <v>0</v>
      </c>
      <c r="K759">
        <v>15</v>
      </c>
      <c r="L759">
        <v>12</v>
      </c>
      <c r="M759">
        <v>68</v>
      </c>
      <c r="N759">
        <f>Table1[[#This Row],[Qty]]*Table1[[#This Row],[Price]]</f>
        <v>1020</v>
      </c>
      <c r="O759">
        <f>Table1[[#This Row],[Qty]]*Table1[[#This Row],[Cost]]</f>
        <v>816</v>
      </c>
      <c r="P759">
        <f>Table1[[#This Row],[Total Sales]]-Table1[[#This Row],[cogs]]</f>
        <v>204</v>
      </c>
    </row>
    <row r="760" spans="1:16" x14ac:dyDescent="0.3">
      <c r="A760">
        <v>88065566113</v>
      </c>
      <c r="B760" s="1">
        <v>43557</v>
      </c>
      <c r="C760" t="s">
        <v>453</v>
      </c>
      <c r="D760" t="s">
        <v>12</v>
      </c>
      <c r="E760" t="s">
        <v>162</v>
      </c>
      <c r="F760" t="s">
        <v>4</v>
      </c>
      <c r="G760" t="s">
        <v>262</v>
      </c>
      <c r="H760" t="s">
        <v>2</v>
      </c>
      <c r="I760" t="s">
        <v>14</v>
      </c>
      <c r="J760" t="s">
        <v>8</v>
      </c>
      <c r="K760">
        <v>15</v>
      </c>
      <c r="L760">
        <v>12</v>
      </c>
      <c r="M760">
        <v>15</v>
      </c>
      <c r="N760">
        <f>Table1[[#This Row],[Qty]]*Table1[[#This Row],[Price]]</f>
        <v>225</v>
      </c>
      <c r="O760">
        <f>Table1[[#This Row],[Qty]]*Table1[[#This Row],[Cost]]</f>
        <v>180</v>
      </c>
      <c r="P760">
        <f>Table1[[#This Row],[Total Sales]]-Table1[[#This Row],[cogs]]</f>
        <v>45</v>
      </c>
    </row>
    <row r="761" spans="1:16" x14ac:dyDescent="0.3">
      <c r="A761">
        <v>88065566114</v>
      </c>
      <c r="B761" s="1">
        <v>43558</v>
      </c>
      <c r="C761" t="s">
        <v>452</v>
      </c>
      <c r="D761" t="s">
        <v>12</v>
      </c>
      <c r="E761" t="s">
        <v>160</v>
      </c>
      <c r="F761" t="s">
        <v>10</v>
      </c>
      <c r="G761" t="s">
        <v>266</v>
      </c>
      <c r="H761" t="s">
        <v>2</v>
      </c>
      <c r="I761" t="s">
        <v>28</v>
      </c>
      <c r="J761" t="s">
        <v>8</v>
      </c>
      <c r="K761">
        <v>20</v>
      </c>
      <c r="L761">
        <v>17</v>
      </c>
      <c r="M761">
        <v>47</v>
      </c>
      <c r="N761">
        <f>Table1[[#This Row],[Qty]]*Table1[[#This Row],[Price]]</f>
        <v>940</v>
      </c>
      <c r="O761">
        <f>Table1[[#This Row],[Qty]]*Table1[[#This Row],[Cost]]</f>
        <v>799</v>
      </c>
      <c r="P761">
        <f>Table1[[#This Row],[Total Sales]]-Table1[[#This Row],[cogs]]</f>
        <v>141</v>
      </c>
    </row>
    <row r="762" spans="1:16" x14ac:dyDescent="0.3">
      <c r="A762">
        <v>88065566115</v>
      </c>
      <c r="B762" s="1">
        <v>43559</v>
      </c>
      <c r="C762" t="s">
        <v>451</v>
      </c>
      <c r="D762" t="s">
        <v>12</v>
      </c>
      <c r="E762" t="s">
        <v>85</v>
      </c>
      <c r="F762" t="s">
        <v>29</v>
      </c>
      <c r="G762" t="s">
        <v>266</v>
      </c>
      <c r="H762" t="s">
        <v>2</v>
      </c>
      <c r="I762" t="s">
        <v>9</v>
      </c>
      <c r="J762" t="s">
        <v>8</v>
      </c>
      <c r="K762">
        <v>12</v>
      </c>
      <c r="L762">
        <v>9</v>
      </c>
      <c r="M762">
        <v>6</v>
      </c>
      <c r="N762">
        <f>Table1[[#This Row],[Qty]]*Table1[[#This Row],[Price]]</f>
        <v>72</v>
      </c>
      <c r="O762">
        <f>Table1[[#This Row],[Qty]]*Table1[[#This Row],[Cost]]</f>
        <v>54</v>
      </c>
      <c r="P762">
        <f>Table1[[#This Row],[Total Sales]]-Table1[[#This Row],[cogs]]</f>
        <v>18</v>
      </c>
    </row>
    <row r="763" spans="1:16" x14ac:dyDescent="0.3">
      <c r="A763">
        <v>88065566116</v>
      </c>
      <c r="B763" s="1">
        <v>43560</v>
      </c>
      <c r="C763" t="s">
        <v>450</v>
      </c>
      <c r="D763" t="s">
        <v>12</v>
      </c>
      <c r="E763" t="s">
        <v>83</v>
      </c>
      <c r="F763" t="s">
        <v>25</v>
      </c>
      <c r="G763" t="s">
        <v>262</v>
      </c>
      <c r="H763" t="s">
        <v>2</v>
      </c>
      <c r="I763" t="s">
        <v>1</v>
      </c>
      <c r="J763" t="s">
        <v>0</v>
      </c>
      <c r="K763">
        <v>13</v>
      </c>
      <c r="L763">
        <v>10</v>
      </c>
      <c r="M763">
        <v>10</v>
      </c>
      <c r="N763">
        <f>Table1[[#This Row],[Qty]]*Table1[[#This Row],[Price]]</f>
        <v>130</v>
      </c>
      <c r="O763">
        <f>Table1[[#This Row],[Qty]]*Table1[[#This Row],[Cost]]</f>
        <v>100</v>
      </c>
      <c r="P763">
        <f>Table1[[#This Row],[Total Sales]]-Table1[[#This Row],[cogs]]</f>
        <v>30</v>
      </c>
    </row>
    <row r="764" spans="1:16" x14ac:dyDescent="0.3">
      <c r="A764">
        <v>88065566117</v>
      </c>
      <c r="B764" s="1">
        <v>43561</v>
      </c>
      <c r="C764" t="s">
        <v>449</v>
      </c>
      <c r="D764" t="s">
        <v>12</v>
      </c>
      <c r="E764" t="s">
        <v>81</v>
      </c>
      <c r="F764" t="s">
        <v>4</v>
      </c>
      <c r="G764" t="s">
        <v>262</v>
      </c>
      <c r="H764" t="s">
        <v>2</v>
      </c>
      <c r="I764" t="s">
        <v>14</v>
      </c>
      <c r="J764" t="s">
        <v>0</v>
      </c>
      <c r="K764">
        <v>15</v>
      </c>
      <c r="L764">
        <v>12</v>
      </c>
      <c r="M764">
        <v>11</v>
      </c>
      <c r="N764">
        <f>Table1[[#This Row],[Qty]]*Table1[[#This Row],[Price]]</f>
        <v>165</v>
      </c>
      <c r="O764">
        <f>Table1[[#This Row],[Qty]]*Table1[[#This Row],[Cost]]</f>
        <v>132</v>
      </c>
      <c r="P764">
        <f>Table1[[#This Row],[Total Sales]]-Table1[[#This Row],[cogs]]</f>
        <v>33</v>
      </c>
    </row>
    <row r="765" spans="1:16" x14ac:dyDescent="0.3">
      <c r="A765">
        <v>88065566118</v>
      </c>
      <c r="B765" s="1">
        <v>43562</v>
      </c>
      <c r="C765" t="s">
        <v>448</v>
      </c>
      <c r="D765" t="s">
        <v>6</v>
      </c>
      <c r="E765" t="s">
        <v>79</v>
      </c>
      <c r="F765" t="s">
        <v>10</v>
      </c>
      <c r="G765" t="s">
        <v>266</v>
      </c>
      <c r="H765" t="s">
        <v>2</v>
      </c>
      <c r="I765" t="s">
        <v>9</v>
      </c>
      <c r="J765" t="s">
        <v>8</v>
      </c>
      <c r="K765">
        <v>14</v>
      </c>
      <c r="L765">
        <v>11</v>
      </c>
      <c r="M765">
        <v>60</v>
      </c>
      <c r="N765">
        <f>Table1[[#This Row],[Qty]]*Table1[[#This Row],[Price]]</f>
        <v>840</v>
      </c>
      <c r="O765">
        <f>Table1[[#This Row],[Qty]]*Table1[[#This Row],[Cost]]</f>
        <v>660</v>
      </c>
      <c r="P765">
        <f>Table1[[#This Row],[Total Sales]]-Table1[[#This Row],[cogs]]</f>
        <v>180</v>
      </c>
    </row>
    <row r="766" spans="1:16" x14ac:dyDescent="0.3">
      <c r="A766">
        <v>88065566119</v>
      </c>
      <c r="B766" s="1">
        <v>43563</v>
      </c>
      <c r="C766" t="s">
        <v>447</v>
      </c>
      <c r="D766" t="s">
        <v>6</v>
      </c>
      <c r="E766" t="s">
        <v>77</v>
      </c>
      <c r="F766" t="s">
        <v>29</v>
      </c>
      <c r="G766" t="s">
        <v>266</v>
      </c>
      <c r="H766" t="s">
        <v>2</v>
      </c>
      <c r="I766" t="s">
        <v>1</v>
      </c>
      <c r="J766" t="s">
        <v>8</v>
      </c>
      <c r="K766">
        <v>30</v>
      </c>
      <c r="L766">
        <v>27</v>
      </c>
      <c r="M766">
        <v>89</v>
      </c>
      <c r="N766">
        <f>Table1[[#This Row],[Qty]]*Table1[[#This Row],[Price]]</f>
        <v>2670</v>
      </c>
      <c r="O766">
        <f>Table1[[#This Row],[Qty]]*Table1[[#This Row],[Cost]]</f>
        <v>2403</v>
      </c>
      <c r="P766">
        <f>Table1[[#This Row],[Total Sales]]-Table1[[#This Row],[cogs]]</f>
        <v>267</v>
      </c>
    </row>
    <row r="767" spans="1:16" x14ac:dyDescent="0.3">
      <c r="A767">
        <v>88065566120</v>
      </c>
      <c r="B767" s="1">
        <v>43564</v>
      </c>
      <c r="C767" t="s">
        <v>446</v>
      </c>
      <c r="D767" t="s">
        <v>6</v>
      </c>
      <c r="E767" t="s">
        <v>75</v>
      </c>
      <c r="F767" t="s">
        <v>25</v>
      </c>
      <c r="G767" t="s">
        <v>262</v>
      </c>
      <c r="H767" t="s">
        <v>2</v>
      </c>
      <c r="I767" t="s">
        <v>14</v>
      </c>
      <c r="J767" t="s">
        <v>0</v>
      </c>
      <c r="K767">
        <v>16</v>
      </c>
      <c r="L767">
        <v>13</v>
      </c>
      <c r="M767">
        <v>77</v>
      </c>
      <c r="N767">
        <f>Table1[[#This Row],[Qty]]*Table1[[#This Row],[Price]]</f>
        <v>1232</v>
      </c>
      <c r="O767">
        <f>Table1[[#This Row],[Qty]]*Table1[[#This Row],[Cost]]</f>
        <v>1001</v>
      </c>
      <c r="P767">
        <f>Table1[[#This Row],[Total Sales]]-Table1[[#This Row],[cogs]]</f>
        <v>231</v>
      </c>
    </row>
    <row r="768" spans="1:16" x14ac:dyDescent="0.3">
      <c r="A768">
        <v>88065566121</v>
      </c>
      <c r="B768" s="1">
        <v>43565</v>
      </c>
      <c r="C768" t="s">
        <v>445</v>
      </c>
      <c r="D768" t="s">
        <v>6</v>
      </c>
      <c r="E768" t="s">
        <v>73</v>
      </c>
      <c r="F768" t="s">
        <v>4</v>
      </c>
      <c r="G768" t="s">
        <v>262</v>
      </c>
      <c r="H768" t="s">
        <v>2</v>
      </c>
      <c r="I768" t="s">
        <v>9</v>
      </c>
      <c r="J768" t="s">
        <v>8</v>
      </c>
      <c r="K768">
        <v>9</v>
      </c>
      <c r="L768">
        <v>6</v>
      </c>
      <c r="M768">
        <v>68</v>
      </c>
      <c r="N768">
        <f>Table1[[#This Row],[Qty]]*Table1[[#This Row],[Price]]</f>
        <v>612</v>
      </c>
      <c r="O768">
        <f>Table1[[#This Row],[Qty]]*Table1[[#This Row],[Cost]]</f>
        <v>408</v>
      </c>
      <c r="P768">
        <f>Table1[[#This Row],[Total Sales]]-Table1[[#This Row],[cogs]]</f>
        <v>204</v>
      </c>
    </row>
    <row r="769" spans="1:16" x14ac:dyDescent="0.3">
      <c r="A769">
        <v>88065566122</v>
      </c>
      <c r="B769" s="1">
        <v>43566</v>
      </c>
      <c r="C769" t="s">
        <v>444</v>
      </c>
      <c r="D769" t="s">
        <v>12</v>
      </c>
      <c r="E769" t="s">
        <v>71</v>
      </c>
      <c r="F769" t="s">
        <v>10</v>
      </c>
      <c r="G769" t="s">
        <v>266</v>
      </c>
      <c r="H769" t="s">
        <v>2</v>
      </c>
      <c r="I769" t="s">
        <v>1</v>
      </c>
      <c r="J769" t="s">
        <v>0</v>
      </c>
      <c r="K769">
        <v>5</v>
      </c>
      <c r="L769">
        <v>2</v>
      </c>
      <c r="M769">
        <v>15</v>
      </c>
      <c r="N769">
        <f>Table1[[#This Row],[Qty]]*Table1[[#This Row],[Price]]</f>
        <v>75</v>
      </c>
      <c r="O769">
        <f>Table1[[#This Row],[Qty]]*Table1[[#This Row],[Cost]]</f>
        <v>30</v>
      </c>
      <c r="P769">
        <f>Table1[[#This Row],[Total Sales]]-Table1[[#This Row],[cogs]]</f>
        <v>45</v>
      </c>
    </row>
    <row r="770" spans="1:16" x14ac:dyDescent="0.3">
      <c r="A770">
        <v>88065566123</v>
      </c>
      <c r="B770" s="1">
        <v>43567</v>
      </c>
      <c r="C770" t="s">
        <v>443</v>
      </c>
      <c r="D770" t="s">
        <v>12</v>
      </c>
      <c r="E770" t="s">
        <v>69</v>
      </c>
      <c r="F770" t="s">
        <v>29</v>
      </c>
      <c r="G770" t="s">
        <v>266</v>
      </c>
      <c r="H770" t="s">
        <v>2</v>
      </c>
      <c r="I770" t="s">
        <v>14</v>
      </c>
      <c r="J770" t="s">
        <v>8</v>
      </c>
      <c r="K770">
        <v>18</v>
      </c>
      <c r="L770">
        <v>15</v>
      </c>
      <c r="M770">
        <v>100</v>
      </c>
      <c r="N770">
        <f>Table1[[#This Row],[Qty]]*Table1[[#This Row],[Price]]</f>
        <v>1800</v>
      </c>
      <c r="O770">
        <f>Table1[[#This Row],[Qty]]*Table1[[#This Row],[Cost]]</f>
        <v>1500</v>
      </c>
      <c r="P770">
        <f>Table1[[#This Row],[Total Sales]]-Table1[[#This Row],[cogs]]</f>
        <v>300</v>
      </c>
    </row>
    <row r="771" spans="1:16" x14ac:dyDescent="0.3">
      <c r="A771">
        <v>88065566124</v>
      </c>
      <c r="B771" s="1">
        <v>43568</v>
      </c>
      <c r="C771" t="s">
        <v>442</v>
      </c>
      <c r="D771" t="s">
        <v>6</v>
      </c>
      <c r="E771" t="s">
        <v>67</v>
      </c>
      <c r="F771" t="s">
        <v>25</v>
      </c>
      <c r="G771" t="s">
        <v>262</v>
      </c>
      <c r="H771" t="s">
        <v>2</v>
      </c>
      <c r="I771" t="s">
        <v>28</v>
      </c>
      <c r="J771" t="s">
        <v>8</v>
      </c>
      <c r="K771">
        <v>10</v>
      </c>
      <c r="L771">
        <v>7</v>
      </c>
      <c r="M771">
        <v>3000</v>
      </c>
      <c r="N771">
        <f>Table1[[#This Row],[Qty]]*Table1[[#This Row],[Price]]</f>
        <v>30000</v>
      </c>
      <c r="O771">
        <f>Table1[[#This Row],[Qty]]*Table1[[#This Row],[Cost]]</f>
        <v>21000</v>
      </c>
      <c r="P771">
        <f>Table1[[#This Row],[Total Sales]]-Table1[[#This Row],[cogs]]</f>
        <v>9000</v>
      </c>
    </row>
    <row r="772" spans="1:16" x14ac:dyDescent="0.3">
      <c r="A772">
        <v>88065566125</v>
      </c>
      <c r="B772" s="1">
        <v>43569</v>
      </c>
      <c r="C772" t="s">
        <v>441</v>
      </c>
      <c r="D772" t="s">
        <v>12</v>
      </c>
      <c r="E772" t="s">
        <v>65</v>
      </c>
      <c r="F772" t="s">
        <v>4</v>
      </c>
      <c r="G772" t="s">
        <v>262</v>
      </c>
      <c r="H772" t="s">
        <v>2</v>
      </c>
      <c r="I772" t="s">
        <v>9</v>
      </c>
      <c r="J772" t="s">
        <v>8</v>
      </c>
      <c r="K772">
        <v>20</v>
      </c>
      <c r="L772">
        <v>17</v>
      </c>
      <c r="M772">
        <v>5000</v>
      </c>
      <c r="N772">
        <f>Table1[[#This Row],[Qty]]*Table1[[#This Row],[Price]]</f>
        <v>100000</v>
      </c>
      <c r="O772">
        <f>Table1[[#This Row],[Qty]]*Table1[[#This Row],[Cost]]</f>
        <v>85000</v>
      </c>
      <c r="P772">
        <f>Table1[[#This Row],[Total Sales]]-Table1[[#This Row],[cogs]]</f>
        <v>15000</v>
      </c>
    </row>
    <row r="773" spans="1:16" x14ac:dyDescent="0.3">
      <c r="A773">
        <v>88065566126</v>
      </c>
      <c r="B773" s="1">
        <v>43570</v>
      </c>
      <c r="C773" t="s">
        <v>440</v>
      </c>
      <c r="D773" t="s">
        <v>12</v>
      </c>
      <c r="E773" t="s">
        <v>63</v>
      </c>
      <c r="F773" t="s">
        <v>10</v>
      </c>
      <c r="G773" t="s">
        <v>266</v>
      </c>
      <c r="H773" t="s">
        <v>2</v>
      </c>
      <c r="I773" t="s">
        <v>1</v>
      </c>
      <c r="J773" t="s">
        <v>0</v>
      </c>
      <c r="K773">
        <v>70</v>
      </c>
      <c r="L773">
        <v>67</v>
      </c>
      <c r="M773">
        <v>300</v>
      </c>
      <c r="N773">
        <f>Table1[[#This Row],[Qty]]*Table1[[#This Row],[Price]]</f>
        <v>21000</v>
      </c>
      <c r="O773">
        <f>Table1[[#This Row],[Qty]]*Table1[[#This Row],[Cost]]</f>
        <v>20100</v>
      </c>
      <c r="P773">
        <f>Table1[[#This Row],[Total Sales]]-Table1[[#This Row],[cogs]]</f>
        <v>900</v>
      </c>
    </row>
    <row r="774" spans="1:16" x14ac:dyDescent="0.3">
      <c r="A774">
        <v>88065566127</v>
      </c>
      <c r="B774" s="1">
        <v>43571</v>
      </c>
      <c r="C774" t="s">
        <v>439</v>
      </c>
      <c r="D774" t="s">
        <v>12</v>
      </c>
      <c r="E774" t="s">
        <v>61</v>
      </c>
      <c r="F774" t="s">
        <v>29</v>
      </c>
      <c r="G774" t="s">
        <v>266</v>
      </c>
      <c r="H774" t="s">
        <v>2</v>
      </c>
      <c r="I774" t="s">
        <v>14</v>
      </c>
      <c r="J774" t="s">
        <v>0</v>
      </c>
      <c r="K774">
        <v>15</v>
      </c>
      <c r="L774">
        <v>12</v>
      </c>
      <c r="M774">
        <v>2000</v>
      </c>
      <c r="N774">
        <f>Table1[[#This Row],[Qty]]*Table1[[#This Row],[Price]]</f>
        <v>30000</v>
      </c>
      <c r="O774">
        <f>Table1[[#This Row],[Qty]]*Table1[[#This Row],[Cost]]</f>
        <v>24000</v>
      </c>
      <c r="P774">
        <f>Table1[[#This Row],[Total Sales]]-Table1[[#This Row],[cogs]]</f>
        <v>6000</v>
      </c>
    </row>
    <row r="775" spans="1:16" x14ac:dyDescent="0.3">
      <c r="A775">
        <v>88065566128</v>
      </c>
      <c r="B775" s="1">
        <v>43572</v>
      </c>
      <c r="C775" t="s">
        <v>438</v>
      </c>
      <c r="D775" t="s">
        <v>6</v>
      </c>
      <c r="E775" t="s">
        <v>59</v>
      </c>
      <c r="F775" t="s">
        <v>25</v>
      </c>
      <c r="G775" t="s">
        <v>262</v>
      </c>
      <c r="H775" t="s">
        <v>2</v>
      </c>
      <c r="I775" t="s">
        <v>9</v>
      </c>
      <c r="J775" t="s">
        <v>8</v>
      </c>
      <c r="K775">
        <v>12</v>
      </c>
      <c r="L775">
        <v>9</v>
      </c>
      <c r="M775">
        <v>600</v>
      </c>
      <c r="N775">
        <f>Table1[[#This Row],[Qty]]*Table1[[#This Row],[Price]]</f>
        <v>7200</v>
      </c>
      <c r="O775">
        <f>Table1[[#This Row],[Qty]]*Table1[[#This Row],[Cost]]</f>
        <v>5400</v>
      </c>
      <c r="P775">
        <f>Table1[[#This Row],[Total Sales]]-Table1[[#This Row],[cogs]]</f>
        <v>1800</v>
      </c>
    </row>
    <row r="776" spans="1:16" x14ac:dyDescent="0.3">
      <c r="A776">
        <v>88065566129</v>
      </c>
      <c r="B776" s="1">
        <v>43573</v>
      </c>
      <c r="C776" t="s">
        <v>437</v>
      </c>
      <c r="D776" t="s">
        <v>12</v>
      </c>
      <c r="E776" t="s">
        <v>57</v>
      </c>
      <c r="F776" t="s">
        <v>4</v>
      </c>
      <c r="G776" t="s">
        <v>262</v>
      </c>
      <c r="H776" t="s">
        <v>2</v>
      </c>
      <c r="I776" t="s">
        <v>1</v>
      </c>
      <c r="J776" t="s">
        <v>8</v>
      </c>
      <c r="K776">
        <v>18</v>
      </c>
      <c r="L776">
        <v>15</v>
      </c>
      <c r="M776">
        <v>1230</v>
      </c>
      <c r="N776">
        <f>Table1[[#This Row],[Qty]]*Table1[[#This Row],[Price]]</f>
        <v>22140</v>
      </c>
      <c r="O776">
        <f>Table1[[#This Row],[Qty]]*Table1[[#This Row],[Cost]]</f>
        <v>18450</v>
      </c>
      <c r="P776">
        <f>Table1[[#This Row],[Total Sales]]-Table1[[#This Row],[cogs]]</f>
        <v>3690</v>
      </c>
    </row>
    <row r="777" spans="1:16" x14ac:dyDescent="0.3">
      <c r="A777">
        <v>88065566130</v>
      </c>
      <c r="B777" s="1">
        <v>43574</v>
      </c>
      <c r="C777" t="s">
        <v>436</v>
      </c>
      <c r="D777" t="s">
        <v>6</v>
      </c>
      <c r="E777" t="s">
        <v>55</v>
      </c>
      <c r="F777" t="s">
        <v>10</v>
      </c>
      <c r="G777" t="s">
        <v>266</v>
      </c>
      <c r="H777" t="s">
        <v>2</v>
      </c>
      <c r="I777" t="s">
        <v>14</v>
      </c>
      <c r="J777" t="s">
        <v>0</v>
      </c>
      <c r="K777">
        <v>23</v>
      </c>
      <c r="L777">
        <v>20</v>
      </c>
      <c r="M777">
        <v>900</v>
      </c>
      <c r="N777">
        <f>Table1[[#This Row],[Qty]]*Table1[[#This Row],[Price]]</f>
        <v>20700</v>
      </c>
      <c r="O777">
        <f>Table1[[#This Row],[Qty]]*Table1[[#This Row],[Cost]]</f>
        <v>18000</v>
      </c>
      <c r="P777">
        <f>Table1[[#This Row],[Total Sales]]-Table1[[#This Row],[cogs]]</f>
        <v>2700</v>
      </c>
    </row>
    <row r="778" spans="1:16" x14ac:dyDescent="0.3">
      <c r="A778">
        <v>88065566131</v>
      </c>
      <c r="B778" s="1">
        <v>43575</v>
      </c>
      <c r="C778" t="s">
        <v>435</v>
      </c>
      <c r="D778" t="s">
        <v>12</v>
      </c>
      <c r="E778" t="s">
        <v>17</v>
      </c>
      <c r="F778" t="s">
        <v>29</v>
      </c>
      <c r="G778" t="s">
        <v>266</v>
      </c>
      <c r="H778" t="s">
        <v>2</v>
      </c>
      <c r="I778" t="s">
        <v>9</v>
      </c>
      <c r="J778" t="s">
        <v>8</v>
      </c>
      <c r="K778">
        <v>9</v>
      </c>
      <c r="L778">
        <v>6</v>
      </c>
      <c r="M778">
        <v>2390</v>
      </c>
      <c r="N778">
        <f>Table1[[#This Row],[Qty]]*Table1[[#This Row],[Price]]</f>
        <v>21510</v>
      </c>
      <c r="O778">
        <f>Table1[[#This Row],[Qty]]*Table1[[#This Row],[Cost]]</f>
        <v>14340</v>
      </c>
      <c r="P778">
        <f>Table1[[#This Row],[Total Sales]]-Table1[[#This Row],[cogs]]</f>
        <v>7170</v>
      </c>
    </row>
    <row r="779" spans="1:16" x14ac:dyDescent="0.3">
      <c r="A779">
        <v>88065566132</v>
      </c>
      <c r="B779" s="1">
        <v>43576</v>
      </c>
      <c r="C779" t="s">
        <v>434</v>
      </c>
      <c r="D779" t="s">
        <v>6</v>
      </c>
      <c r="E779" t="s">
        <v>52</v>
      </c>
      <c r="F779" t="s">
        <v>25</v>
      </c>
      <c r="G779" t="s">
        <v>262</v>
      </c>
      <c r="H779" t="s">
        <v>2</v>
      </c>
      <c r="I779" t="s">
        <v>1</v>
      </c>
      <c r="J779" t="s">
        <v>0</v>
      </c>
      <c r="K779">
        <v>18</v>
      </c>
      <c r="L779">
        <v>15</v>
      </c>
      <c r="M779">
        <v>10000</v>
      </c>
      <c r="N779">
        <f>Table1[[#This Row],[Qty]]*Table1[[#This Row],[Price]]</f>
        <v>180000</v>
      </c>
      <c r="O779">
        <f>Table1[[#This Row],[Qty]]*Table1[[#This Row],[Cost]]</f>
        <v>150000</v>
      </c>
      <c r="P779">
        <f>Table1[[#This Row],[Total Sales]]-Table1[[#This Row],[cogs]]</f>
        <v>30000</v>
      </c>
    </row>
    <row r="780" spans="1:16" x14ac:dyDescent="0.3">
      <c r="A780">
        <v>88065566133</v>
      </c>
      <c r="B780" s="1">
        <v>43577</v>
      </c>
      <c r="C780" t="s">
        <v>433</v>
      </c>
      <c r="D780" t="s">
        <v>6</v>
      </c>
      <c r="E780" t="s">
        <v>50</v>
      </c>
      <c r="F780" t="s">
        <v>4</v>
      </c>
      <c r="G780" t="s">
        <v>262</v>
      </c>
      <c r="H780" t="s">
        <v>2</v>
      </c>
      <c r="I780" t="s">
        <v>14</v>
      </c>
      <c r="J780" t="s">
        <v>8</v>
      </c>
      <c r="K780">
        <v>52</v>
      </c>
      <c r="L780">
        <v>49</v>
      </c>
      <c r="M780">
        <v>2300</v>
      </c>
      <c r="N780">
        <f>Table1[[#This Row],[Qty]]*Table1[[#This Row],[Price]]</f>
        <v>119600</v>
      </c>
      <c r="O780">
        <f>Table1[[#This Row],[Qty]]*Table1[[#This Row],[Cost]]</f>
        <v>112700</v>
      </c>
      <c r="P780">
        <f>Table1[[#This Row],[Total Sales]]-Table1[[#This Row],[cogs]]</f>
        <v>6900</v>
      </c>
    </row>
    <row r="781" spans="1:16" x14ac:dyDescent="0.3">
      <c r="A781">
        <v>88065566134</v>
      </c>
      <c r="B781" s="1">
        <v>43578</v>
      </c>
      <c r="C781" t="s">
        <v>432</v>
      </c>
      <c r="D781" t="s">
        <v>6</v>
      </c>
      <c r="E781" t="s">
        <v>48</v>
      </c>
      <c r="F781" t="s">
        <v>10</v>
      </c>
      <c r="G781" t="s">
        <v>266</v>
      </c>
      <c r="H781" t="s">
        <v>2</v>
      </c>
      <c r="I781" t="s">
        <v>28</v>
      </c>
      <c r="J781" t="s">
        <v>8</v>
      </c>
      <c r="K781">
        <v>9</v>
      </c>
      <c r="L781">
        <v>6</v>
      </c>
      <c r="M781">
        <v>7800</v>
      </c>
      <c r="N781">
        <f>Table1[[#This Row],[Qty]]*Table1[[#This Row],[Price]]</f>
        <v>70200</v>
      </c>
      <c r="O781">
        <f>Table1[[#This Row],[Qty]]*Table1[[#This Row],[Cost]]</f>
        <v>46800</v>
      </c>
      <c r="P781">
        <f>Table1[[#This Row],[Total Sales]]-Table1[[#This Row],[cogs]]</f>
        <v>23400</v>
      </c>
    </row>
    <row r="782" spans="1:16" x14ac:dyDescent="0.3">
      <c r="A782">
        <v>88065566135</v>
      </c>
      <c r="B782" s="1">
        <v>43579</v>
      </c>
      <c r="C782" t="s">
        <v>431</v>
      </c>
      <c r="D782" t="s">
        <v>12</v>
      </c>
      <c r="E782" t="s">
        <v>46</v>
      </c>
      <c r="F782" t="s">
        <v>29</v>
      </c>
      <c r="G782" t="s">
        <v>266</v>
      </c>
      <c r="H782" t="s">
        <v>2</v>
      </c>
      <c r="I782" t="s">
        <v>9</v>
      </c>
      <c r="J782" t="s">
        <v>8</v>
      </c>
      <c r="K782">
        <v>5</v>
      </c>
      <c r="L782">
        <v>2</v>
      </c>
      <c r="M782">
        <v>450</v>
      </c>
      <c r="N782">
        <f>Table1[[#This Row],[Qty]]*Table1[[#This Row],[Price]]</f>
        <v>2250</v>
      </c>
      <c r="O782">
        <f>Table1[[#This Row],[Qty]]*Table1[[#This Row],[Cost]]</f>
        <v>900</v>
      </c>
      <c r="P782">
        <f>Table1[[#This Row],[Total Sales]]-Table1[[#This Row],[cogs]]</f>
        <v>1350</v>
      </c>
    </row>
    <row r="783" spans="1:16" x14ac:dyDescent="0.3">
      <c r="A783">
        <v>88065566136</v>
      </c>
      <c r="B783" s="1">
        <v>43580</v>
      </c>
      <c r="C783" t="s">
        <v>430</v>
      </c>
      <c r="D783" t="s">
        <v>12</v>
      </c>
      <c r="E783" t="s">
        <v>44</v>
      </c>
      <c r="F783" t="s">
        <v>25</v>
      </c>
      <c r="G783" t="s">
        <v>262</v>
      </c>
      <c r="H783" t="s">
        <v>2</v>
      </c>
      <c r="I783" t="s">
        <v>1</v>
      </c>
      <c r="J783" t="s">
        <v>0</v>
      </c>
      <c r="K783">
        <v>14</v>
      </c>
      <c r="L783">
        <v>11</v>
      </c>
      <c r="M783">
        <v>2000</v>
      </c>
      <c r="N783">
        <f>Table1[[#This Row],[Qty]]*Table1[[#This Row],[Price]]</f>
        <v>28000</v>
      </c>
      <c r="O783">
        <f>Table1[[#This Row],[Qty]]*Table1[[#This Row],[Cost]]</f>
        <v>22000</v>
      </c>
      <c r="P783">
        <f>Table1[[#This Row],[Total Sales]]-Table1[[#This Row],[cogs]]</f>
        <v>6000</v>
      </c>
    </row>
    <row r="784" spans="1:16" x14ac:dyDescent="0.3">
      <c r="A784">
        <v>88065566137</v>
      </c>
      <c r="B784" s="1">
        <v>43581</v>
      </c>
      <c r="C784" t="s">
        <v>429</v>
      </c>
      <c r="D784" t="s">
        <v>12</v>
      </c>
      <c r="E784" t="s">
        <v>42</v>
      </c>
      <c r="F784" t="s">
        <v>4</v>
      </c>
      <c r="G784" t="s">
        <v>262</v>
      </c>
      <c r="H784" t="s">
        <v>2</v>
      </c>
      <c r="I784" t="s">
        <v>14</v>
      </c>
      <c r="J784" t="s">
        <v>0</v>
      </c>
      <c r="K784">
        <v>6</v>
      </c>
      <c r="L784">
        <v>3</v>
      </c>
      <c r="M784">
        <v>123</v>
      </c>
      <c r="N784">
        <f>Table1[[#This Row],[Qty]]*Table1[[#This Row],[Price]]</f>
        <v>738</v>
      </c>
      <c r="O784">
        <f>Table1[[#This Row],[Qty]]*Table1[[#This Row],[Cost]]</f>
        <v>369</v>
      </c>
      <c r="P784">
        <f>Table1[[#This Row],[Total Sales]]-Table1[[#This Row],[cogs]]</f>
        <v>369</v>
      </c>
    </row>
    <row r="785" spans="1:16" x14ac:dyDescent="0.3">
      <c r="A785">
        <v>88065566138</v>
      </c>
      <c r="B785" s="1">
        <v>43582</v>
      </c>
      <c r="C785" t="s">
        <v>428</v>
      </c>
      <c r="D785" t="s">
        <v>12</v>
      </c>
      <c r="E785" t="s">
        <v>40</v>
      </c>
      <c r="F785" t="s">
        <v>10</v>
      </c>
      <c r="G785" t="s">
        <v>266</v>
      </c>
      <c r="H785" t="s">
        <v>2</v>
      </c>
      <c r="I785" t="s">
        <v>9</v>
      </c>
      <c r="J785" t="s">
        <v>8</v>
      </c>
      <c r="K785">
        <v>10</v>
      </c>
      <c r="L785">
        <v>7</v>
      </c>
      <c r="M785">
        <v>12903</v>
      </c>
      <c r="N785">
        <f>Table1[[#This Row],[Qty]]*Table1[[#This Row],[Price]]</f>
        <v>129030</v>
      </c>
      <c r="O785">
        <f>Table1[[#This Row],[Qty]]*Table1[[#This Row],[Cost]]</f>
        <v>90321</v>
      </c>
      <c r="P785">
        <f>Table1[[#This Row],[Total Sales]]-Table1[[#This Row],[cogs]]</f>
        <v>38709</v>
      </c>
    </row>
    <row r="786" spans="1:16" x14ac:dyDescent="0.3">
      <c r="A786">
        <v>88065566139</v>
      </c>
      <c r="B786" s="1">
        <v>43583</v>
      </c>
      <c r="C786" t="s">
        <v>427</v>
      </c>
      <c r="D786" t="s">
        <v>12</v>
      </c>
      <c r="E786" t="s">
        <v>38</v>
      </c>
      <c r="F786" t="s">
        <v>29</v>
      </c>
      <c r="G786" t="s">
        <v>266</v>
      </c>
      <c r="H786" t="s">
        <v>2</v>
      </c>
      <c r="I786" t="s">
        <v>1</v>
      </c>
      <c r="J786" t="s">
        <v>8</v>
      </c>
      <c r="K786">
        <v>13</v>
      </c>
      <c r="L786">
        <v>10</v>
      </c>
      <c r="M786">
        <v>100000</v>
      </c>
      <c r="N786">
        <f>Table1[[#This Row],[Qty]]*Table1[[#This Row],[Price]]</f>
        <v>1300000</v>
      </c>
      <c r="O786">
        <f>Table1[[#This Row],[Qty]]*Table1[[#This Row],[Cost]]</f>
        <v>1000000</v>
      </c>
      <c r="P786">
        <f>Table1[[#This Row],[Total Sales]]-Table1[[#This Row],[cogs]]</f>
        <v>300000</v>
      </c>
    </row>
    <row r="787" spans="1:16" x14ac:dyDescent="0.3">
      <c r="A787">
        <v>88065566140</v>
      </c>
      <c r="B787" s="1">
        <v>43584</v>
      </c>
      <c r="C787" t="s">
        <v>426</v>
      </c>
      <c r="D787" t="s">
        <v>12</v>
      </c>
      <c r="E787" t="s">
        <v>36</v>
      </c>
      <c r="F787" t="s">
        <v>25</v>
      </c>
      <c r="G787" t="s">
        <v>262</v>
      </c>
      <c r="H787" t="s">
        <v>2</v>
      </c>
      <c r="I787" t="s">
        <v>14</v>
      </c>
      <c r="J787" t="s">
        <v>0</v>
      </c>
      <c r="K787">
        <v>20</v>
      </c>
      <c r="L787">
        <v>17</v>
      </c>
      <c r="M787">
        <v>12000</v>
      </c>
      <c r="N787">
        <f>Table1[[#This Row],[Qty]]*Table1[[#This Row],[Price]]</f>
        <v>240000</v>
      </c>
      <c r="O787">
        <f>Table1[[#This Row],[Qty]]*Table1[[#This Row],[Cost]]</f>
        <v>204000</v>
      </c>
      <c r="P787">
        <f>Table1[[#This Row],[Total Sales]]-Table1[[#This Row],[cogs]]</f>
        <v>36000</v>
      </c>
    </row>
    <row r="788" spans="1:16" x14ac:dyDescent="0.3">
      <c r="A788">
        <v>88065566141</v>
      </c>
      <c r="B788" s="1">
        <v>43585</v>
      </c>
      <c r="C788" t="s">
        <v>425</v>
      </c>
      <c r="D788" t="s">
        <v>12</v>
      </c>
      <c r="E788" t="s">
        <v>34</v>
      </c>
      <c r="F788" t="s">
        <v>4</v>
      </c>
      <c r="G788" t="s">
        <v>262</v>
      </c>
      <c r="H788" t="s">
        <v>2</v>
      </c>
      <c r="I788" t="s">
        <v>9</v>
      </c>
      <c r="J788" t="s">
        <v>8</v>
      </c>
      <c r="K788">
        <v>15</v>
      </c>
      <c r="L788">
        <v>12</v>
      </c>
      <c r="M788">
        <v>60</v>
      </c>
      <c r="N788">
        <f>Table1[[#This Row],[Qty]]*Table1[[#This Row],[Price]]</f>
        <v>900</v>
      </c>
      <c r="O788">
        <f>Table1[[#This Row],[Qty]]*Table1[[#This Row],[Cost]]</f>
        <v>720</v>
      </c>
      <c r="P788">
        <f>Table1[[#This Row],[Total Sales]]-Table1[[#This Row],[cogs]]</f>
        <v>180</v>
      </c>
    </row>
    <row r="789" spans="1:16" x14ac:dyDescent="0.3">
      <c r="A789">
        <v>88065566142</v>
      </c>
      <c r="B789" s="1">
        <v>43586</v>
      </c>
      <c r="C789" t="s">
        <v>424</v>
      </c>
      <c r="D789" t="s">
        <v>12</v>
      </c>
      <c r="E789" t="s">
        <v>32</v>
      </c>
      <c r="F789" t="s">
        <v>10</v>
      </c>
      <c r="G789" t="s">
        <v>266</v>
      </c>
      <c r="H789" t="s">
        <v>2</v>
      </c>
      <c r="I789" t="s">
        <v>1</v>
      </c>
      <c r="J789" t="s">
        <v>0</v>
      </c>
      <c r="K789">
        <v>20</v>
      </c>
      <c r="L789">
        <v>17</v>
      </c>
      <c r="M789">
        <v>89</v>
      </c>
      <c r="N789">
        <f>Table1[[#This Row],[Qty]]*Table1[[#This Row],[Price]]</f>
        <v>1780</v>
      </c>
      <c r="O789">
        <f>Table1[[#This Row],[Qty]]*Table1[[#This Row],[Cost]]</f>
        <v>1513</v>
      </c>
      <c r="P789">
        <f>Table1[[#This Row],[Total Sales]]-Table1[[#This Row],[cogs]]</f>
        <v>267</v>
      </c>
    </row>
    <row r="790" spans="1:16" x14ac:dyDescent="0.3">
      <c r="A790">
        <v>88065566143</v>
      </c>
      <c r="B790" s="1">
        <v>43587</v>
      </c>
      <c r="C790" t="s">
        <v>423</v>
      </c>
      <c r="D790" t="s">
        <v>6</v>
      </c>
      <c r="E790" t="s">
        <v>30</v>
      </c>
      <c r="F790" t="s">
        <v>29</v>
      </c>
      <c r="G790" t="s">
        <v>266</v>
      </c>
      <c r="H790" t="s">
        <v>2</v>
      </c>
      <c r="I790" t="s">
        <v>14</v>
      </c>
      <c r="J790" t="s">
        <v>8</v>
      </c>
      <c r="K790">
        <v>12</v>
      </c>
      <c r="L790">
        <v>9</v>
      </c>
      <c r="M790">
        <v>77</v>
      </c>
      <c r="N790">
        <f>Table1[[#This Row],[Qty]]*Table1[[#This Row],[Price]]</f>
        <v>924</v>
      </c>
      <c r="O790">
        <f>Table1[[#This Row],[Qty]]*Table1[[#This Row],[Cost]]</f>
        <v>693</v>
      </c>
      <c r="P790">
        <f>Table1[[#This Row],[Total Sales]]-Table1[[#This Row],[cogs]]</f>
        <v>231</v>
      </c>
    </row>
    <row r="791" spans="1:16" x14ac:dyDescent="0.3">
      <c r="A791">
        <v>88065566144</v>
      </c>
      <c r="B791" s="1">
        <v>43588</v>
      </c>
      <c r="C791" t="s">
        <v>422</v>
      </c>
      <c r="D791" t="s">
        <v>12</v>
      </c>
      <c r="E791" t="s">
        <v>26</v>
      </c>
      <c r="F791" t="s">
        <v>25</v>
      </c>
      <c r="G791" t="s">
        <v>262</v>
      </c>
      <c r="H791" t="s">
        <v>2</v>
      </c>
      <c r="I791" t="s">
        <v>28</v>
      </c>
      <c r="J791" t="s">
        <v>8</v>
      </c>
      <c r="K791">
        <v>16</v>
      </c>
      <c r="L791">
        <v>13</v>
      </c>
      <c r="M791">
        <v>68</v>
      </c>
      <c r="N791">
        <f>Table1[[#This Row],[Qty]]*Table1[[#This Row],[Price]]</f>
        <v>1088</v>
      </c>
      <c r="O791">
        <f>Table1[[#This Row],[Qty]]*Table1[[#This Row],[Cost]]</f>
        <v>884</v>
      </c>
      <c r="P791">
        <f>Table1[[#This Row],[Total Sales]]-Table1[[#This Row],[cogs]]</f>
        <v>204</v>
      </c>
    </row>
    <row r="792" spans="1:16" x14ac:dyDescent="0.3">
      <c r="A792">
        <v>88065566145</v>
      </c>
      <c r="B792" s="1">
        <v>43589</v>
      </c>
      <c r="C792" t="s">
        <v>421</v>
      </c>
      <c r="D792" t="s">
        <v>6</v>
      </c>
      <c r="E792" t="s">
        <v>23</v>
      </c>
      <c r="F792" t="s">
        <v>4</v>
      </c>
      <c r="G792" t="s">
        <v>262</v>
      </c>
      <c r="H792" t="s">
        <v>2</v>
      </c>
      <c r="I792" t="s">
        <v>9</v>
      </c>
      <c r="J792" t="s">
        <v>8</v>
      </c>
      <c r="K792">
        <v>70</v>
      </c>
      <c r="L792">
        <v>67</v>
      </c>
      <c r="M792">
        <v>15</v>
      </c>
      <c r="N792">
        <f>Table1[[#This Row],[Qty]]*Table1[[#This Row],[Price]]</f>
        <v>1050</v>
      </c>
      <c r="O792">
        <f>Table1[[#This Row],[Qty]]*Table1[[#This Row],[Cost]]</f>
        <v>1005</v>
      </c>
      <c r="P792">
        <f>Table1[[#This Row],[Total Sales]]-Table1[[#This Row],[cogs]]</f>
        <v>45</v>
      </c>
    </row>
    <row r="793" spans="1:16" x14ac:dyDescent="0.3">
      <c r="A793">
        <v>88065566146</v>
      </c>
      <c r="B793" s="1">
        <v>43590</v>
      </c>
      <c r="C793" t="s">
        <v>420</v>
      </c>
      <c r="D793" t="s">
        <v>6</v>
      </c>
      <c r="E793" t="s">
        <v>21</v>
      </c>
      <c r="F793" t="s">
        <v>10</v>
      </c>
      <c r="G793" t="s">
        <v>266</v>
      </c>
      <c r="H793" t="s">
        <v>2</v>
      </c>
      <c r="I793" t="s">
        <v>1</v>
      </c>
      <c r="J793" t="s">
        <v>0</v>
      </c>
      <c r="K793">
        <v>15</v>
      </c>
      <c r="L793">
        <v>12</v>
      </c>
      <c r="M793">
        <v>47</v>
      </c>
      <c r="N793">
        <f>Table1[[#This Row],[Qty]]*Table1[[#This Row],[Price]]</f>
        <v>705</v>
      </c>
      <c r="O793">
        <f>Table1[[#This Row],[Qty]]*Table1[[#This Row],[Cost]]</f>
        <v>564</v>
      </c>
      <c r="P793">
        <f>Table1[[#This Row],[Total Sales]]-Table1[[#This Row],[cogs]]</f>
        <v>141</v>
      </c>
    </row>
    <row r="794" spans="1:16" x14ac:dyDescent="0.3">
      <c r="A794">
        <v>88065566147</v>
      </c>
      <c r="B794" s="1">
        <v>43591</v>
      </c>
      <c r="C794" t="s">
        <v>419</v>
      </c>
      <c r="D794" t="s">
        <v>6</v>
      </c>
      <c r="E794" t="s">
        <v>19</v>
      </c>
      <c r="F794" t="s">
        <v>29</v>
      </c>
      <c r="G794" t="s">
        <v>266</v>
      </c>
      <c r="H794" t="s">
        <v>2</v>
      </c>
      <c r="I794" t="s">
        <v>14</v>
      </c>
      <c r="J794" t="s">
        <v>0</v>
      </c>
      <c r="K794">
        <v>16</v>
      </c>
      <c r="L794">
        <v>13</v>
      </c>
      <c r="M794">
        <v>6</v>
      </c>
      <c r="N794">
        <f>Table1[[#This Row],[Qty]]*Table1[[#This Row],[Price]]</f>
        <v>96</v>
      </c>
      <c r="O794">
        <f>Table1[[#This Row],[Qty]]*Table1[[#This Row],[Cost]]</f>
        <v>78</v>
      </c>
      <c r="P794">
        <f>Table1[[#This Row],[Total Sales]]-Table1[[#This Row],[cogs]]</f>
        <v>18</v>
      </c>
    </row>
    <row r="795" spans="1:16" x14ac:dyDescent="0.3">
      <c r="A795">
        <v>88065566148</v>
      </c>
      <c r="B795" s="1">
        <v>43592</v>
      </c>
      <c r="C795" t="s">
        <v>418</v>
      </c>
      <c r="D795" t="s">
        <v>6</v>
      </c>
      <c r="E795" t="s">
        <v>17</v>
      </c>
      <c r="F795" t="s">
        <v>25</v>
      </c>
      <c r="G795" t="s">
        <v>262</v>
      </c>
      <c r="H795" t="s">
        <v>2</v>
      </c>
      <c r="I795" t="s">
        <v>9</v>
      </c>
      <c r="J795" t="s">
        <v>8</v>
      </c>
      <c r="K795">
        <v>20</v>
      </c>
      <c r="L795">
        <v>17</v>
      </c>
      <c r="M795">
        <v>10</v>
      </c>
      <c r="N795">
        <f>Table1[[#This Row],[Qty]]*Table1[[#This Row],[Price]]</f>
        <v>200</v>
      </c>
      <c r="O795">
        <f>Table1[[#This Row],[Qty]]*Table1[[#This Row],[Cost]]</f>
        <v>170</v>
      </c>
      <c r="P795">
        <f>Table1[[#This Row],[Total Sales]]-Table1[[#This Row],[cogs]]</f>
        <v>30</v>
      </c>
    </row>
    <row r="796" spans="1:16" x14ac:dyDescent="0.3">
      <c r="A796">
        <v>88065566149</v>
      </c>
      <c r="B796" s="1">
        <v>43593</v>
      </c>
      <c r="C796" t="s">
        <v>417</v>
      </c>
      <c r="D796" t="s">
        <v>12</v>
      </c>
      <c r="E796" t="s">
        <v>15</v>
      </c>
      <c r="F796" t="s">
        <v>4</v>
      </c>
      <c r="G796" t="s">
        <v>262</v>
      </c>
      <c r="H796" t="s">
        <v>2</v>
      </c>
      <c r="I796" t="s">
        <v>1</v>
      </c>
      <c r="J796" t="s">
        <v>8</v>
      </c>
      <c r="K796">
        <v>12</v>
      </c>
      <c r="L796">
        <v>9</v>
      </c>
      <c r="M796">
        <v>11</v>
      </c>
      <c r="N796">
        <f>Table1[[#This Row],[Qty]]*Table1[[#This Row],[Price]]</f>
        <v>132</v>
      </c>
      <c r="O796">
        <f>Table1[[#This Row],[Qty]]*Table1[[#This Row],[Cost]]</f>
        <v>99</v>
      </c>
      <c r="P796">
        <f>Table1[[#This Row],[Total Sales]]-Table1[[#This Row],[cogs]]</f>
        <v>33</v>
      </c>
    </row>
    <row r="797" spans="1:16" x14ac:dyDescent="0.3">
      <c r="A797">
        <v>88065566150</v>
      </c>
      <c r="B797" s="1">
        <v>43594</v>
      </c>
      <c r="C797" t="s">
        <v>416</v>
      </c>
      <c r="D797" t="s">
        <v>6</v>
      </c>
      <c r="E797" t="s">
        <v>11</v>
      </c>
      <c r="F797" t="s">
        <v>10</v>
      </c>
      <c r="G797" t="s">
        <v>266</v>
      </c>
      <c r="H797" t="s">
        <v>2</v>
      </c>
      <c r="I797" t="s">
        <v>14</v>
      </c>
      <c r="J797" t="s">
        <v>0</v>
      </c>
      <c r="K797">
        <v>12</v>
      </c>
      <c r="L797">
        <v>9</v>
      </c>
      <c r="M797">
        <v>60</v>
      </c>
      <c r="N797">
        <f>Table1[[#This Row],[Qty]]*Table1[[#This Row],[Price]]</f>
        <v>720</v>
      </c>
      <c r="O797">
        <f>Table1[[#This Row],[Qty]]*Table1[[#This Row],[Cost]]</f>
        <v>540</v>
      </c>
      <c r="P797">
        <f>Table1[[#This Row],[Total Sales]]-Table1[[#This Row],[cogs]]</f>
        <v>180</v>
      </c>
    </row>
    <row r="798" spans="1:16" x14ac:dyDescent="0.3">
      <c r="A798">
        <v>88065566151</v>
      </c>
      <c r="B798" s="1">
        <v>43595</v>
      </c>
      <c r="C798" t="s">
        <v>415</v>
      </c>
      <c r="D798" t="s">
        <v>12</v>
      </c>
      <c r="E798" t="s">
        <v>5</v>
      </c>
      <c r="F798" t="s">
        <v>29</v>
      </c>
      <c r="G798" t="s">
        <v>266</v>
      </c>
      <c r="H798" t="s">
        <v>2</v>
      </c>
      <c r="I798" t="s">
        <v>9</v>
      </c>
      <c r="J798" t="s">
        <v>8</v>
      </c>
      <c r="K798">
        <v>18</v>
      </c>
      <c r="L798">
        <v>15</v>
      </c>
      <c r="M798">
        <v>89</v>
      </c>
      <c r="N798">
        <f>Table1[[#This Row],[Qty]]*Table1[[#This Row],[Price]]</f>
        <v>1602</v>
      </c>
      <c r="O798">
        <f>Table1[[#This Row],[Qty]]*Table1[[#This Row],[Cost]]</f>
        <v>1335</v>
      </c>
      <c r="P798">
        <f>Table1[[#This Row],[Total Sales]]-Table1[[#This Row],[cogs]]</f>
        <v>267</v>
      </c>
    </row>
    <row r="799" spans="1:16" x14ac:dyDescent="0.3">
      <c r="A799">
        <v>88065566152</v>
      </c>
      <c r="B799" s="1">
        <v>43596</v>
      </c>
      <c r="C799" t="s">
        <v>414</v>
      </c>
      <c r="D799" t="s">
        <v>12</v>
      </c>
      <c r="E799" t="s">
        <v>166</v>
      </c>
      <c r="F799" t="s">
        <v>25</v>
      </c>
      <c r="G799" t="s">
        <v>262</v>
      </c>
      <c r="H799" t="s">
        <v>2</v>
      </c>
      <c r="I799" t="s">
        <v>1</v>
      </c>
      <c r="J799" t="s">
        <v>0</v>
      </c>
      <c r="K799">
        <v>10</v>
      </c>
      <c r="L799">
        <v>7</v>
      </c>
      <c r="M799">
        <v>77</v>
      </c>
      <c r="N799">
        <f>Table1[[#This Row],[Qty]]*Table1[[#This Row],[Price]]</f>
        <v>770</v>
      </c>
      <c r="O799">
        <f>Table1[[#This Row],[Qty]]*Table1[[#This Row],[Cost]]</f>
        <v>539</v>
      </c>
      <c r="P799">
        <f>Table1[[#This Row],[Total Sales]]-Table1[[#This Row],[cogs]]</f>
        <v>231</v>
      </c>
    </row>
    <row r="800" spans="1:16" x14ac:dyDescent="0.3">
      <c r="A800">
        <v>88065566153</v>
      </c>
      <c r="B800" s="1">
        <v>43597</v>
      </c>
      <c r="C800" t="s">
        <v>413</v>
      </c>
      <c r="D800" t="s">
        <v>12</v>
      </c>
      <c r="E800" t="s">
        <v>164</v>
      </c>
      <c r="F800" t="s">
        <v>4</v>
      </c>
      <c r="G800" t="s">
        <v>262</v>
      </c>
      <c r="H800" t="s">
        <v>2</v>
      </c>
      <c r="I800" t="s">
        <v>14</v>
      </c>
      <c r="J800" t="s">
        <v>8</v>
      </c>
      <c r="K800">
        <v>15</v>
      </c>
      <c r="L800">
        <v>12</v>
      </c>
      <c r="M800">
        <v>68</v>
      </c>
      <c r="N800">
        <f>Table1[[#This Row],[Qty]]*Table1[[#This Row],[Price]]</f>
        <v>1020</v>
      </c>
      <c r="O800">
        <f>Table1[[#This Row],[Qty]]*Table1[[#This Row],[Cost]]</f>
        <v>816</v>
      </c>
      <c r="P800">
        <f>Table1[[#This Row],[Total Sales]]-Table1[[#This Row],[cogs]]</f>
        <v>204</v>
      </c>
    </row>
    <row r="801" spans="1:16" x14ac:dyDescent="0.3">
      <c r="A801">
        <v>88065566154</v>
      </c>
      <c r="B801" s="1">
        <v>43598</v>
      </c>
      <c r="C801" t="s">
        <v>412</v>
      </c>
      <c r="D801" t="s">
        <v>6</v>
      </c>
      <c r="E801" t="s">
        <v>162</v>
      </c>
      <c r="F801" t="s">
        <v>10</v>
      </c>
      <c r="G801" t="s">
        <v>266</v>
      </c>
      <c r="H801" t="s">
        <v>2</v>
      </c>
      <c r="I801" t="s">
        <v>28</v>
      </c>
      <c r="J801" t="s">
        <v>8</v>
      </c>
      <c r="K801">
        <v>15</v>
      </c>
      <c r="L801">
        <v>12</v>
      </c>
      <c r="M801">
        <v>15</v>
      </c>
      <c r="N801">
        <f>Table1[[#This Row],[Qty]]*Table1[[#This Row],[Price]]</f>
        <v>225</v>
      </c>
      <c r="O801">
        <f>Table1[[#This Row],[Qty]]*Table1[[#This Row],[Cost]]</f>
        <v>180</v>
      </c>
      <c r="P801">
        <f>Table1[[#This Row],[Total Sales]]-Table1[[#This Row],[cogs]]</f>
        <v>45</v>
      </c>
    </row>
    <row r="802" spans="1:16" x14ac:dyDescent="0.3">
      <c r="A802">
        <v>88065566155</v>
      </c>
      <c r="B802" s="1">
        <v>43599</v>
      </c>
      <c r="C802" t="s">
        <v>411</v>
      </c>
      <c r="D802" t="s">
        <v>6</v>
      </c>
      <c r="E802" t="s">
        <v>160</v>
      </c>
      <c r="F802" t="s">
        <v>29</v>
      </c>
      <c r="G802" t="s">
        <v>266</v>
      </c>
      <c r="H802" t="s">
        <v>2</v>
      </c>
      <c r="I802" t="s">
        <v>9</v>
      </c>
      <c r="J802" t="s">
        <v>8</v>
      </c>
      <c r="K802">
        <v>23</v>
      </c>
      <c r="L802">
        <v>20</v>
      </c>
      <c r="M802">
        <v>100</v>
      </c>
      <c r="N802">
        <f>Table1[[#This Row],[Qty]]*Table1[[#This Row],[Price]]</f>
        <v>2300</v>
      </c>
      <c r="O802">
        <f>Table1[[#This Row],[Qty]]*Table1[[#This Row],[Cost]]</f>
        <v>2000</v>
      </c>
      <c r="P802">
        <f>Table1[[#This Row],[Total Sales]]-Table1[[#This Row],[cogs]]</f>
        <v>300</v>
      </c>
    </row>
    <row r="803" spans="1:16" x14ac:dyDescent="0.3">
      <c r="A803">
        <v>88065566156</v>
      </c>
      <c r="B803" s="1">
        <v>43600</v>
      </c>
      <c r="C803" t="s">
        <v>410</v>
      </c>
      <c r="D803" t="s">
        <v>6</v>
      </c>
      <c r="E803" t="s">
        <v>85</v>
      </c>
      <c r="F803" t="s">
        <v>25</v>
      </c>
      <c r="G803" t="s">
        <v>262</v>
      </c>
      <c r="H803" t="s">
        <v>2</v>
      </c>
      <c r="I803" t="s">
        <v>1</v>
      </c>
      <c r="J803" t="s">
        <v>0</v>
      </c>
      <c r="K803">
        <v>9</v>
      </c>
      <c r="L803">
        <v>6</v>
      </c>
      <c r="M803">
        <v>3000</v>
      </c>
      <c r="N803">
        <f>Table1[[#This Row],[Qty]]*Table1[[#This Row],[Price]]</f>
        <v>27000</v>
      </c>
      <c r="O803">
        <f>Table1[[#This Row],[Qty]]*Table1[[#This Row],[Cost]]</f>
        <v>18000</v>
      </c>
      <c r="P803">
        <f>Table1[[#This Row],[Total Sales]]-Table1[[#This Row],[cogs]]</f>
        <v>9000</v>
      </c>
    </row>
    <row r="804" spans="1:16" x14ac:dyDescent="0.3">
      <c r="A804">
        <v>88065566157</v>
      </c>
      <c r="B804" s="1">
        <v>43601</v>
      </c>
      <c r="C804" t="s">
        <v>409</v>
      </c>
      <c r="D804" t="s">
        <v>6</v>
      </c>
      <c r="E804" t="s">
        <v>77</v>
      </c>
      <c r="F804" t="s">
        <v>4</v>
      </c>
      <c r="G804" t="s">
        <v>262</v>
      </c>
      <c r="H804" t="s">
        <v>2</v>
      </c>
      <c r="I804" t="s">
        <v>14</v>
      </c>
      <c r="J804" t="s">
        <v>0</v>
      </c>
      <c r="K804">
        <v>18</v>
      </c>
      <c r="L804">
        <v>15</v>
      </c>
      <c r="M804">
        <v>5000</v>
      </c>
      <c r="N804">
        <f>Table1[[#This Row],[Qty]]*Table1[[#This Row],[Price]]</f>
        <v>90000</v>
      </c>
      <c r="O804">
        <f>Table1[[#This Row],[Qty]]*Table1[[#This Row],[Cost]]</f>
        <v>75000</v>
      </c>
      <c r="P804">
        <f>Table1[[#This Row],[Total Sales]]-Table1[[#This Row],[cogs]]</f>
        <v>15000</v>
      </c>
    </row>
    <row r="805" spans="1:16" x14ac:dyDescent="0.3">
      <c r="A805">
        <v>88065566158</v>
      </c>
      <c r="B805" s="1">
        <v>43602</v>
      </c>
      <c r="C805" t="s">
        <v>408</v>
      </c>
      <c r="D805" t="s">
        <v>6</v>
      </c>
      <c r="E805" t="s">
        <v>75</v>
      </c>
      <c r="F805" t="s">
        <v>10</v>
      </c>
      <c r="G805" t="s">
        <v>266</v>
      </c>
      <c r="H805" t="s">
        <v>2</v>
      </c>
      <c r="I805" t="s">
        <v>9</v>
      </c>
      <c r="J805" t="s">
        <v>8</v>
      </c>
      <c r="K805">
        <v>14</v>
      </c>
      <c r="L805">
        <v>11</v>
      </c>
      <c r="M805">
        <v>300</v>
      </c>
      <c r="N805">
        <f>Table1[[#This Row],[Qty]]*Table1[[#This Row],[Price]]</f>
        <v>4200</v>
      </c>
      <c r="O805">
        <f>Table1[[#This Row],[Qty]]*Table1[[#This Row],[Cost]]</f>
        <v>3300</v>
      </c>
      <c r="P805">
        <f>Table1[[#This Row],[Total Sales]]-Table1[[#This Row],[cogs]]</f>
        <v>900</v>
      </c>
    </row>
    <row r="806" spans="1:16" x14ac:dyDescent="0.3">
      <c r="A806">
        <v>88065566159</v>
      </c>
      <c r="B806" s="1">
        <v>43603</v>
      </c>
      <c r="C806" t="s">
        <v>407</v>
      </c>
      <c r="D806" t="s">
        <v>12</v>
      </c>
      <c r="E806" t="s">
        <v>17</v>
      </c>
      <c r="F806" t="s">
        <v>29</v>
      </c>
      <c r="G806" t="s">
        <v>266</v>
      </c>
      <c r="H806" t="s">
        <v>2</v>
      </c>
      <c r="I806" t="s">
        <v>1</v>
      </c>
      <c r="J806" t="s">
        <v>8</v>
      </c>
      <c r="K806">
        <v>30</v>
      </c>
      <c r="L806">
        <v>27</v>
      </c>
      <c r="M806">
        <v>2000</v>
      </c>
      <c r="N806">
        <f>Table1[[#This Row],[Qty]]*Table1[[#This Row],[Price]]</f>
        <v>60000</v>
      </c>
      <c r="O806">
        <f>Table1[[#This Row],[Qty]]*Table1[[#This Row],[Cost]]</f>
        <v>54000</v>
      </c>
      <c r="P806">
        <f>Table1[[#This Row],[Total Sales]]-Table1[[#This Row],[cogs]]</f>
        <v>6000</v>
      </c>
    </row>
    <row r="807" spans="1:16" x14ac:dyDescent="0.3">
      <c r="A807">
        <v>88065566160</v>
      </c>
      <c r="B807" s="1">
        <v>43604</v>
      </c>
      <c r="C807" t="s">
        <v>406</v>
      </c>
      <c r="D807" t="s">
        <v>12</v>
      </c>
      <c r="E807" t="s">
        <v>15</v>
      </c>
      <c r="F807" t="s">
        <v>25</v>
      </c>
      <c r="G807" t="s">
        <v>262</v>
      </c>
      <c r="H807" t="s">
        <v>2</v>
      </c>
      <c r="I807" t="s">
        <v>14</v>
      </c>
      <c r="J807" t="s">
        <v>0</v>
      </c>
      <c r="K807">
        <v>16</v>
      </c>
      <c r="L807">
        <v>13</v>
      </c>
      <c r="M807">
        <v>600</v>
      </c>
      <c r="N807">
        <f>Table1[[#This Row],[Qty]]*Table1[[#This Row],[Price]]</f>
        <v>9600</v>
      </c>
      <c r="O807">
        <f>Table1[[#This Row],[Qty]]*Table1[[#This Row],[Cost]]</f>
        <v>7800</v>
      </c>
      <c r="P807">
        <f>Table1[[#This Row],[Total Sales]]-Table1[[#This Row],[cogs]]</f>
        <v>1800</v>
      </c>
    </row>
    <row r="808" spans="1:16" x14ac:dyDescent="0.3">
      <c r="A808">
        <v>88065566161</v>
      </c>
      <c r="B808" s="1">
        <v>43605</v>
      </c>
      <c r="C808" t="s">
        <v>405</v>
      </c>
      <c r="D808" t="s">
        <v>12</v>
      </c>
      <c r="E808" t="s">
        <v>11</v>
      </c>
      <c r="F808" t="s">
        <v>4</v>
      </c>
      <c r="G808" t="s">
        <v>262</v>
      </c>
      <c r="H808" t="s">
        <v>2</v>
      </c>
      <c r="I808" t="s">
        <v>9</v>
      </c>
      <c r="J808" t="s">
        <v>8</v>
      </c>
      <c r="K808">
        <v>52</v>
      </c>
      <c r="L808">
        <v>49</v>
      </c>
      <c r="M808">
        <v>1230</v>
      </c>
      <c r="N808">
        <f>Table1[[#This Row],[Qty]]*Table1[[#This Row],[Price]]</f>
        <v>63960</v>
      </c>
      <c r="O808">
        <f>Table1[[#This Row],[Qty]]*Table1[[#This Row],[Cost]]</f>
        <v>60270</v>
      </c>
      <c r="P808">
        <f>Table1[[#This Row],[Total Sales]]-Table1[[#This Row],[cogs]]</f>
        <v>3690</v>
      </c>
    </row>
    <row r="809" spans="1:16" x14ac:dyDescent="0.3">
      <c r="A809">
        <v>88065566162</v>
      </c>
      <c r="B809" s="1">
        <v>43606</v>
      </c>
      <c r="C809" t="s">
        <v>404</v>
      </c>
      <c r="D809" t="s">
        <v>12</v>
      </c>
      <c r="E809" t="s">
        <v>75</v>
      </c>
      <c r="F809" t="s">
        <v>10</v>
      </c>
      <c r="G809" t="s">
        <v>266</v>
      </c>
      <c r="H809" t="s">
        <v>2</v>
      </c>
      <c r="I809" t="s">
        <v>1</v>
      </c>
      <c r="J809" t="s">
        <v>0</v>
      </c>
      <c r="K809">
        <v>14</v>
      </c>
      <c r="L809">
        <v>11</v>
      </c>
      <c r="M809">
        <v>900</v>
      </c>
      <c r="N809">
        <f>Table1[[#This Row],[Qty]]*Table1[[#This Row],[Price]]</f>
        <v>12600</v>
      </c>
      <c r="O809">
        <f>Table1[[#This Row],[Qty]]*Table1[[#This Row],[Cost]]</f>
        <v>9900</v>
      </c>
      <c r="P809">
        <f>Table1[[#This Row],[Total Sales]]-Table1[[#This Row],[cogs]]</f>
        <v>2700</v>
      </c>
    </row>
    <row r="810" spans="1:16" x14ac:dyDescent="0.3">
      <c r="A810">
        <v>88065566163</v>
      </c>
      <c r="B810" s="1">
        <v>43607</v>
      </c>
      <c r="C810" t="s">
        <v>403</v>
      </c>
      <c r="D810" t="s">
        <v>12</v>
      </c>
      <c r="E810" t="s">
        <v>73</v>
      </c>
      <c r="F810" t="s">
        <v>29</v>
      </c>
      <c r="G810" t="s">
        <v>266</v>
      </c>
      <c r="H810" t="s">
        <v>2</v>
      </c>
      <c r="I810" t="s">
        <v>14</v>
      </c>
      <c r="J810" t="s">
        <v>8</v>
      </c>
      <c r="K810">
        <v>6</v>
      </c>
      <c r="L810">
        <v>3</v>
      </c>
      <c r="M810">
        <v>2390</v>
      </c>
      <c r="N810">
        <f>Table1[[#This Row],[Qty]]*Table1[[#This Row],[Price]]</f>
        <v>14340</v>
      </c>
      <c r="O810">
        <f>Table1[[#This Row],[Qty]]*Table1[[#This Row],[Cost]]</f>
        <v>7170</v>
      </c>
      <c r="P810">
        <f>Table1[[#This Row],[Total Sales]]-Table1[[#This Row],[cogs]]</f>
        <v>7170</v>
      </c>
    </row>
    <row r="811" spans="1:16" x14ac:dyDescent="0.3">
      <c r="A811">
        <v>88065566164</v>
      </c>
      <c r="B811" s="1">
        <v>43608</v>
      </c>
      <c r="C811" t="s">
        <v>402</v>
      </c>
      <c r="D811" t="s">
        <v>12</v>
      </c>
      <c r="E811" t="s">
        <v>71</v>
      </c>
      <c r="F811" t="s">
        <v>25</v>
      </c>
      <c r="G811" t="s">
        <v>262</v>
      </c>
      <c r="H811" t="s">
        <v>2</v>
      </c>
      <c r="I811" t="s">
        <v>28</v>
      </c>
      <c r="J811" t="s">
        <v>8</v>
      </c>
      <c r="K811">
        <v>13</v>
      </c>
      <c r="L811">
        <v>10</v>
      </c>
      <c r="M811">
        <v>10000</v>
      </c>
      <c r="N811">
        <f>Table1[[#This Row],[Qty]]*Table1[[#This Row],[Price]]</f>
        <v>130000</v>
      </c>
      <c r="O811">
        <f>Table1[[#This Row],[Qty]]*Table1[[#This Row],[Cost]]</f>
        <v>100000</v>
      </c>
      <c r="P811">
        <f>Table1[[#This Row],[Total Sales]]-Table1[[#This Row],[cogs]]</f>
        <v>30000</v>
      </c>
    </row>
    <row r="812" spans="1:16" x14ac:dyDescent="0.3">
      <c r="A812">
        <v>88065566165</v>
      </c>
      <c r="B812" s="1">
        <v>43609</v>
      </c>
      <c r="C812" t="s">
        <v>401</v>
      </c>
      <c r="D812" t="s">
        <v>12</v>
      </c>
      <c r="E812" t="s">
        <v>69</v>
      </c>
      <c r="F812" t="s">
        <v>4</v>
      </c>
      <c r="G812" t="s">
        <v>262</v>
      </c>
      <c r="H812" t="s">
        <v>2</v>
      </c>
      <c r="I812" t="s">
        <v>9</v>
      </c>
      <c r="J812" t="s">
        <v>8</v>
      </c>
      <c r="K812">
        <v>15</v>
      </c>
      <c r="L812">
        <v>12</v>
      </c>
      <c r="M812">
        <v>2300</v>
      </c>
      <c r="N812">
        <f>Table1[[#This Row],[Qty]]*Table1[[#This Row],[Price]]</f>
        <v>34500</v>
      </c>
      <c r="O812">
        <f>Table1[[#This Row],[Qty]]*Table1[[#This Row],[Cost]]</f>
        <v>27600</v>
      </c>
      <c r="P812">
        <f>Table1[[#This Row],[Total Sales]]-Table1[[#This Row],[cogs]]</f>
        <v>6900</v>
      </c>
    </row>
    <row r="813" spans="1:16" x14ac:dyDescent="0.3">
      <c r="A813">
        <v>88065566166</v>
      </c>
      <c r="B813" s="1">
        <v>43610</v>
      </c>
      <c r="C813" t="s">
        <v>400</v>
      </c>
      <c r="D813" t="s">
        <v>12</v>
      </c>
      <c r="E813" t="s">
        <v>67</v>
      </c>
      <c r="F813" t="s">
        <v>10</v>
      </c>
      <c r="G813" t="s">
        <v>266</v>
      </c>
      <c r="H813" t="s">
        <v>2</v>
      </c>
      <c r="I813" t="s">
        <v>1</v>
      </c>
      <c r="J813" t="s">
        <v>0</v>
      </c>
      <c r="K813">
        <v>20</v>
      </c>
      <c r="L813">
        <v>17</v>
      </c>
      <c r="M813">
        <v>7800</v>
      </c>
      <c r="N813">
        <f>Table1[[#This Row],[Qty]]*Table1[[#This Row],[Price]]</f>
        <v>156000</v>
      </c>
      <c r="O813">
        <f>Table1[[#This Row],[Qty]]*Table1[[#This Row],[Cost]]</f>
        <v>132600</v>
      </c>
      <c r="P813">
        <f>Table1[[#This Row],[Total Sales]]-Table1[[#This Row],[cogs]]</f>
        <v>23400</v>
      </c>
    </row>
    <row r="814" spans="1:16" x14ac:dyDescent="0.3">
      <c r="A814">
        <v>88065566167</v>
      </c>
      <c r="B814" s="1">
        <v>43611</v>
      </c>
      <c r="C814" t="s">
        <v>399</v>
      </c>
      <c r="D814" t="s">
        <v>12</v>
      </c>
      <c r="E814" t="s">
        <v>65</v>
      </c>
      <c r="F814" t="s">
        <v>29</v>
      </c>
      <c r="G814" t="s">
        <v>266</v>
      </c>
      <c r="H814" t="s">
        <v>2</v>
      </c>
      <c r="I814" t="s">
        <v>14</v>
      </c>
      <c r="J814" t="s">
        <v>0</v>
      </c>
      <c r="K814">
        <v>12</v>
      </c>
      <c r="L814">
        <v>9</v>
      </c>
      <c r="M814">
        <v>450</v>
      </c>
      <c r="N814">
        <f>Table1[[#This Row],[Qty]]*Table1[[#This Row],[Price]]</f>
        <v>5400</v>
      </c>
      <c r="O814">
        <f>Table1[[#This Row],[Qty]]*Table1[[#This Row],[Cost]]</f>
        <v>4050</v>
      </c>
      <c r="P814">
        <f>Table1[[#This Row],[Total Sales]]-Table1[[#This Row],[cogs]]</f>
        <v>1350</v>
      </c>
    </row>
    <row r="815" spans="1:16" x14ac:dyDescent="0.3">
      <c r="A815">
        <v>88065566168</v>
      </c>
      <c r="B815" s="1">
        <v>43612</v>
      </c>
      <c r="C815" t="s">
        <v>398</v>
      </c>
      <c r="D815" t="s">
        <v>6</v>
      </c>
      <c r="E815" t="s">
        <v>63</v>
      </c>
      <c r="F815" t="s">
        <v>25</v>
      </c>
      <c r="G815" t="s">
        <v>262</v>
      </c>
      <c r="H815" t="s">
        <v>2</v>
      </c>
      <c r="I815" t="s">
        <v>9</v>
      </c>
      <c r="J815" t="s">
        <v>8</v>
      </c>
      <c r="K815">
        <v>16</v>
      </c>
      <c r="L815">
        <v>13</v>
      </c>
      <c r="M815">
        <v>2000</v>
      </c>
      <c r="N815">
        <f>Table1[[#This Row],[Qty]]*Table1[[#This Row],[Price]]</f>
        <v>32000</v>
      </c>
      <c r="O815">
        <f>Table1[[#This Row],[Qty]]*Table1[[#This Row],[Cost]]</f>
        <v>26000</v>
      </c>
      <c r="P815">
        <f>Table1[[#This Row],[Total Sales]]-Table1[[#This Row],[cogs]]</f>
        <v>6000</v>
      </c>
    </row>
    <row r="816" spans="1:16" x14ac:dyDescent="0.3">
      <c r="A816">
        <v>88065566169</v>
      </c>
      <c r="B816" s="1">
        <v>43613</v>
      </c>
      <c r="C816" t="s">
        <v>397</v>
      </c>
      <c r="D816" t="s">
        <v>6</v>
      </c>
      <c r="E816" t="s">
        <v>61</v>
      </c>
      <c r="F816" t="s">
        <v>4</v>
      </c>
      <c r="G816" t="s">
        <v>262</v>
      </c>
      <c r="H816" t="s">
        <v>2</v>
      </c>
      <c r="I816" t="s">
        <v>1</v>
      </c>
      <c r="J816" t="s">
        <v>8</v>
      </c>
      <c r="K816">
        <v>20</v>
      </c>
      <c r="L816">
        <v>17</v>
      </c>
      <c r="M816">
        <v>123</v>
      </c>
      <c r="N816">
        <f>Table1[[#This Row],[Qty]]*Table1[[#This Row],[Price]]</f>
        <v>2460</v>
      </c>
      <c r="O816">
        <f>Table1[[#This Row],[Qty]]*Table1[[#This Row],[Cost]]</f>
        <v>2091</v>
      </c>
      <c r="P816">
        <f>Table1[[#This Row],[Total Sales]]-Table1[[#This Row],[cogs]]</f>
        <v>369</v>
      </c>
    </row>
    <row r="817" spans="1:16" x14ac:dyDescent="0.3">
      <c r="A817">
        <v>88065566170</v>
      </c>
      <c r="B817" s="1">
        <v>43614</v>
      </c>
      <c r="C817" t="s">
        <v>396</v>
      </c>
      <c r="D817" t="s">
        <v>12</v>
      </c>
      <c r="E817" t="s">
        <v>59</v>
      </c>
      <c r="F817" t="s">
        <v>10</v>
      </c>
      <c r="G817" t="s">
        <v>266</v>
      </c>
      <c r="H817" t="s">
        <v>2</v>
      </c>
      <c r="I817" t="s">
        <v>14</v>
      </c>
      <c r="J817" t="s">
        <v>0</v>
      </c>
      <c r="K817">
        <v>12</v>
      </c>
      <c r="L817">
        <v>9</v>
      </c>
      <c r="M817">
        <v>12903</v>
      </c>
      <c r="N817">
        <f>Table1[[#This Row],[Qty]]*Table1[[#This Row],[Price]]</f>
        <v>154836</v>
      </c>
      <c r="O817">
        <f>Table1[[#This Row],[Qty]]*Table1[[#This Row],[Cost]]</f>
        <v>116127</v>
      </c>
      <c r="P817">
        <f>Table1[[#This Row],[Total Sales]]-Table1[[#This Row],[cogs]]</f>
        <v>38709</v>
      </c>
    </row>
    <row r="818" spans="1:16" x14ac:dyDescent="0.3">
      <c r="A818">
        <v>88065566171</v>
      </c>
      <c r="B818" s="1">
        <v>43615</v>
      </c>
      <c r="C818" t="s">
        <v>395</v>
      </c>
      <c r="D818" t="s">
        <v>6</v>
      </c>
      <c r="E818" t="s">
        <v>57</v>
      </c>
      <c r="F818" t="s">
        <v>29</v>
      </c>
      <c r="G818" t="s">
        <v>266</v>
      </c>
      <c r="H818" t="s">
        <v>2</v>
      </c>
      <c r="I818" t="s">
        <v>9</v>
      </c>
      <c r="J818" t="s">
        <v>8</v>
      </c>
      <c r="K818">
        <v>10</v>
      </c>
      <c r="L818">
        <v>7</v>
      </c>
      <c r="M818">
        <v>100000</v>
      </c>
      <c r="N818">
        <f>Table1[[#This Row],[Qty]]*Table1[[#This Row],[Price]]</f>
        <v>1000000</v>
      </c>
      <c r="O818">
        <f>Table1[[#This Row],[Qty]]*Table1[[#This Row],[Cost]]</f>
        <v>700000</v>
      </c>
      <c r="P818">
        <f>Table1[[#This Row],[Total Sales]]-Table1[[#This Row],[cogs]]</f>
        <v>300000</v>
      </c>
    </row>
    <row r="819" spans="1:16" x14ac:dyDescent="0.3">
      <c r="A819">
        <v>88065566172</v>
      </c>
      <c r="B819" s="1">
        <v>43616</v>
      </c>
      <c r="C819" t="s">
        <v>394</v>
      </c>
      <c r="D819" t="s">
        <v>6</v>
      </c>
      <c r="E819" t="s">
        <v>55</v>
      </c>
      <c r="F819" t="s">
        <v>25</v>
      </c>
      <c r="G819" t="s">
        <v>262</v>
      </c>
      <c r="H819" t="s">
        <v>2</v>
      </c>
      <c r="I819" t="s">
        <v>1</v>
      </c>
      <c r="J819" t="s">
        <v>0</v>
      </c>
      <c r="K819">
        <v>15</v>
      </c>
      <c r="L819">
        <v>12</v>
      </c>
      <c r="M819">
        <v>12000</v>
      </c>
      <c r="N819">
        <f>Table1[[#This Row],[Qty]]*Table1[[#This Row],[Price]]</f>
        <v>180000</v>
      </c>
      <c r="O819">
        <f>Table1[[#This Row],[Qty]]*Table1[[#This Row],[Cost]]</f>
        <v>144000</v>
      </c>
      <c r="P819">
        <f>Table1[[#This Row],[Total Sales]]-Table1[[#This Row],[cogs]]</f>
        <v>36000</v>
      </c>
    </row>
    <row r="820" spans="1:16" x14ac:dyDescent="0.3">
      <c r="A820">
        <v>88065566173</v>
      </c>
      <c r="B820" s="1">
        <v>43617</v>
      </c>
      <c r="C820" t="s">
        <v>393</v>
      </c>
      <c r="D820" t="s">
        <v>6</v>
      </c>
      <c r="E820" t="s">
        <v>17</v>
      </c>
      <c r="F820" t="s">
        <v>4</v>
      </c>
      <c r="G820" t="s">
        <v>262</v>
      </c>
      <c r="H820" t="s">
        <v>2</v>
      </c>
      <c r="I820" t="s">
        <v>14</v>
      </c>
      <c r="J820" t="s">
        <v>8</v>
      </c>
      <c r="K820">
        <v>15</v>
      </c>
      <c r="L820">
        <v>12</v>
      </c>
      <c r="M820">
        <v>60</v>
      </c>
      <c r="N820">
        <f>Table1[[#This Row],[Qty]]*Table1[[#This Row],[Price]]</f>
        <v>900</v>
      </c>
      <c r="O820">
        <f>Table1[[#This Row],[Qty]]*Table1[[#This Row],[Cost]]</f>
        <v>720</v>
      </c>
      <c r="P820">
        <f>Table1[[#This Row],[Total Sales]]-Table1[[#This Row],[cogs]]</f>
        <v>180</v>
      </c>
    </row>
    <row r="821" spans="1:16" x14ac:dyDescent="0.3">
      <c r="A821">
        <v>88065566174</v>
      </c>
      <c r="B821" s="1">
        <v>43618</v>
      </c>
      <c r="C821" t="s">
        <v>392</v>
      </c>
      <c r="D821" t="s">
        <v>6</v>
      </c>
      <c r="E821" t="s">
        <v>36</v>
      </c>
      <c r="F821" t="s">
        <v>10</v>
      </c>
      <c r="G821" t="s">
        <v>266</v>
      </c>
      <c r="H821" t="s">
        <v>2</v>
      </c>
      <c r="I821" t="s">
        <v>28</v>
      </c>
      <c r="J821" t="s">
        <v>8</v>
      </c>
      <c r="K821">
        <v>20</v>
      </c>
      <c r="L821">
        <v>17</v>
      </c>
      <c r="M821">
        <v>89</v>
      </c>
      <c r="N821">
        <f>Table1[[#This Row],[Qty]]*Table1[[#This Row],[Price]]</f>
        <v>1780</v>
      </c>
      <c r="O821">
        <f>Table1[[#This Row],[Qty]]*Table1[[#This Row],[Cost]]</f>
        <v>1513</v>
      </c>
      <c r="P821">
        <f>Table1[[#This Row],[Total Sales]]-Table1[[#This Row],[cogs]]</f>
        <v>267</v>
      </c>
    </row>
    <row r="822" spans="1:16" x14ac:dyDescent="0.3">
      <c r="A822">
        <v>88065566175</v>
      </c>
      <c r="B822" s="1">
        <v>43619</v>
      </c>
      <c r="C822" t="s">
        <v>391</v>
      </c>
      <c r="D822" t="s">
        <v>6</v>
      </c>
      <c r="E822" t="s">
        <v>34</v>
      </c>
      <c r="F822" t="s">
        <v>29</v>
      </c>
      <c r="G822" t="s">
        <v>266</v>
      </c>
      <c r="H822" t="s">
        <v>2</v>
      </c>
      <c r="I822" t="s">
        <v>9</v>
      </c>
      <c r="J822" t="s">
        <v>8</v>
      </c>
      <c r="K822">
        <v>12</v>
      </c>
      <c r="L822">
        <v>9</v>
      </c>
      <c r="M822">
        <v>77</v>
      </c>
      <c r="N822">
        <f>Table1[[#This Row],[Qty]]*Table1[[#This Row],[Price]]</f>
        <v>924</v>
      </c>
      <c r="O822">
        <f>Table1[[#This Row],[Qty]]*Table1[[#This Row],[Cost]]</f>
        <v>693</v>
      </c>
      <c r="P822">
        <f>Table1[[#This Row],[Total Sales]]-Table1[[#This Row],[cogs]]</f>
        <v>231</v>
      </c>
    </row>
    <row r="823" spans="1:16" x14ac:dyDescent="0.3">
      <c r="A823">
        <v>88065566176</v>
      </c>
      <c r="B823" s="1">
        <v>43620</v>
      </c>
      <c r="C823" t="s">
        <v>390</v>
      </c>
      <c r="D823" t="s">
        <v>12</v>
      </c>
      <c r="E823" t="s">
        <v>32</v>
      </c>
      <c r="F823" t="s">
        <v>25</v>
      </c>
      <c r="G823" t="s">
        <v>262</v>
      </c>
      <c r="H823" t="s">
        <v>2</v>
      </c>
      <c r="I823" t="s">
        <v>1</v>
      </c>
      <c r="J823" t="s">
        <v>0</v>
      </c>
      <c r="K823">
        <v>13</v>
      </c>
      <c r="L823">
        <v>10</v>
      </c>
      <c r="M823">
        <v>68</v>
      </c>
      <c r="N823">
        <f>Table1[[#This Row],[Qty]]*Table1[[#This Row],[Price]]</f>
        <v>884</v>
      </c>
      <c r="O823">
        <f>Table1[[#This Row],[Qty]]*Table1[[#This Row],[Cost]]</f>
        <v>680</v>
      </c>
      <c r="P823">
        <f>Table1[[#This Row],[Total Sales]]-Table1[[#This Row],[cogs]]</f>
        <v>204</v>
      </c>
    </row>
    <row r="824" spans="1:16" x14ac:dyDescent="0.3">
      <c r="A824">
        <v>88065566177</v>
      </c>
      <c r="B824" s="1">
        <v>43621</v>
      </c>
      <c r="C824" t="s">
        <v>389</v>
      </c>
      <c r="D824" t="s">
        <v>6</v>
      </c>
      <c r="E824" t="s">
        <v>30</v>
      </c>
      <c r="F824" t="s">
        <v>4</v>
      </c>
      <c r="G824" t="s">
        <v>262</v>
      </c>
      <c r="H824" t="s">
        <v>2</v>
      </c>
      <c r="I824" t="s">
        <v>14</v>
      </c>
      <c r="J824" t="s">
        <v>0</v>
      </c>
      <c r="K824">
        <v>15</v>
      </c>
      <c r="L824">
        <v>12</v>
      </c>
      <c r="M824">
        <v>15</v>
      </c>
      <c r="N824">
        <f>Table1[[#This Row],[Qty]]*Table1[[#This Row],[Price]]</f>
        <v>225</v>
      </c>
      <c r="O824">
        <f>Table1[[#This Row],[Qty]]*Table1[[#This Row],[Cost]]</f>
        <v>180</v>
      </c>
      <c r="P824">
        <f>Table1[[#This Row],[Total Sales]]-Table1[[#This Row],[cogs]]</f>
        <v>45</v>
      </c>
    </row>
    <row r="825" spans="1:16" x14ac:dyDescent="0.3">
      <c r="A825">
        <v>88065566178</v>
      </c>
      <c r="B825" s="1">
        <v>43622</v>
      </c>
      <c r="C825" t="s">
        <v>388</v>
      </c>
      <c r="D825" t="s">
        <v>12</v>
      </c>
      <c r="E825" t="s">
        <v>26</v>
      </c>
      <c r="F825" t="s">
        <v>10</v>
      </c>
      <c r="G825" t="s">
        <v>266</v>
      </c>
      <c r="H825" t="s">
        <v>2</v>
      </c>
      <c r="I825" t="s">
        <v>9</v>
      </c>
      <c r="J825" t="s">
        <v>8</v>
      </c>
      <c r="K825">
        <v>14</v>
      </c>
      <c r="L825">
        <v>11</v>
      </c>
      <c r="M825">
        <v>47</v>
      </c>
      <c r="N825">
        <f>Table1[[#This Row],[Qty]]*Table1[[#This Row],[Price]]</f>
        <v>658</v>
      </c>
      <c r="O825">
        <f>Table1[[#This Row],[Qty]]*Table1[[#This Row],[Cost]]</f>
        <v>517</v>
      </c>
      <c r="P825">
        <f>Table1[[#This Row],[Total Sales]]-Table1[[#This Row],[cogs]]</f>
        <v>141</v>
      </c>
    </row>
    <row r="826" spans="1:16" x14ac:dyDescent="0.3">
      <c r="A826">
        <v>88065566179</v>
      </c>
      <c r="B826" s="1">
        <v>43623</v>
      </c>
      <c r="C826" t="s">
        <v>387</v>
      </c>
      <c r="D826" t="s">
        <v>6</v>
      </c>
      <c r="E826" t="s">
        <v>50</v>
      </c>
      <c r="F826" t="s">
        <v>29</v>
      </c>
      <c r="G826" t="s">
        <v>266</v>
      </c>
      <c r="H826" t="s">
        <v>2</v>
      </c>
      <c r="I826" t="s">
        <v>1</v>
      </c>
      <c r="J826" t="s">
        <v>8</v>
      </c>
      <c r="K826">
        <v>30</v>
      </c>
      <c r="L826">
        <v>27</v>
      </c>
      <c r="M826">
        <v>6</v>
      </c>
      <c r="N826">
        <f>Table1[[#This Row],[Qty]]*Table1[[#This Row],[Price]]</f>
        <v>180</v>
      </c>
      <c r="O826">
        <f>Table1[[#This Row],[Qty]]*Table1[[#This Row],[Cost]]</f>
        <v>162</v>
      </c>
      <c r="P826">
        <f>Table1[[#This Row],[Total Sales]]-Table1[[#This Row],[cogs]]</f>
        <v>18</v>
      </c>
    </row>
    <row r="827" spans="1:16" x14ac:dyDescent="0.3">
      <c r="A827">
        <v>88065566180</v>
      </c>
      <c r="B827" s="1">
        <v>43624</v>
      </c>
      <c r="C827" t="s">
        <v>386</v>
      </c>
      <c r="D827" t="s">
        <v>12</v>
      </c>
      <c r="E827" t="s">
        <v>48</v>
      </c>
      <c r="F827" t="s">
        <v>25</v>
      </c>
      <c r="G827" t="s">
        <v>262</v>
      </c>
      <c r="H827" t="s">
        <v>2</v>
      </c>
      <c r="I827" t="s">
        <v>14</v>
      </c>
      <c r="J827" t="s">
        <v>0</v>
      </c>
      <c r="K827">
        <v>16</v>
      </c>
      <c r="L827">
        <v>13</v>
      </c>
      <c r="M827">
        <v>10</v>
      </c>
      <c r="N827">
        <f>Table1[[#This Row],[Qty]]*Table1[[#This Row],[Price]]</f>
        <v>160</v>
      </c>
      <c r="O827">
        <f>Table1[[#This Row],[Qty]]*Table1[[#This Row],[Cost]]</f>
        <v>130</v>
      </c>
      <c r="P827">
        <f>Table1[[#This Row],[Total Sales]]-Table1[[#This Row],[cogs]]</f>
        <v>30</v>
      </c>
    </row>
    <row r="828" spans="1:16" x14ac:dyDescent="0.3">
      <c r="A828">
        <v>88065566181</v>
      </c>
      <c r="B828" s="1">
        <v>43625</v>
      </c>
      <c r="C828" t="s">
        <v>385</v>
      </c>
      <c r="D828" t="s">
        <v>6</v>
      </c>
      <c r="E828" t="s">
        <v>46</v>
      </c>
      <c r="F828" t="s">
        <v>4</v>
      </c>
      <c r="G828" t="s">
        <v>262</v>
      </c>
      <c r="H828" t="s">
        <v>2</v>
      </c>
      <c r="I828" t="s">
        <v>9</v>
      </c>
      <c r="J828" t="s">
        <v>8</v>
      </c>
      <c r="K828">
        <v>9</v>
      </c>
      <c r="L828">
        <v>6</v>
      </c>
      <c r="M828">
        <v>11</v>
      </c>
      <c r="N828">
        <f>Table1[[#This Row],[Qty]]*Table1[[#This Row],[Price]]</f>
        <v>99</v>
      </c>
      <c r="O828">
        <f>Table1[[#This Row],[Qty]]*Table1[[#This Row],[Cost]]</f>
        <v>66</v>
      </c>
      <c r="P828">
        <f>Table1[[#This Row],[Total Sales]]-Table1[[#This Row],[cogs]]</f>
        <v>33</v>
      </c>
    </row>
    <row r="829" spans="1:16" x14ac:dyDescent="0.3">
      <c r="A829">
        <v>88065566182</v>
      </c>
      <c r="B829" s="1">
        <v>43626</v>
      </c>
      <c r="C829" t="s">
        <v>384</v>
      </c>
      <c r="D829" t="s">
        <v>12</v>
      </c>
      <c r="E829" t="s">
        <v>65</v>
      </c>
      <c r="F829" t="s">
        <v>10</v>
      </c>
      <c r="G829" t="s">
        <v>266</v>
      </c>
      <c r="H829" t="s">
        <v>2</v>
      </c>
      <c r="I829" t="s">
        <v>1</v>
      </c>
      <c r="J829" t="s">
        <v>0</v>
      </c>
      <c r="K829">
        <v>5</v>
      </c>
      <c r="L829">
        <v>2</v>
      </c>
      <c r="M829">
        <v>60</v>
      </c>
      <c r="N829">
        <f>Table1[[#This Row],[Qty]]*Table1[[#This Row],[Price]]</f>
        <v>300</v>
      </c>
      <c r="O829">
        <f>Table1[[#This Row],[Qty]]*Table1[[#This Row],[Cost]]</f>
        <v>120</v>
      </c>
      <c r="P829">
        <f>Table1[[#This Row],[Total Sales]]-Table1[[#This Row],[cogs]]</f>
        <v>180</v>
      </c>
    </row>
    <row r="830" spans="1:16" x14ac:dyDescent="0.3">
      <c r="A830">
        <v>88065566183</v>
      </c>
      <c r="B830" s="1">
        <v>43627</v>
      </c>
      <c r="C830" t="s">
        <v>383</v>
      </c>
      <c r="D830" t="s">
        <v>12</v>
      </c>
      <c r="E830" t="s">
        <v>63</v>
      </c>
      <c r="F830" t="s">
        <v>29</v>
      </c>
      <c r="G830" t="s">
        <v>266</v>
      </c>
      <c r="H830" t="s">
        <v>2</v>
      </c>
      <c r="I830" t="s">
        <v>14</v>
      </c>
      <c r="J830" t="s">
        <v>8</v>
      </c>
      <c r="K830">
        <v>18</v>
      </c>
      <c r="L830">
        <v>15</v>
      </c>
      <c r="M830">
        <v>89</v>
      </c>
      <c r="N830">
        <f>Table1[[#This Row],[Qty]]*Table1[[#This Row],[Price]]</f>
        <v>1602</v>
      </c>
      <c r="O830">
        <f>Table1[[#This Row],[Qty]]*Table1[[#This Row],[Cost]]</f>
        <v>1335</v>
      </c>
      <c r="P830">
        <f>Table1[[#This Row],[Total Sales]]-Table1[[#This Row],[cogs]]</f>
        <v>267</v>
      </c>
    </row>
    <row r="831" spans="1:16" x14ac:dyDescent="0.3">
      <c r="A831">
        <v>88065566184</v>
      </c>
      <c r="B831" s="1">
        <v>43628</v>
      </c>
      <c r="C831" t="s">
        <v>382</v>
      </c>
      <c r="D831" t="s">
        <v>12</v>
      </c>
      <c r="E831" t="s">
        <v>61</v>
      </c>
      <c r="F831" t="s">
        <v>25</v>
      </c>
      <c r="G831" t="s">
        <v>262</v>
      </c>
      <c r="H831" t="s">
        <v>2</v>
      </c>
      <c r="I831" t="s">
        <v>28</v>
      </c>
      <c r="J831" t="s">
        <v>8</v>
      </c>
      <c r="K831">
        <v>10</v>
      </c>
      <c r="L831">
        <v>7</v>
      </c>
      <c r="M831">
        <v>77</v>
      </c>
      <c r="N831">
        <f>Table1[[#This Row],[Qty]]*Table1[[#This Row],[Price]]</f>
        <v>770</v>
      </c>
      <c r="O831">
        <f>Table1[[#This Row],[Qty]]*Table1[[#This Row],[Cost]]</f>
        <v>539</v>
      </c>
      <c r="P831">
        <f>Table1[[#This Row],[Total Sales]]-Table1[[#This Row],[cogs]]</f>
        <v>231</v>
      </c>
    </row>
    <row r="832" spans="1:16" x14ac:dyDescent="0.3">
      <c r="A832">
        <v>88065566185</v>
      </c>
      <c r="B832" s="1">
        <v>43629</v>
      </c>
      <c r="C832" t="s">
        <v>381</v>
      </c>
      <c r="D832" t="s">
        <v>6</v>
      </c>
      <c r="E832" t="s">
        <v>59</v>
      </c>
      <c r="F832" t="s">
        <v>4</v>
      </c>
      <c r="G832" t="s">
        <v>262</v>
      </c>
      <c r="H832" t="s">
        <v>2</v>
      </c>
      <c r="I832" t="s">
        <v>9</v>
      </c>
      <c r="J832" t="s">
        <v>8</v>
      </c>
      <c r="K832">
        <v>20</v>
      </c>
      <c r="L832">
        <v>17</v>
      </c>
      <c r="M832">
        <v>68</v>
      </c>
      <c r="N832">
        <f>Table1[[#This Row],[Qty]]*Table1[[#This Row],[Price]]</f>
        <v>1360</v>
      </c>
      <c r="O832">
        <f>Table1[[#This Row],[Qty]]*Table1[[#This Row],[Cost]]</f>
        <v>1156</v>
      </c>
      <c r="P832">
        <f>Table1[[#This Row],[Total Sales]]-Table1[[#This Row],[cogs]]</f>
        <v>204</v>
      </c>
    </row>
    <row r="833" spans="1:16" x14ac:dyDescent="0.3">
      <c r="A833">
        <v>88065566186</v>
      </c>
      <c r="B833" s="1">
        <v>43630</v>
      </c>
      <c r="C833" t="s">
        <v>380</v>
      </c>
      <c r="D833" t="s">
        <v>6</v>
      </c>
      <c r="E833" t="s">
        <v>57</v>
      </c>
      <c r="F833" t="s">
        <v>10</v>
      </c>
      <c r="G833" t="s">
        <v>266</v>
      </c>
      <c r="H833" t="s">
        <v>2</v>
      </c>
      <c r="I833" t="s">
        <v>1</v>
      </c>
      <c r="J833" t="s">
        <v>0</v>
      </c>
      <c r="K833">
        <v>12</v>
      </c>
      <c r="L833">
        <v>9</v>
      </c>
      <c r="M833">
        <v>15</v>
      </c>
      <c r="N833">
        <f>Table1[[#This Row],[Qty]]*Table1[[#This Row],[Price]]</f>
        <v>180</v>
      </c>
      <c r="O833">
        <f>Table1[[#This Row],[Qty]]*Table1[[#This Row],[Cost]]</f>
        <v>135</v>
      </c>
      <c r="P833">
        <f>Table1[[#This Row],[Total Sales]]-Table1[[#This Row],[cogs]]</f>
        <v>45</v>
      </c>
    </row>
    <row r="834" spans="1:16" x14ac:dyDescent="0.3">
      <c r="A834">
        <v>88065566187</v>
      </c>
      <c r="B834" s="1">
        <v>43631</v>
      </c>
      <c r="C834" t="s">
        <v>379</v>
      </c>
      <c r="D834" t="s">
        <v>12</v>
      </c>
      <c r="E834" t="s">
        <v>21</v>
      </c>
      <c r="F834" t="s">
        <v>29</v>
      </c>
      <c r="G834" t="s">
        <v>266</v>
      </c>
      <c r="H834" t="s">
        <v>2</v>
      </c>
      <c r="I834" t="s">
        <v>14</v>
      </c>
      <c r="J834" t="s">
        <v>0</v>
      </c>
      <c r="K834">
        <v>10</v>
      </c>
      <c r="L834">
        <v>7</v>
      </c>
      <c r="M834">
        <v>100</v>
      </c>
      <c r="N834">
        <f>Table1[[#This Row],[Qty]]*Table1[[#This Row],[Price]]</f>
        <v>1000</v>
      </c>
      <c r="O834">
        <f>Table1[[#This Row],[Qty]]*Table1[[#This Row],[Cost]]</f>
        <v>700</v>
      </c>
      <c r="P834">
        <f>Table1[[#This Row],[Total Sales]]-Table1[[#This Row],[cogs]]</f>
        <v>300</v>
      </c>
    </row>
    <row r="835" spans="1:16" x14ac:dyDescent="0.3">
      <c r="A835">
        <v>88065566188</v>
      </c>
      <c r="B835" s="1">
        <v>43632</v>
      </c>
      <c r="C835" t="s">
        <v>378</v>
      </c>
      <c r="D835" t="s">
        <v>6</v>
      </c>
      <c r="E835" t="s">
        <v>19</v>
      </c>
      <c r="F835" t="s">
        <v>25</v>
      </c>
      <c r="G835" t="s">
        <v>262</v>
      </c>
      <c r="H835" t="s">
        <v>2</v>
      </c>
      <c r="I835" t="s">
        <v>9</v>
      </c>
      <c r="J835" t="s">
        <v>8</v>
      </c>
      <c r="K835">
        <v>15</v>
      </c>
      <c r="L835">
        <v>12</v>
      </c>
      <c r="M835">
        <v>3000</v>
      </c>
      <c r="N835">
        <f>Table1[[#This Row],[Qty]]*Table1[[#This Row],[Price]]</f>
        <v>45000</v>
      </c>
      <c r="O835">
        <f>Table1[[#This Row],[Qty]]*Table1[[#This Row],[Cost]]</f>
        <v>36000</v>
      </c>
      <c r="P835">
        <f>Table1[[#This Row],[Total Sales]]-Table1[[#This Row],[cogs]]</f>
        <v>9000</v>
      </c>
    </row>
    <row r="836" spans="1:16" x14ac:dyDescent="0.3">
      <c r="A836">
        <v>88065566189</v>
      </c>
      <c r="B836" s="1">
        <v>43633</v>
      </c>
      <c r="C836" t="s">
        <v>377</v>
      </c>
      <c r="D836" t="s">
        <v>6</v>
      </c>
      <c r="E836" t="s">
        <v>17</v>
      </c>
      <c r="F836" t="s">
        <v>4</v>
      </c>
      <c r="G836" t="s">
        <v>262</v>
      </c>
      <c r="H836" t="s">
        <v>2</v>
      </c>
      <c r="I836" t="s">
        <v>1</v>
      </c>
      <c r="J836" t="s">
        <v>8</v>
      </c>
      <c r="K836">
        <v>15</v>
      </c>
      <c r="L836">
        <v>12</v>
      </c>
      <c r="M836">
        <v>5000</v>
      </c>
      <c r="N836">
        <f>Table1[[#This Row],[Qty]]*Table1[[#This Row],[Price]]</f>
        <v>75000</v>
      </c>
      <c r="O836">
        <f>Table1[[#This Row],[Qty]]*Table1[[#This Row],[Cost]]</f>
        <v>60000</v>
      </c>
      <c r="P836">
        <f>Table1[[#This Row],[Total Sales]]-Table1[[#This Row],[cogs]]</f>
        <v>15000</v>
      </c>
    </row>
    <row r="837" spans="1:16" x14ac:dyDescent="0.3">
      <c r="A837">
        <v>88065566190</v>
      </c>
      <c r="B837" s="1">
        <v>43634</v>
      </c>
      <c r="C837" t="s">
        <v>376</v>
      </c>
      <c r="D837" t="s">
        <v>6</v>
      </c>
      <c r="E837" t="s">
        <v>15</v>
      </c>
      <c r="F837" t="s">
        <v>10</v>
      </c>
      <c r="G837" t="s">
        <v>266</v>
      </c>
      <c r="H837" t="s">
        <v>2</v>
      </c>
      <c r="I837" t="s">
        <v>14</v>
      </c>
      <c r="J837" t="s">
        <v>0</v>
      </c>
      <c r="K837">
        <v>20</v>
      </c>
      <c r="L837">
        <v>17</v>
      </c>
      <c r="M837">
        <v>300</v>
      </c>
      <c r="N837">
        <f>Table1[[#This Row],[Qty]]*Table1[[#This Row],[Price]]</f>
        <v>6000</v>
      </c>
      <c r="O837">
        <f>Table1[[#This Row],[Qty]]*Table1[[#This Row],[Cost]]</f>
        <v>5100</v>
      </c>
      <c r="P837">
        <f>Table1[[#This Row],[Total Sales]]-Table1[[#This Row],[cogs]]</f>
        <v>900</v>
      </c>
    </row>
    <row r="838" spans="1:16" x14ac:dyDescent="0.3">
      <c r="A838">
        <v>88065566191</v>
      </c>
      <c r="B838" s="1">
        <v>43635</v>
      </c>
      <c r="C838" t="s">
        <v>375</v>
      </c>
      <c r="D838" t="s">
        <v>6</v>
      </c>
      <c r="E838" t="s">
        <v>17</v>
      </c>
      <c r="F838" t="s">
        <v>29</v>
      </c>
      <c r="G838" t="s">
        <v>266</v>
      </c>
      <c r="H838" t="s">
        <v>2</v>
      </c>
      <c r="I838" t="s">
        <v>9</v>
      </c>
      <c r="J838" t="s">
        <v>8</v>
      </c>
      <c r="K838">
        <v>12</v>
      </c>
      <c r="L838">
        <v>9</v>
      </c>
      <c r="M838">
        <v>2000</v>
      </c>
      <c r="N838">
        <f>Table1[[#This Row],[Qty]]*Table1[[#This Row],[Price]]</f>
        <v>24000</v>
      </c>
      <c r="O838">
        <f>Table1[[#This Row],[Qty]]*Table1[[#This Row],[Cost]]</f>
        <v>18000</v>
      </c>
      <c r="P838">
        <f>Table1[[#This Row],[Total Sales]]-Table1[[#This Row],[cogs]]</f>
        <v>6000</v>
      </c>
    </row>
    <row r="839" spans="1:16" x14ac:dyDescent="0.3">
      <c r="A839">
        <v>88065566192</v>
      </c>
      <c r="B839" s="1">
        <v>43636</v>
      </c>
      <c r="C839" t="s">
        <v>374</v>
      </c>
      <c r="D839" t="s">
        <v>12</v>
      </c>
      <c r="E839" t="s">
        <v>15</v>
      </c>
      <c r="F839" t="s">
        <v>25</v>
      </c>
      <c r="G839" t="s">
        <v>262</v>
      </c>
      <c r="H839" t="s">
        <v>2</v>
      </c>
      <c r="I839" t="s">
        <v>1</v>
      </c>
      <c r="J839" t="s">
        <v>0</v>
      </c>
      <c r="K839">
        <v>13</v>
      </c>
      <c r="L839">
        <v>10</v>
      </c>
      <c r="M839">
        <v>600</v>
      </c>
      <c r="N839">
        <f>Table1[[#This Row],[Qty]]*Table1[[#This Row],[Price]]</f>
        <v>7800</v>
      </c>
      <c r="O839">
        <f>Table1[[#This Row],[Qty]]*Table1[[#This Row],[Cost]]</f>
        <v>6000</v>
      </c>
      <c r="P839">
        <f>Table1[[#This Row],[Total Sales]]-Table1[[#This Row],[cogs]]</f>
        <v>1800</v>
      </c>
    </row>
    <row r="840" spans="1:16" x14ac:dyDescent="0.3">
      <c r="A840">
        <v>88065566193</v>
      </c>
      <c r="B840" s="1">
        <v>43637</v>
      </c>
      <c r="C840" t="s">
        <v>373</v>
      </c>
      <c r="D840" t="s">
        <v>12</v>
      </c>
      <c r="E840" t="s">
        <v>11</v>
      </c>
      <c r="F840" t="s">
        <v>4</v>
      </c>
      <c r="G840" t="s">
        <v>262</v>
      </c>
      <c r="H840" t="s">
        <v>2</v>
      </c>
      <c r="I840" t="s">
        <v>14</v>
      </c>
      <c r="J840" t="s">
        <v>8</v>
      </c>
      <c r="K840">
        <v>15</v>
      </c>
      <c r="L840">
        <v>12</v>
      </c>
      <c r="M840">
        <v>1230</v>
      </c>
      <c r="N840">
        <f>Table1[[#This Row],[Qty]]*Table1[[#This Row],[Price]]</f>
        <v>18450</v>
      </c>
      <c r="O840">
        <f>Table1[[#This Row],[Qty]]*Table1[[#This Row],[Cost]]</f>
        <v>14760</v>
      </c>
      <c r="P840">
        <f>Table1[[#This Row],[Total Sales]]-Table1[[#This Row],[cogs]]</f>
        <v>3690</v>
      </c>
    </row>
    <row r="841" spans="1:16" x14ac:dyDescent="0.3">
      <c r="A841">
        <v>88065566194</v>
      </c>
      <c r="B841" s="1">
        <v>43638</v>
      </c>
      <c r="C841" t="s">
        <v>372</v>
      </c>
      <c r="D841" t="s">
        <v>12</v>
      </c>
      <c r="E841" t="s">
        <v>5</v>
      </c>
      <c r="F841" t="s">
        <v>10</v>
      </c>
      <c r="G841" t="s">
        <v>266</v>
      </c>
      <c r="H841" t="s">
        <v>2</v>
      </c>
      <c r="I841" t="s">
        <v>28</v>
      </c>
      <c r="J841" t="s">
        <v>8</v>
      </c>
      <c r="K841">
        <v>14</v>
      </c>
      <c r="L841">
        <v>11</v>
      </c>
      <c r="M841">
        <v>900</v>
      </c>
      <c r="N841">
        <f>Table1[[#This Row],[Qty]]*Table1[[#This Row],[Price]]</f>
        <v>12600</v>
      </c>
      <c r="O841">
        <f>Table1[[#This Row],[Qty]]*Table1[[#This Row],[Cost]]</f>
        <v>9900</v>
      </c>
      <c r="P841">
        <f>Table1[[#This Row],[Total Sales]]-Table1[[#This Row],[cogs]]</f>
        <v>2700</v>
      </c>
    </row>
    <row r="842" spans="1:16" x14ac:dyDescent="0.3">
      <c r="A842">
        <v>88065566195</v>
      </c>
      <c r="B842" s="1">
        <v>43639</v>
      </c>
      <c r="C842" t="s">
        <v>371</v>
      </c>
      <c r="D842" t="s">
        <v>6</v>
      </c>
      <c r="E842" t="s">
        <v>166</v>
      </c>
      <c r="F842" t="s">
        <v>29</v>
      </c>
      <c r="G842" t="s">
        <v>266</v>
      </c>
      <c r="H842" t="s">
        <v>2</v>
      </c>
      <c r="I842" t="s">
        <v>9</v>
      </c>
      <c r="J842" t="s">
        <v>8</v>
      </c>
      <c r="K842">
        <v>30</v>
      </c>
      <c r="L842">
        <v>27</v>
      </c>
      <c r="M842">
        <v>2390</v>
      </c>
      <c r="N842">
        <f>Table1[[#This Row],[Qty]]*Table1[[#This Row],[Price]]</f>
        <v>71700</v>
      </c>
      <c r="O842">
        <f>Table1[[#This Row],[Qty]]*Table1[[#This Row],[Cost]]</f>
        <v>64530</v>
      </c>
      <c r="P842">
        <f>Table1[[#This Row],[Total Sales]]-Table1[[#This Row],[cogs]]</f>
        <v>7170</v>
      </c>
    </row>
    <row r="843" spans="1:16" x14ac:dyDescent="0.3">
      <c r="A843">
        <v>88065566196</v>
      </c>
      <c r="B843" s="1">
        <v>43640</v>
      </c>
      <c r="C843" t="s">
        <v>370</v>
      </c>
      <c r="D843" t="s">
        <v>12</v>
      </c>
      <c r="E843" t="s">
        <v>164</v>
      </c>
      <c r="F843" t="s">
        <v>25</v>
      </c>
      <c r="G843" t="s">
        <v>262</v>
      </c>
      <c r="H843" t="s">
        <v>2</v>
      </c>
      <c r="I843" t="s">
        <v>1</v>
      </c>
      <c r="J843" t="s">
        <v>0</v>
      </c>
      <c r="K843">
        <v>16</v>
      </c>
      <c r="L843">
        <v>13</v>
      </c>
      <c r="M843">
        <v>10000</v>
      </c>
      <c r="N843">
        <f>Table1[[#This Row],[Qty]]*Table1[[#This Row],[Price]]</f>
        <v>160000</v>
      </c>
      <c r="O843">
        <f>Table1[[#This Row],[Qty]]*Table1[[#This Row],[Cost]]</f>
        <v>130000</v>
      </c>
      <c r="P843">
        <f>Table1[[#This Row],[Total Sales]]-Table1[[#This Row],[cogs]]</f>
        <v>30000</v>
      </c>
    </row>
    <row r="844" spans="1:16" x14ac:dyDescent="0.3">
      <c r="A844">
        <v>88065566197</v>
      </c>
      <c r="B844" s="1">
        <v>43641</v>
      </c>
      <c r="C844" t="s">
        <v>369</v>
      </c>
      <c r="D844" t="s">
        <v>6</v>
      </c>
      <c r="E844" t="s">
        <v>162</v>
      </c>
      <c r="F844" t="s">
        <v>4</v>
      </c>
      <c r="G844" t="s">
        <v>262</v>
      </c>
      <c r="H844" t="s">
        <v>2</v>
      </c>
      <c r="I844" t="s">
        <v>14</v>
      </c>
      <c r="J844" t="s">
        <v>0</v>
      </c>
      <c r="K844">
        <v>9</v>
      </c>
      <c r="L844">
        <v>6</v>
      </c>
      <c r="M844">
        <v>2300</v>
      </c>
      <c r="N844">
        <f>Table1[[#This Row],[Qty]]*Table1[[#This Row],[Price]]</f>
        <v>20700</v>
      </c>
      <c r="O844">
        <f>Table1[[#This Row],[Qty]]*Table1[[#This Row],[Cost]]</f>
        <v>13800</v>
      </c>
      <c r="P844">
        <f>Table1[[#This Row],[Total Sales]]-Table1[[#This Row],[cogs]]</f>
        <v>6900</v>
      </c>
    </row>
    <row r="845" spans="1:16" x14ac:dyDescent="0.3">
      <c r="A845">
        <v>88065566198</v>
      </c>
      <c r="B845" s="1">
        <v>43642</v>
      </c>
      <c r="C845" t="s">
        <v>368</v>
      </c>
      <c r="D845" t="s">
        <v>12</v>
      </c>
      <c r="E845" t="s">
        <v>160</v>
      </c>
      <c r="F845" t="s">
        <v>10</v>
      </c>
      <c r="G845" t="s">
        <v>266</v>
      </c>
      <c r="H845" t="s">
        <v>2</v>
      </c>
      <c r="I845" t="s">
        <v>9</v>
      </c>
      <c r="J845" t="s">
        <v>8</v>
      </c>
      <c r="K845">
        <v>5</v>
      </c>
      <c r="L845">
        <v>2</v>
      </c>
      <c r="M845">
        <v>7800</v>
      </c>
      <c r="N845">
        <f>Table1[[#This Row],[Qty]]*Table1[[#This Row],[Price]]</f>
        <v>39000</v>
      </c>
      <c r="O845">
        <f>Table1[[#This Row],[Qty]]*Table1[[#This Row],[Cost]]</f>
        <v>15600</v>
      </c>
      <c r="P845">
        <f>Table1[[#This Row],[Total Sales]]-Table1[[#This Row],[cogs]]</f>
        <v>23400</v>
      </c>
    </row>
    <row r="846" spans="1:16" x14ac:dyDescent="0.3">
      <c r="A846">
        <v>88065566199</v>
      </c>
      <c r="B846" s="1">
        <v>43643</v>
      </c>
      <c r="C846" t="s">
        <v>367</v>
      </c>
      <c r="D846" t="s">
        <v>6</v>
      </c>
      <c r="E846" t="s">
        <v>85</v>
      </c>
      <c r="F846" t="s">
        <v>29</v>
      </c>
      <c r="G846" t="s">
        <v>266</v>
      </c>
      <c r="H846" t="s">
        <v>2</v>
      </c>
      <c r="I846" t="s">
        <v>1</v>
      </c>
      <c r="J846" t="s">
        <v>8</v>
      </c>
      <c r="K846">
        <v>18</v>
      </c>
      <c r="L846">
        <v>15</v>
      </c>
      <c r="M846">
        <v>450</v>
      </c>
      <c r="N846">
        <f>Table1[[#This Row],[Qty]]*Table1[[#This Row],[Price]]</f>
        <v>8100</v>
      </c>
      <c r="O846">
        <f>Table1[[#This Row],[Qty]]*Table1[[#This Row],[Cost]]</f>
        <v>6750</v>
      </c>
      <c r="P846">
        <f>Table1[[#This Row],[Total Sales]]-Table1[[#This Row],[cogs]]</f>
        <v>1350</v>
      </c>
    </row>
    <row r="847" spans="1:16" x14ac:dyDescent="0.3">
      <c r="A847">
        <v>88065566200</v>
      </c>
      <c r="B847" s="1">
        <v>43644</v>
      </c>
      <c r="C847" t="s">
        <v>366</v>
      </c>
      <c r="D847" t="s">
        <v>12</v>
      </c>
      <c r="E847" t="s">
        <v>83</v>
      </c>
      <c r="F847" t="s">
        <v>25</v>
      </c>
      <c r="G847" t="s">
        <v>262</v>
      </c>
      <c r="H847" t="s">
        <v>2</v>
      </c>
      <c r="I847" t="s">
        <v>14</v>
      </c>
      <c r="J847" t="s">
        <v>0</v>
      </c>
      <c r="K847">
        <v>10</v>
      </c>
      <c r="L847">
        <v>7</v>
      </c>
      <c r="M847">
        <v>2000</v>
      </c>
      <c r="N847">
        <f>Table1[[#This Row],[Qty]]*Table1[[#This Row],[Price]]</f>
        <v>20000</v>
      </c>
      <c r="O847">
        <f>Table1[[#This Row],[Qty]]*Table1[[#This Row],[Cost]]</f>
        <v>14000</v>
      </c>
      <c r="P847">
        <f>Table1[[#This Row],[Total Sales]]-Table1[[#This Row],[cogs]]</f>
        <v>6000</v>
      </c>
    </row>
    <row r="848" spans="1:16" x14ac:dyDescent="0.3">
      <c r="A848">
        <v>88065566201</v>
      </c>
      <c r="B848" s="1">
        <v>43645</v>
      </c>
      <c r="C848" t="s">
        <v>365</v>
      </c>
      <c r="D848" t="s">
        <v>12</v>
      </c>
      <c r="E848" t="s">
        <v>81</v>
      </c>
      <c r="F848" t="s">
        <v>4</v>
      </c>
      <c r="G848" t="s">
        <v>262</v>
      </c>
      <c r="H848" t="s">
        <v>2</v>
      </c>
      <c r="I848" t="s">
        <v>9</v>
      </c>
      <c r="J848" t="s">
        <v>8</v>
      </c>
      <c r="K848">
        <v>20</v>
      </c>
      <c r="L848">
        <v>17</v>
      </c>
      <c r="M848">
        <v>123</v>
      </c>
      <c r="N848">
        <f>Table1[[#This Row],[Qty]]*Table1[[#This Row],[Price]]</f>
        <v>2460</v>
      </c>
      <c r="O848">
        <f>Table1[[#This Row],[Qty]]*Table1[[#This Row],[Cost]]</f>
        <v>2091</v>
      </c>
      <c r="P848">
        <f>Table1[[#This Row],[Total Sales]]-Table1[[#This Row],[cogs]]</f>
        <v>369</v>
      </c>
    </row>
    <row r="849" spans="1:16" x14ac:dyDescent="0.3">
      <c r="A849">
        <v>88065566202</v>
      </c>
      <c r="B849" s="1">
        <v>43646</v>
      </c>
      <c r="C849" t="s">
        <v>364</v>
      </c>
      <c r="D849" t="s">
        <v>12</v>
      </c>
      <c r="E849" t="s">
        <v>79</v>
      </c>
      <c r="F849" t="s">
        <v>10</v>
      </c>
      <c r="G849" t="s">
        <v>266</v>
      </c>
      <c r="H849" t="s">
        <v>2</v>
      </c>
      <c r="I849" t="s">
        <v>1</v>
      </c>
      <c r="J849" t="s">
        <v>0</v>
      </c>
      <c r="K849">
        <v>70</v>
      </c>
      <c r="L849">
        <v>67</v>
      </c>
      <c r="M849">
        <v>12903</v>
      </c>
      <c r="N849">
        <f>Table1[[#This Row],[Qty]]*Table1[[#This Row],[Price]]</f>
        <v>903210</v>
      </c>
      <c r="O849">
        <f>Table1[[#This Row],[Qty]]*Table1[[#This Row],[Cost]]</f>
        <v>864501</v>
      </c>
      <c r="P849">
        <f>Table1[[#This Row],[Total Sales]]-Table1[[#This Row],[cogs]]</f>
        <v>38709</v>
      </c>
    </row>
    <row r="850" spans="1:16" x14ac:dyDescent="0.3">
      <c r="A850">
        <v>88065566203</v>
      </c>
      <c r="B850" s="1">
        <v>43647</v>
      </c>
      <c r="C850" t="s">
        <v>363</v>
      </c>
      <c r="D850" t="s">
        <v>6</v>
      </c>
      <c r="E850" t="s">
        <v>77</v>
      </c>
      <c r="F850" t="s">
        <v>29</v>
      </c>
      <c r="G850" t="s">
        <v>266</v>
      </c>
      <c r="H850" t="s">
        <v>2</v>
      </c>
      <c r="I850" t="s">
        <v>14</v>
      </c>
      <c r="J850" t="s">
        <v>8</v>
      </c>
      <c r="K850">
        <v>15</v>
      </c>
      <c r="L850">
        <v>12</v>
      </c>
      <c r="M850">
        <v>100000</v>
      </c>
      <c r="N850">
        <f>Table1[[#This Row],[Qty]]*Table1[[#This Row],[Price]]</f>
        <v>1500000</v>
      </c>
      <c r="O850">
        <f>Table1[[#This Row],[Qty]]*Table1[[#This Row],[Cost]]</f>
        <v>1200000</v>
      </c>
      <c r="P850">
        <f>Table1[[#This Row],[Total Sales]]-Table1[[#This Row],[cogs]]</f>
        <v>300000</v>
      </c>
    </row>
    <row r="851" spans="1:16" x14ac:dyDescent="0.3">
      <c r="A851">
        <v>88065566204</v>
      </c>
      <c r="B851" s="1">
        <v>43648</v>
      </c>
      <c r="C851" t="s">
        <v>362</v>
      </c>
      <c r="D851" t="s">
        <v>6</v>
      </c>
      <c r="E851" t="s">
        <v>160</v>
      </c>
      <c r="F851" t="s">
        <v>29</v>
      </c>
      <c r="G851" t="s">
        <v>266</v>
      </c>
      <c r="H851" t="s">
        <v>2</v>
      </c>
      <c r="I851" t="s">
        <v>28</v>
      </c>
      <c r="J851" t="s">
        <v>8</v>
      </c>
      <c r="K851">
        <v>12</v>
      </c>
      <c r="L851">
        <v>9</v>
      </c>
      <c r="M851">
        <v>12000</v>
      </c>
      <c r="N851">
        <f>Table1[[#This Row],[Qty]]*Table1[[#This Row],[Price]]</f>
        <v>144000</v>
      </c>
      <c r="O851">
        <f>Table1[[#This Row],[Qty]]*Table1[[#This Row],[Cost]]</f>
        <v>108000</v>
      </c>
      <c r="P851">
        <f>Table1[[#This Row],[Total Sales]]-Table1[[#This Row],[cogs]]</f>
        <v>36000</v>
      </c>
    </row>
    <row r="852" spans="1:16" x14ac:dyDescent="0.3">
      <c r="A852">
        <v>88065566205</v>
      </c>
      <c r="B852" s="1">
        <v>43649</v>
      </c>
      <c r="C852" t="s">
        <v>361</v>
      </c>
      <c r="D852" t="s">
        <v>6</v>
      </c>
      <c r="E852" t="s">
        <v>85</v>
      </c>
      <c r="F852" t="s">
        <v>25</v>
      </c>
      <c r="G852" t="s">
        <v>262</v>
      </c>
      <c r="H852" t="s">
        <v>2</v>
      </c>
      <c r="I852" t="s">
        <v>9</v>
      </c>
      <c r="J852" t="s">
        <v>8</v>
      </c>
      <c r="K852">
        <v>18</v>
      </c>
      <c r="L852">
        <v>15</v>
      </c>
      <c r="M852">
        <v>60</v>
      </c>
      <c r="N852">
        <f>Table1[[#This Row],[Qty]]*Table1[[#This Row],[Price]]</f>
        <v>1080</v>
      </c>
      <c r="O852">
        <f>Table1[[#This Row],[Qty]]*Table1[[#This Row],[Cost]]</f>
        <v>900</v>
      </c>
      <c r="P852">
        <f>Table1[[#This Row],[Total Sales]]-Table1[[#This Row],[cogs]]</f>
        <v>180</v>
      </c>
    </row>
    <row r="853" spans="1:16" x14ac:dyDescent="0.3">
      <c r="A853">
        <v>88065566206</v>
      </c>
      <c r="B853" s="1">
        <v>43650</v>
      </c>
      <c r="C853" t="s">
        <v>360</v>
      </c>
      <c r="D853" t="s">
        <v>12</v>
      </c>
      <c r="E853" t="s">
        <v>77</v>
      </c>
      <c r="F853" t="s">
        <v>29</v>
      </c>
      <c r="G853" t="s">
        <v>266</v>
      </c>
      <c r="H853" t="s">
        <v>2</v>
      </c>
      <c r="I853" t="s">
        <v>1</v>
      </c>
      <c r="J853" t="s">
        <v>0</v>
      </c>
      <c r="K853">
        <v>23</v>
      </c>
      <c r="L853">
        <v>20</v>
      </c>
      <c r="M853">
        <v>89</v>
      </c>
      <c r="N853">
        <f>Table1[[#This Row],[Qty]]*Table1[[#This Row],[Price]]</f>
        <v>2047</v>
      </c>
      <c r="O853">
        <f>Table1[[#This Row],[Qty]]*Table1[[#This Row],[Cost]]</f>
        <v>1780</v>
      </c>
      <c r="P853">
        <f>Table1[[#This Row],[Total Sales]]-Table1[[#This Row],[cogs]]</f>
        <v>267</v>
      </c>
    </row>
    <row r="854" spans="1:16" x14ac:dyDescent="0.3">
      <c r="A854">
        <v>88065566207</v>
      </c>
      <c r="B854" s="1">
        <v>43651</v>
      </c>
      <c r="C854" t="s">
        <v>359</v>
      </c>
      <c r="D854" t="s">
        <v>6</v>
      </c>
      <c r="E854" t="s">
        <v>75</v>
      </c>
      <c r="F854" t="s">
        <v>25</v>
      </c>
      <c r="G854" t="s">
        <v>262</v>
      </c>
      <c r="H854" t="s">
        <v>2</v>
      </c>
      <c r="I854" t="s">
        <v>14</v>
      </c>
      <c r="J854" t="s">
        <v>0</v>
      </c>
      <c r="K854">
        <v>9</v>
      </c>
      <c r="L854">
        <v>6</v>
      </c>
      <c r="M854">
        <v>77</v>
      </c>
      <c r="N854">
        <f>Table1[[#This Row],[Qty]]*Table1[[#This Row],[Price]]</f>
        <v>693</v>
      </c>
      <c r="O854">
        <f>Table1[[#This Row],[Qty]]*Table1[[#This Row],[Cost]]</f>
        <v>462</v>
      </c>
      <c r="P854">
        <f>Table1[[#This Row],[Total Sales]]-Table1[[#This Row],[cogs]]</f>
        <v>231</v>
      </c>
    </row>
    <row r="855" spans="1:16" x14ac:dyDescent="0.3">
      <c r="A855">
        <v>88065566208</v>
      </c>
      <c r="B855" s="1">
        <v>43652</v>
      </c>
      <c r="C855" t="s">
        <v>358</v>
      </c>
      <c r="D855" t="s">
        <v>12</v>
      </c>
      <c r="E855" t="s">
        <v>17</v>
      </c>
      <c r="F855" t="s">
        <v>29</v>
      </c>
      <c r="G855" t="s">
        <v>266</v>
      </c>
      <c r="H855" t="s">
        <v>2</v>
      </c>
      <c r="I855" t="s">
        <v>9</v>
      </c>
      <c r="J855" t="s">
        <v>8</v>
      </c>
      <c r="K855">
        <v>18</v>
      </c>
      <c r="L855">
        <v>15</v>
      </c>
      <c r="M855">
        <v>68</v>
      </c>
      <c r="N855">
        <f>Table1[[#This Row],[Qty]]*Table1[[#This Row],[Price]]</f>
        <v>1224</v>
      </c>
      <c r="O855">
        <f>Table1[[#This Row],[Qty]]*Table1[[#This Row],[Cost]]</f>
        <v>1020</v>
      </c>
      <c r="P855">
        <f>Table1[[#This Row],[Total Sales]]-Table1[[#This Row],[cogs]]</f>
        <v>204</v>
      </c>
    </row>
    <row r="856" spans="1:16" x14ac:dyDescent="0.3">
      <c r="A856">
        <v>88065566209</v>
      </c>
      <c r="B856" s="1">
        <v>43653</v>
      </c>
      <c r="C856" t="s">
        <v>357</v>
      </c>
      <c r="D856" t="s">
        <v>6</v>
      </c>
      <c r="E856" t="s">
        <v>15</v>
      </c>
      <c r="F856" t="s">
        <v>25</v>
      </c>
      <c r="G856" t="s">
        <v>262</v>
      </c>
      <c r="H856" t="s">
        <v>2</v>
      </c>
      <c r="I856" t="s">
        <v>1</v>
      </c>
      <c r="J856" t="s">
        <v>8</v>
      </c>
      <c r="K856">
        <v>52</v>
      </c>
      <c r="L856">
        <v>49</v>
      </c>
      <c r="M856">
        <v>15</v>
      </c>
      <c r="N856">
        <f>Table1[[#This Row],[Qty]]*Table1[[#This Row],[Price]]</f>
        <v>780</v>
      </c>
      <c r="O856">
        <f>Table1[[#This Row],[Qty]]*Table1[[#This Row],[Cost]]</f>
        <v>735</v>
      </c>
      <c r="P856">
        <f>Table1[[#This Row],[Total Sales]]-Table1[[#This Row],[cogs]]</f>
        <v>45</v>
      </c>
    </row>
    <row r="857" spans="1:16" x14ac:dyDescent="0.3">
      <c r="A857">
        <v>88065566210</v>
      </c>
      <c r="B857" s="1">
        <v>43654</v>
      </c>
      <c r="C857" t="s">
        <v>356</v>
      </c>
      <c r="D857" t="s">
        <v>12</v>
      </c>
      <c r="E857" t="s">
        <v>11</v>
      </c>
      <c r="F857" t="s">
        <v>29</v>
      </c>
      <c r="G857" t="s">
        <v>266</v>
      </c>
      <c r="H857" t="s">
        <v>2</v>
      </c>
      <c r="I857" t="s">
        <v>14</v>
      </c>
      <c r="J857" t="s">
        <v>0</v>
      </c>
      <c r="K857">
        <v>9</v>
      </c>
      <c r="L857">
        <v>6</v>
      </c>
      <c r="M857">
        <v>47</v>
      </c>
      <c r="N857">
        <f>Table1[[#This Row],[Qty]]*Table1[[#This Row],[Price]]</f>
        <v>423</v>
      </c>
      <c r="O857">
        <f>Table1[[#This Row],[Qty]]*Table1[[#This Row],[Cost]]</f>
        <v>282</v>
      </c>
      <c r="P857">
        <f>Table1[[#This Row],[Total Sales]]-Table1[[#This Row],[cogs]]</f>
        <v>141</v>
      </c>
    </row>
    <row r="858" spans="1:16" x14ac:dyDescent="0.3">
      <c r="A858">
        <v>88065566211</v>
      </c>
      <c r="B858" s="1">
        <v>43655</v>
      </c>
      <c r="C858" t="s">
        <v>355</v>
      </c>
      <c r="D858" t="s">
        <v>12</v>
      </c>
      <c r="E858" t="s">
        <v>75</v>
      </c>
      <c r="F858" t="s">
        <v>25</v>
      </c>
      <c r="G858" t="s">
        <v>262</v>
      </c>
      <c r="H858" t="s">
        <v>2</v>
      </c>
      <c r="I858" t="s">
        <v>9</v>
      </c>
      <c r="J858" t="s">
        <v>8</v>
      </c>
      <c r="K858">
        <v>5</v>
      </c>
      <c r="L858">
        <v>2</v>
      </c>
      <c r="M858">
        <v>6</v>
      </c>
      <c r="N858">
        <f>Table1[[#This Row],[Qty]]*Table1[[#This Row],[Price]]</f>
        <v>30</v>
      </c>
      <c r="O858">
        <f>Table1[[#This Row],[Qty]]*Table1[[#This Row],[Cost]]</f>
        <v>12</v>
      </c>
      <c r="P858">
        <f>Table1[[#This Row],[Total Sales]]-Table1[[#This Row],[cogs]]</f>
        <v>18</v>
      </c>
    </row>
    <row r="859" spans="1:16" x14ac:dyDescent="0.3">
      <c r="A859">
        <v>88065566212</v>
      </c>
      <c r="B859" s="1">
        <v>43656</v>
      </c>
      <c r="C859" t="s">
        <v>354</v>
      </c>
      <c r="D859" t="s">
        <v>6</v>
      </c>
      <c r="E859" t="s">
        <v>73</v>
      </c>
      <c r="F859" t="s">
        <v>29</v>
      </c>
      <c r="G859" t="s">
        <v>266</v>
      </c>
      <c r="H859" t="s">
        <v>2</v>
      </c>
      <c r="I859" t="s">
        <v>1</v>
      </c>
      <c r="J859" t="s">
        <v>0</v>
      </c>
      <c r="K859">
        <v>14</v>
      </c>
      <c r="L859">
        <v>11</v>
      </c>
      <c r="M859">
        <v>10</v>
      </c>
      <c r="N859">
        <f>Table1[[#This Row],[Qty]]*Table1[[#This Row],[Price]]</f>
        <v>140</v>
      </c>
      <c r="O859">
        <f>Table1[[#This Row],[Qty]]*Table1[[#This Row],[Cost]]</f>
        <v>110</v>
      </c>
      <c r="P859">
        <f>Table1[[#This Row],[Total Sales]]-Table1[[#This Row],[cogs]]</f>
        <v>30</v>
      </c>
    </row>
    <row r="860" spans="1:16" x14ac:dyDescent="0.3">
      <c r="A860">
        <v>88065566213</v>
      </c>
      <c r="B860" s="1">
        <v>43657</v>
      </c>
      <c r="C860" t="s">
        <v>353</v>
      </c>
      <c r="D860" t="s">
        <v>12</v>
      </c>
      <c r="E860" t="s">
        <v>71</v>
      </c>
      <c r="F860" t="s">
        <v>25</v>
      </c>
      <c r="G860" t="s">
        <v>262</v>
      </c>
      <c r="H860" t="s">
        <v>2</v>
      </c>
      <c r="I860" t="s">
        <v>14</v>
      </c>
      <c r="J860" t="s">
        <v>8</v>
      </c>
      <c r="K860">
        <v>6</v>
      </c>
      <c r="L860">
        <v>3</v>
      </c>
      <c r="M860">
        <v>11</v>
      </c>
      <c r="N860">
        <f>Table1[[#This Row],[Qty]]*Table1[[#This Row],[Price]]</f>
        <v>66</v>
      </c>
      <c r="O860">
        <f>Table1[[#This Row],[Qty]]*Table1[[#This Row],[Cost]]</f>
        <v>33</v>
      </c>
      <c r="P860">
        <f>Table1[[#This Row],[Total Sales]]-Table1[[#This Row],[cogs]]</f>
        <v>33</v>
      </c>
    </row>
    <row r="861" spans="1:16" x14ac:dyDescent="0.3">
      <c r="A861">
        <v>88065566214</v>
      </c>
      <c r="B861" s="1">
        <v>43658</v>
      </c>
      <c r="C861" t="s">
        <v>352</v>
      </c>
      <c r="D861" t="s">
        <v>12</v>
      </c>
      <c r="E861" t="s">
        <v>69</v>
      </c>
      <c r="F861" t="s">
        <v>29</v>
      </c>
      <c r="G861" t="s">
        <v>266</v>
      </c>
      <c r="H861" t="s">
        <v>2</v>
      </c>
      <c r="I861" t="s">
        <v>28</v>
      </c>
      <c r="J861" t="s">
        <v>8</v>
      </c>
      <c r="K861">
        <v>10</v>
      </c>
      <c r="L861">
        <v>7</v>
      </c>
      <c r="M861">
        <v>60</v>
      </c>
      <c r="N861">
        <f>Table1[[#This Row],[Qty]]*Table1[[#This Row],[Price]]</f>
        <v>600</v>
      </c>
      <c r="O861">
        <f>Table1[[#This Row],[Qty]]*Table1[[#This Row],[Cost]]</f>
        <v>420</v>
      </c>
      <c r="P861">
        <f>Table1[[#This Row],[Total Sales]]-Table1[[#This Row],[cogs]]</f>
        <v>180</v>
      </c>
    </row>
    <row r="862" spans="1:16" x14ac:dyDescent="0.3">
      <c r="A862">
        <v>88065566215</v>
      </c>
      <c r="B862" s="1">
        <v>43659</v>
      </c>
      <c r="C862" t="s">
        <v>351</v>
      </c>
      <c r="D862" t="s">
        <v>12</v>
      </c>
      <c r="E862" t="s">
        <v>67</v>
      </c>
      <c r="F862" t="s">
        <v>25</v>
      </c>
      <c r="G862" t="s">
        <v>262</v>
      </c>
      <c r="H862" t="s">
        <v>2</v>
      </c>
      <c r="I862" t="s">
        <v>9</v>
      </c>
      <c r="J862" t="s">
        <v>8</v>
      </c>
      <c r="K862">
        <v>13</v>
      </c>
      <c r="L862">
        <v>10</v>
      </c>
      <c r="M862">
        <v>89</v>
      </c>
      <c r="N862">
        <f>Table1[[#This Row],[Qty]]*Table1[[#This Row],[Price]]</f>
        <v>1157</v>
      </c>
      <c r="O862">
        <f>Table1[[#This Row],[Qty]]*Table1[[#This Row],[Cost]]</f>
        <v>890</v>
      </c>
      <c r="P862">
        <f>Table1[[#This Row],[Total Sales]]-Table1[[#This Row],[cogs]]</f>
        <v>267</v>
      </c>
    </row>
    <row r="863" spans="1:16" x14ac:dyDescent="0.3">
      <c r="A863">
        <v>88065566216</v>
      </c>
      <c r="B863" s="1">
        <v>43660</v>
      </c>
      <c r="C863" t="s">
        <v>350</v>
      </c>
      <c r="D863" t="s">
        <v>12</v>
      </c>
      <c r="E863" t="s">
        <v>65</v>
      </c>
      <c r="F863" t="s">
        <v>29</v>
      </c>
      <c r="G863" t="s">
        <v>266</v>
      </c>
      <c r="H863" t="s">
        <v>2</v>
      </c>
      <c r="I863" t="s">
        <v>1</v>
      </c>
      <c r="J863" t="s">
        <v>0</v>
      </c>
      <c r="K863">
        <v>20</v>
      </c>
      <c r="L863">
        <v>17</v>
      </c>
      <c r="M863">
        <v>77</v>
      </c>
      <c r="N863">
        <f>Table1[[#This Row],[Qty]]*Table1[[#This Row],[Price]]</f>
        <v>1540</v>
      </c>
      <c r="O863">
        <f>Table1[[#This Row],[Qty]]*Table1[[#This Row],[Cost]]</f>
        <v>1309</v>
      </c>
      <c r="P863">
        <f>Table1[[#This Row],[Total Sales]]-Table1[[#This Row],[cogs]]</f>
        <v>231</v>
      </c>
    </row>
    <row r="864" spans="1:16" x14ac:dyDescent="0.3">
      <c r="A864">
        <v>88065566217</v>
      </c>
      <c r="B864" s="1">
        <v>43661</v>
      </c>
      <c r="C864" t="s">
        <v>349</v>
      </c>
      <c r="D864" t="s">
        <v>6</v>
      </c>
      <c r="E864" t="s">
        <v>63</v>
      </c>
      <c r="F864" t="s">
        <v>25</v>
      </c>
      <c r="G864" t="s">
        <v>262</v>
      </c>
      <c r="H864" t="s">
        <v>2</v>
      </c>
      <c r="I864" t="s">
        <v>14</v>
      </c>
      <c r="J864" t="s">
        <v>0</v>
      </c>
      <c r="K864">
        <v>15</v>
      </c>
      <c r="L864">
        <v>12</v>
      </c>
      <c r="M864">
        <v>68</v>
      </c>
      <c r="N864">
        <f>Table1[[#This Row],[Qty]]*Table1[[#This Row],[Price]]</f>
        <v>1020</v>
      </c>
      <c r="O864">
        <f>Table1[[#This Row],[Qty]]*Table1[[#This Row],[Cost]]</f>
        <v>816</v>
      </c>
      <c r="P864">
        <f>Table1[[#This Row],[Total Sales]]-Table1[[#This Row],[cogs]]</f>
        <v>204</v>
      </c>
    </row>
    <row r="865" spans="1:16" x14ac:dyDescent="0.3">
      <c r="A865">
        <v>88065566218</v>
      </c>
      <c r="B865" s="1">
        <v>43662</v>
      </c>
      <c r="C865" t="s">
        <v>348</v>
      </c>
      <c r="D865" t="s">
        <v>12</v>
      </c>
      <c r="E865" t="s">
        <v>61</v>
      </c>
      <c r="F865" t="s">
        <v>25</v>
      </c>
      <c r="G865" t="s">
        <v>262</v>
      </c>
      <c r="H865" t="s">
        <v>2</v>
      </c>
      <c r="I865" t="s">
        <v>9</v>
      </c>
      <c r="J865" t="s">
        <v>8</v>
      </c>
      <c r="K865">
        <v>20</v>
      </c>
      <c r="L865">
        <v>17</v>
      </c>
      <c r="M865">
        <v>15</v>
      </c>
      <c r="N865">
        <f>Table1[[#This Row],[Qty]]*Table1[[#This Row],[Price]]</f>
        <v>300</v>
      </c>
      <c r="O865">
        <f>Table1[[#This Row],[Qty]]*Table1[[#This Row],[Cost]]</f>
        <v>255</v>
      </c>
      <c r="P865">
        <f>Table1[[#This Row],[Total Sales]]-Table1[[#This Row],[cogs]]</f>
        <v>45</v>
      </c>
    </row>
    <row r="866" spans="1:16" x14ac:dyDescent="0.3">
      <c r="A866">
        <v>88065566219</v>
      </c>
      <c r="B866" s="1">
        <v>43663</v>
      </c>
      <c r="C866" t="s">
        <v>347</v>
      </c>
      <c r="D866" t="s">
        <v>6</v>
      </c>
      <c r="E866" t="s">
        <v>59</v>
      </c>
      <c r="F866" t="s">
        <v>29</v>
      </c>
      <c r="G866" t="s">
        <v>266</v>
      </c>
      <c r="H866" t="s">
        <v>2</v>
      </c>
      <c r="I866" t="s">
        <v>1</v>
      </c>
      <c r="J866" t="s">
        <v>8</v>
      </c>
      <c r="K866">
        <v>12</v>
      </c>
      <c r="L866">
        <v>9</v>
      </c>
      <c r="M866">
        <v>100</v>
      </c>
      <c r="N866">
        <f>Table1[[#This Row],[Qty]]*Table1[[#This Row],[Price]]</f>
        <v>1200</v>
      </c>
      <c r="O866">
        <f>Table1[[#This Row],[Qty]]*Table1[[#This Row],[Cost]]</f>
        <v>900</v>
      </c>
      <c r="P866">
        <f>Table1[[#This Row],[Total Sales]]-Table1[[#This Row],[cogs]]</f>
        <v>300</v>
      </c>
    </row>
    <row r="867" spans="1:16" x14ac:dyDescent="0.3">
      <c r="A867">
        <v>88065566220</v>
      </c>
      <c r="B867" s="1">
        <v>43664</v>
      </c>
      <c r="C867" t="s">
        <v>346</v>
      </c>
      <c r="D867" t="s">
        <v>6</v>
      </c>
      <c r="E867" t="s">
        <v>57</v>
      </c>
      <c r="F867" t="s">
        <v>25</v>
      </c>
      <c r="G867" t="s">
        <v>262</v>
      </c>
      <c r="H867" t="s">
        <v>2</v>
      </c>
      <c r="I867" t="s">
        <v>14</v>
      </c>
      <c r="J867" t="s">
        <v>0</v>
      </c>
      <c r="K867">
        <v>16</v>
      </c>
      <c r="L867">
        <v>13</v>
      </c>
      <c r="M867">
        <v>3000</v>
      </c>
      <c r="N867">
        <f>Table1[[#This Row],[Qty]]*Table1[[#This Row],[Price]]</f>
        <v>48000</v>
      </c>
      <c r="O867">
        <f>Table1[[#This Row],[Qty]]*Table1[[#This Row],[Cost]]</f>
        <v>39000</v>
      </c>
      <c r="P867">
        <f>Table1[[#This Row],[Total Sales]]-Table1[[#This Row],[cogs]]</f>
        <v>9000</v>
      </c>
    </row>
    <row r="868" spans="1:16" x14ac:dyDescent="0.3">
      <c r="A868">
        <v>88065566221</v>
      </c>
      <c r="B868" s="1">
        <v>43665</v>
      </c>
      <c r="C868" t="s">
        <v>345</v>
      </c>
      <c r="D868" t="s">
        <v>6</v>
      </c>
      <c r="E868" t="s">
        <v>55</v>
      </c>
      <c r="F868" t="s">
        <v>25</v>
      </c>
      <c r="G868" t="s">
        <v>262</v>
      </c>
      <c r="H868" t="s">
        <v>2</v>
      </c>
      <c r="I868" t="s">
        <v>9</v>
      </c>
      <c r="J868" t="s">
        <v>8</v>
      </c>
      <c r="K868">
        <v>70</v>
      </c>
      <c r="L868">
        <v>67</v>
      </c>
      <c r="M868">
        <v>5000</v>
      </c>
      <c r="N868">
        <f>Table1[[#This Row],[Qty]]*Table1[[#This Row],[Price]]</f>
        <v>350000</v>
      </c>
      <c r="O868">
        <f>Table1[[#This Row],[Qty]]*Table1[[#This Row],[Cost]]</f>
        <v>335000</v>
      </c>
      <c r="P868">
        <f>Table1[[#This Row],[Total Sales]]-Table1[[#This Row],[cogs]]</f>
        <v>15000</v>
      </c>
    </row>
    <row r="869" spans="1:16" x14ac:dyDescent="0.3">
      <c r="A869">
        <v>88065566222</v>
      </c>
      <c r="B869" s="1">
        <v>43666</v>
      </c>
      <c r="C869" t="s">
        <v>344</v>
      </c>
      <c r="D869" t="s">
        <v>12</v>
      </c>
      <c r="E869" t="s">
        <v>17</v>
      </c>
      <c r="F869" t="s">
        <v>25</v>
      </c>
      <c r="G869" t="s">
        <v>262</v>
      </c>
      <c r="H869" t="s">
        <v>2</v>
      </c>
      <c r="I869" t="s">
        <v>1</v>
      </c>
      <c r="J869" t="s">
        <v>0</v>
      </c>
      <c r="K869">
        <v>15</v>
      </c>
      <c r="L869">
        <v>12</v>
      </c>
      <c r="M869">
        <v>300</v>
      </c>
      <c r="N869">
        <f>Table1[[#This Row],[Qty]]*Table1[[#This Row],[Price]]</f>
        <v>4500</v>
      </c>
      <c r="O869">
        <f>Table1[[#This Row],[Qty]]*Table1[[#This Row],[Cost]]</f>
        <v>3600</v>
      </c>
      <c r="P869">
        <f>Table1[[#This Row],[Total Sales]]-Table1[[#This Row],[cogs]]</f>
        <v>900</v>
      </c>
    </row>
    <row r="870" spans="1:16" x14ac:dyDescent="0.3">
      <c r="A870">
        <v>88065566223</v>
      </c>
      <c r="B870" s="1">
        <v>43667</v>
      </c>
      <c r="C870" t="s">
        <v>343</v>
      </c>
      <c r="D870" t="s">
        <v>12</v>
      </c>
      <c r="E870" t="s">
        <v>17</v>
      </c>
      <c r="F870" t="s">
        <v>4</v>
      </c>
      <c r="G870" t="s">
        <v>262</v>
      </c>
      <c r="H870" t="s">
        <v>2</v>
      </c>
      <c r="I870" t="s">
        <v>14</v>
      </c>
      <c r="J870" t="s">
        <v>8</v>
      </c>
      <c r="K870">
        <v>16</v>
      </c>
      <c r="L870">
        <v>13</v>
      </c>
      <c r="M870">
        <v>2000</v>
      </c>
      <c r="N870">
        <f>Table1[[#This Row],[Qty]]*Table1[[#This Row],[Price]]</f>
        <v>32000</v>
      </c>
      <c r="O870">
        <f>Table1[[#This Row],[Qty]]*Table1[[#This Row],[Cost]]</f>
        <v>26000</v>
      </c>
      <c r="P870">
        <f>Table1[[#This Row],[Total Sales]]-Table1[[#This Row],[cogs]]</f>
        <v>6000</v>
      </c>
    </row>
    <row r="871" spans="1:16" x14ac:dyDescent="0.3">
      <c r="A871">
        <v>88065566224</v>
      </c>
      <c r="B871" s="1">
        <v>43668</v>
      </c>
      <c r="C871" t="s">
        <v>342</v>
      </c>
      <c r="D871" t="s">
        <v>6</v>
      </c>
      <c r="E871" t="s">
        <v>15</v>
      </c>
      <c r="F871" t="s">
        <v>4</v>
      </c>
      <c r="G871" t="s">
        <v>262</v>
      </c>
      <c r="H871" t="s">
        <v>2</v>
      </c>
      <c r="I871" t="s">
        <v>28</v>
      </c>
      <c r="J871" t="s">
        <v>8</v>
      </c>
      <c r="K871">
        <v>20</v>
      </c>
      <c r="L871">
        <v>17</v>
      </c>
      <c r="M871">
        <v>600</v>
      </c>
      <c r="N871">
        <f>Table1[[#This Row],[Qty]]*Table1[[#This Row],[Price]]</f>
        <v>12000</v>
      </c>
      <c r="O871">
        <f>Table1[[#This Row],[Qty]]*Table1[[#This Row],[Cost]]</f>
        <v>10200</v>
      </c>
      <c r="P871">
        <f>Table1[[#This Row],[Total Sales]]-Table1[[#This Row],[cogs]]</f>
        <v>1800</v>
      </c>
    </row>
    <row r="872" spans="1:16" x14ac:dyDescent="0.3">
      <c r="A872">
        <v>88065566225</v>
      </c>
      <c r="B872" s="1">
        <v>43669</v>
      </c>
      <c r="C872" t="s">
        <v>341</v>
      </c>
      <c r="D872" t="s">
        <v>6</v>
      </c>
      <c r="E872" t="s">
        <v>11</v>
      </c>
      <c r="F872" t="s">
        <v>10</v>
      </c>
      <c r="G872" t="s">
        <v>266</v>
      </c>
      <c r="H872" t="s">
        <v>2</v>
      </c>
      <c r="I872" t="s">
        <v>9</v>
      </c>
      <c r="J872" t="s">
        <v>8</v>
      </c>
      <c r="K872">
        <v>12</v>
      </c>
      <c r="L872">
        <v>9</v>
      </c>
      <c r="M872">
        <v>1230</v>
      </c>
      <c r="N872">
        <f>Table1[[#This Row],[Qty]]*Table1[[#This Row],[Price]]</f>
        <v>14760</v>
      </c>
      <c r="O872">
        <f>Table1[[#This Row],[Qty]]*Table1[[#This Row],[Cost]]</f>
        <v>11070</v>
      </c>
      <c r="P872">
        <f>Table1[[#This Row],[Total Sales]]-Table1[[#This Row],[cogs]]</f>
        <v>3690</v>
      </c>
    </row>
    <row r="873" spans="1:16" x14ac:dyDescent="0.3">
      <c r="A873">
        <v>88065566226</v>
      </c>
      <c r="B873" s="1">
        <v>43670</v>
      </c>
      <c r="C873" t="s">
        <v>340</v>
      </c>
      <c r="D873" t="s">
        <v>6</v>
      </c>
      <c r="E873" t="s">
        <v>5</v>
      </c>
      <c r="F873" t="s">
        <v>29</v>
      </c>
      <c r="G873" t="s">
        <v>266</v>
      </c>
      <c r="H873" t="s">
        <v>2</v>
      </c>
      <c r="I873" t="s">
        <v>1</v>
      </c>
      <c r="J873" t="s">
        <v>0</v>
      </c>
      <c r="K873">
        <v>12</v>
      </c>
      <c r="L873">
        <v>9</v>
      </c>
      <c r="M873">
        <v>900</v>
      </c>
      <c r="N873">
        <f>Table1[[#This Row],[Qty]]*Table1[[#This Row],[Price]]</f>
        <v>10800</v>
      </c>
      <c r="O873">
        <f>Table1[[#This Row],[Qty]]*Table1[[#This Row],[Cost]]</f>
        <v>8100</v>
      </c>
      <c r="P873">
        <f>Table1[[#This Row],[Total Sales]]-Table1[[#This Row],[cogs]]</f>
        <v>2700</v>
      </c>
    </row>
    <row r="874" spans="1:16" x14ac:dyDescent="0.3">
      <c r="A874">
        <v>88065566227</v>
      </c>
      <c r="B874" s="1">
        <v>43671</v>
      </c>
      <c r="C874" t="s">
        <v>339</v>
      </c>
      <c r="D874" t="s">
        <v>12</v>
      </c>
      <c r="E874" t="s">
        <v>166</v>
      </c>
      <c r="F874" t="s">
        <v>25</v>
      </c>
      <c r="G874" t="s">
        <v>262</v>
      </c>
      <c r="H874" t="s">
        <v>2</v>
      </c>
      <c r="I874" t="s">
        <v>14</v>
      </c>
      <c r="J874" t="s">
        <v>0</v>
      </c>
      <c r="K874">
        <v>18</v>
      </c>
      <c r="L874">
        <v>15</v>
      </c>
      <c r="M874">
        <v>2390</v>
      </c>
      <c r="N874">
        <f>Table1[[#This Row],[Qty]]*Table1[[#This Row],[Price]]</f>
        <v>43020</v>
      </c>
      <c r="O874">
        <f>Table1[[#This Row],[Qty]]*Table1[[#This Row],[Cost]]</f>
        <v>35850</v>
      </c>
      <c r="P874">
        <f>Table1[[#This Row],[Total Sales]]-Table1[[#This Row],[cogs]]</f>
        <v>7170</v>
      </c>
    </row>
    <row r="875" spans="1:16" x14ac:dyDescent="0.3">
      <c r="A875">
        <v>88065566228</v>
      </c>
      <c r="B875" s="1">
        <v>43672</v>
      </c>
      <c r="C875" t="s">
        <v>338</v>
      </c>
      <c r="D875" t="s">
        <v>6</v>
      </c>
      <c r="E875" t="s">
        <v>164</v>
      </c>
      <c r="F875" t="s">
        <v>4</v>
      </c>
      <c r="G875" t="s">
        <v>262</v>
      </c>
      <c r="H875" t="s">
        <v>2</v>
      </c>
      <c r="I875" t="s">
        <v>9</v>
      </c>
      <c r="J875" t="s">
        <v>8</v>
      </c>
      <c r="K875">
        <v>10</v>
      </c>
      <c r="L875">
        <v>7</v>
      </c>
      <c r="M875">
        <v>10000</v>
      </c>
      <c r="N875">
        <f>Table1[[#This Row],[Qty]]*Table1[[#This Row],[Price]]</f>
        <v>100000</v>
      </c>
      <c r="O875">
        <f>Table1[[#This Row],[Qty]]*Table1[[#This Row],[Cost]]</f>
        <v>70000</v>
      </c>
      <c r="P875">
        <f>Table1[[#This Row],[Total Sales]]-Table1[[#This Row],[cogs]]</f>
        <v>30000</v>
      </c>
    </row>
    <row r="876" spans="1:16" x14ac:dyDescent="0.3">
      <c r="A876">
        <v>88065566229</v>
      </c>
      <c r="B876" s="1">
        <v>43673</v>
      </c>
      <c r="C876" t="s">
        <v>337</v>
      </c>
      <c r="D876" t="s">
        <v>12</v>
      </c>
      <c r="E876" t="s">
        <v>162</v>
      </c>
      <c r="F876" t="s">
        <v>4</v>
      </c>
      <c r="G876" t="s">
        <v>262</v>
      </c>
      <c r="H876" t="s">
        <v>2</v>
      </c>
      <c r="I876" t="s">
        <v>1</v>
      </c>
      <c r="J876" t="s">
        <v>8</v>
      </c>
      <c r="K876">
        <v>15</v>
      </c>
      <c r="L876">
        <v>12</v>
      </c>
      <c r="M876">
        <v>2300</v>
      </c>
      <c r="N876">
        <f>Table1[[#This Row],[Qty]]*Table1[[#This Row],[Price]]</f>
        <v>34500</v>
      </c>
      <c r="O876">
        <f>Table1[[#This Row],[Qty]]*Table1[[#This Row],[Cost]]</f>
        <v>27600</v>
      </c>
      <c r="P876">
        <f>Table1[[#This Row],[Total Sales]]-Table1[[#This Row],[cogs]]</f>
        <v>6900</v>
      </c>
    </row>
    <row r="877" spans="1:16" x14ac:dyDescent="0.3">
      <c r="A877">
        <v>88065566230</v>
      </c>
      <c r="B877" s="1">
        <v>43674</v>
      </c>
      <c r="C877" t="s">
        <v>336</v>
      </c>
      <c r="D877" t="s">
        <v>6</v>
      </c>
      <c r="E877" t="s">
        <v>160</v>
      </c>
      <c r="F877" t="s">
        <v>10</v>
      </c>
      <c r="G877" t="s">
        <v>266</v>
      </c>
      <c r="H877" t="s">
        <v>2</v>
      </c>
      <c r="I877" t="s">
        <v>14</v>
      </c>
      <c r="J877" t="s">
        <v>0</v>
      </c>
      <c r="K877">
        <v>15</v>
      </c>
      <c r="L877">
        <v>12</v>
      </c>
      <c r="M877">
        <v>7800</v>
      </c>
      <c r="N877">
        <f>Table1[[#This Row],[Qty]]*Table1[[#This Row],[Price]]</f>
        <v>117000</v>
      </c>
      <c r="O877">
        <f>Table1[[#This Row],[Qty]]*Table1[[#This Row],[Cost]]</f>
        <v>93600</v>
      </c>
      <c r="P877">
        <f>Table1[[#This Row],[Total Sales]]-Table1[[#This Row],[cogs]]</f>
        <v>23400</v>
      </c>
    </row>
    <row r="878" spans="1:16" x14ac:dyDescent="0.3">
      <c r="A878">
        <v>88065566231</v>
      </c>
      <c r="B878" s="1">
        <v>43675</v>
      </c>
      <c r="C878" t="s">
        <v>335</v>
      </c>
      <c r="D878" t="s">
        <v>6</v>
      </c>
      <c r="E878" t="s">
        <v>85</v>
      </c>
      <c r="F878" t="s">
        <v>29</v>
      </c>
      <c r="G878" t="s">
        <v>266</v>
      </c>
      <c r="H878" t="s">
        <v>2</v>
      </c>
      <c r="I878" t="s">
        <v>9</v>
      </c>
      <c r="J878" t="s">
        <v>8</v>
      </c>
      <c r="K878">
        <v>23</v>
      </c>
      <c r="L878">
        <v>20</v>
      </c>
      <c r="M878">
        <v>450</v>
      </c>
      <c r="N878">
        <f>Table1[[#This Row],[Qty]]*Table1[[#This Row],[Price]]</f>
        <v>10350</v>
      </c>
      <c r="O878">
        <f>Table1[[#This Row],[Qty]]*Table1[[#This Row],[Cost]]</f>
        <v>9000</v>
      </c>
      <c r="P878">
        <f>Table1[[#This Row],[Total Sales]]-Table1[[#This Row],[cogs]]</f>
        <v>1350</v>
      </c>
    </row>
    <row r="879" spans="1:16" x14ac:dyDescent="0.3">
      <c r="A879">
        <v>88065566232</v>
      </c>
      <c r="B879" s="1">
        <v>43676</v>
      </c>
      <c r="C879" t="s">
        <v>334</v>
      </c>
      <c r="D879" t="s">
        <v>12</v>
      </c>
      <c r="E879" t="s">
        <v>83</v>
      </c>
      <c r="F879" t="s">
        <v>25</v>
      </c>
      <c r="G879" t="s">
        <v>262</v>
      </c>
      <c r="H879" t="s">
        <v>2</v>
      </c>
      <c r="I879" t="s">
        <v>1</v>
      </c>
      <c r="J879" t="s">
        <v>0</v>
      </c>
      <c r="K879">
        <v>9</v>
      </c>
      <c r="L879">
        <v>6</v>
      </c>
      <c r="M879">
        <v>2000</v>
      </c>
      <c r="N879">
        <f>Table1[[#This Row],[Qty]]*Table1[[#This Row],[Price]]</f>
        <v>18000</v>
      </c>
      <c r="O879">
        <f>Table1[[#This Row],[Qty]]*Table1[[#This Row],[Cost]]</f>
        <v>12000</v>
      </c>
      <c r="P879">
        <f>Table1[[#This Row],[Total Sales]]-Table1[[#This Row],[cogs]]</f>
        <v>6000</v>
      </c>
    </row>
    <row r="880" spans="1:16" x14ac:dyDescent="0.3">
      <c r="A880">
        <v>88065566233</v>
      </c>
      <c r="B880" s="1">
        <v>43677</v>
      </c>
      <c r="C880" t="s">
        <v>333</v>
      </c>
      <c r="D880" t="s">
        <v>12</v>
      </c>
      <c r="E880" t="s">
        <v>81</v>
      </c>
      <c r="F880" t="s">
        <v>4</v>
      </c>
      <c r="G880" t="s">
        <v>262</v>
      </c>
      <c r="H880" t="s">
        <v>2</v>
      </c>
      <c r="I880" t="s">
        <v>14</v>
      </c>
      <c r="J880" t="s">
        <v>8</v>
      </c>
      <c r="K880">
        <v>18</v>
      </c>
      <c r="L880">
        <v>15</v>
      </c>
      <c r="M880">
        <v>123</v>
      </c>
      <c r="N880">
        <f>Table1[[#This Row],[Qty]]*Table1[[#This Row],[Price]]</f>
        <v>2214</v>
      </c>
      <c r="O880">
        <f>Table1[[#This Row],[Qty]]*Table1[[#This Row],[Cost]]</f>
        <v>1845</v>
      </c>
      <c r="P880">
        <f>Table1[[#This Row],[Total Sales]]-Table1[[#This Row],[cogs]]</f>
        <v>369</v>
      </c>
    </row>
    <row r="881" spans="1:16" x14ac:dyDescent="0.3">
      <c r="A881">
        <v>88065566234</v>
      </c>
      <c r="B881" s="1">
        <v>43678</v>
      </c>
      <c r="C881" t="s">
        <v>332</v>
      </c>
      <c r="D881" t="s">
        <v>6</v>
      </c>
      <c r="E881" t="s">
        <v>85</v>
      </c>
      <c r="F881" t="s">
        <v>29</v>
      </c>
      <c r="G881" t="s">
        <v>266</v>
      </c>
      <c r="H881" t="s">
        <v>2</v>
      </c>
      <c r="I881" t="s">
        <v>28</v>
      </c>
      <c r="J881" t="s">
        <v>8</v>
      </c>
      <c r="K881">
        <v>14</v>
      </c>
      <c r="L881">
        <v>11</v>
      </c>
      <c r="M881">
        <v>12903</v>
      </c>
      <c r="N881">
        <f>Table1[[#This Row],[Qty]]*Table1[[#This Row],[Price]]</f>
        <v>180642</v>
      </c>
      <c r="O881">
        <f>Table1[[#This Row],[Qty]]*Table1[[#This Row],[Cost]]</f>
        <v>141933</v>
      </c>
      <c r="P881">
        <f>Table1[[#This Row],[Total Sales]]-Table1[[#This Row],[cogs]]</f>
        <v>38709</v>
      </c>
    </row>
    <row r="882" spans="1:16" x14ac:dyDescent="0.3">
      <c r="A882">
        <v>88065566235</v>
      </c>
      <c r="B882" s="1">
        <v>43679</v>
      </c>
      <c r="C882" t="s">
        <v>331</v>
      </c>
      <c r="D882" t="s">
        <v>6</v>
      </c>
      <c r="E882" t="s">
        <v>83</v>
      </c>
      <c r="F882" t="s">
        <v>25</v>
      </c>
      <c r="G882" t="s">
        <v>262</v>
      </c>
      <c r="H882" t="s">
        <v>2</v>
      </c>
      <c r="I882" t="s">
        <v>9</v>
      </c>
      <c r="J882" t="s">
        <v>8</v>
      </c>
      <c r="K882">
        <v>30</v>
      </c>
      <c r="L882">
        <v>27</v>
      </c>
      <c r="M882">
        <v>100000</v>
      </c>
      <c r="N882">
        <f>Table1[[#This Row],[Qty]]*Table1[[#This Row],[Price]]</f>
        <v>3000000</v>
      </c>
      <c r="O882">
        <f>Table1[[#This Row],[Qty]]*Table1[[#This Row],[Cost]]</f>
        <v>2700000</v>
      </c>
      <c r="P882">
        <f>Table1[[#This Row],[Total Sales]]-Table1[[#This Row],[cogs]]</f>
        <v>300000</v>
      </c>
    </row>
    <row r="883" spans="1:16" x14ac:dyDescent="0.3">
      <c r="A883">
        <v>88065566236</v>
      </c>
      <c r="B883" s="1">
        <v>43680</v>
      </c>
      <c r="C883" t="s">
        <v>330</v>
      </c>
      <c r="D883" t="s">
        <v>6</v>
      </c>
      <c r="E883" t="s">
        <v>81</v>
      </c>
      <c r="F883" t="s">
        <v>4</v>
      </c>
      <c r="G883" t="s">
        <v>262</v>
      </c>
      <c r="H883" t="s">
        <v>2</v>
      </c>
      <c r="I883" t="s">
        <v>1</v>
      </c>
      <c r="J883" t="s">
        <v>0</v>
      </c>
      <c r="K883">
        <v>16</v>
      </c>
      <c r="L883">
        <v>13</v>
      </c>
      <c r="M883">
        <v>12000</v>
      </c>
      <c r="N883">
        <f>Table1[[#This Row],[Qty]]*Table1[[#This Row],[Price]]</f>
        <v>192000</v>
      </c>
      <c r="O883">
        <f>Table1[[#This Row],[Qty]]*Table1[[#This Row],[Cost]]</f>
        <v>156000</v>
      </c>
      <c r="P883">
        <f>Table1[[#This Row],[Total Sales]]-Table1[[#This Row],[cogs]]</f>
        <v>36000</v>
      </c>
    </row>
    <row r="884" spans="1:16" x14ac:dyDescent="0.3">
      <c r="A884">
        <v>88065566237</v>
      </c>
      <c r="B884" s="1">
        <v>43681</v>
      </c>
      <c r="C884" t="s">
        <v>329</v>
      </c>
      <c r="D884" t="s">
        <v>12</v>
      </c>
      <c r="E884" t="s">
        <v>85</v>
      </c>
      <c r="F884" t="s">
        <v>29</v>
      </c>
      <c r="G884" t="s">
        <v>266</v>
      </c>
      <c r="H884" t="s">
        <v>2</v>
      </c>
      <c r="I884" t="s">
        <v>14</v>
      </c>
      <c r="J884" t="s">
        <v>0</v>
      </c>
      <c r="K884">
        <v>52</v>
      </c>
      <c r="L884">
        <v>49</v>
      </c>
      <c r="M884">
        <v>60</v>
      </c>
      <c r="N884">
        <f>Table1[[#This Row],[Qty]]*Table1[[#This Row],[Price]]</f>
        <v>3120</v>
      </c>
      <c r="O884">
        <f>Table1[[#This Row],[Qty]]*Table1[[#This Row],[Cost]]</f>
        <v>2940</v>
      </c>
      <c r="P884">
        <f>Table1[[#This Row],[Total Sales]]-Table1[[#This Row],[cogs]]</f>
        <v>180</v>
      </c>
    </row>
    <row r="885" spans="1:16" x14ac:dyDescent="0.3">
      <c r="A885">
        <v>88065566238</v>
      </c>
      <c r="B885" s="1">
        <v>43682</v>
      </c>
      <c r="C885" t="s">
        <v>328</v>
      </c>
      <c r="D885" t="s">
        <v>6</v>
      </c>
      <c r="E885" t="s">
        <v>83</v>
      </c>
      <c r="F885" t="s">
        <v>25</v>
      </c>
      <c r="G885" t="s">
        <v>262</v>
      </c>
      <c r="H885" t="s">
        <v>2</v>
      </c>
      <c r="I885" t="s">
        <v>9</v>
      </c>
      <c r="J885" t="s">
        <v>8</v>
      </c>
      <c r="K885">
        <v>14</v>
      </c>
      <c r="L885">
        <v>11</v>
      </c>
      <c r="M885">
        <v>89</v>
      </c>
      <c r="N885">
        <f>Table1[[#This Row],[Qty]]*Table1[[#This Row],[Price]]</f>
        <v>1246</v>
      </c>
      <c r="O885">
        <f>Table1[[#This Row],[Qty]]*Table1[[#This Row],[Cost]]</f>
        <v>979</v>
      </c>
      <c r="P885">
        <f>Table1[[#This Row],[Total Sales]]-Table1[[#This Row],[cogs]]</f>
        <v>267</v>
      </c>
    </row>
    <row r="886" spans="1:16" x14ac:dyDescent="0.3">
      <c r="A886">
        <v>88065566239</v>
      </c>
      <c r="B886" s="1">
        <v>43683</v>
      </c>
      <c r="C886" t="s">
        <v>327</v>
      </c>
      <c r="D886" t="s">
        <v>6</v>
      </c>
      <c r="E886" t="s">
        <v>81</v>
      </c>
      <c r="F886" t="s">
        <v>4</v>
      </c>
      <c r="G886" t="s">
        <v>262</v>
      </c>
      <c r="H886" t="s">
        <v>2</v>
      </c>
      <c r="I886" t="s">
        <v>1</v>
      </c>
      <c r="J886" t="s">
        <v>8</v>
      </c>
      <c r="K886">
        <v>6</v>
      </c>
      <c r="L886">
        <v>3</v>
      </c>
      <c r="M886">
        <v>77</v>
      </c>
      <c r="N886">
        <f>Table1[[#This Row],[Qty]]*Table1[[#This Row],[Price]]</f>
        <v>462</v>
      </c>
      <c r="O886">
        <f>Table1[[#This Row],[Qty]]*Table1[[#This Row],[Cost]]</f>
        <v>231</v>
      </c>
      <c r="P886">
        <f>Table1[[#This Row],[Total Sales]]-Table1[[#This Row],[cogs]]</f>
        <v>231</v>
      </c>
    </row>
    <row r="887" spans="1:16" x14ac:dyDescent="0.3">
      <c r="A887">
        <v>88065566240</v>
      </c>
      <c r="B887" s="1">
        <v>43684</v>
      </c>
      <c r="C887" t="s">
        <v>326</v>
      </c>
      <c r="D887" t="s">
        <v>12</v>
      </c>
      <c r="E887" t="s">
        <v>85</v>
      </c>
      <c r="F887" t="s">
        <v>29</v>
      </c>
      <c r="G887" t="s">
        <v>266</v>
      </c>
      <c r="H887" t="s">
        <v>2</v>
      </c>
      <c r="I887" t="s">
        <v>14</v>
      </c>
      <c r="J887" t="s">
        <v>0</v>
      </c>
      <c r="K887">
        <v>13</v>
      </c>
      <c r="L887">
        <v>10</v>
      </c>
      <c r="M887">
        <v>68</v>
      </c>
      <c r="N887">
        <f>Table1[[#This Row],[Qty]]*Table1[[#This Row],[Price]]</f>
        <v>884</v>
      </c>
      <c r="O887">
        <f>Table1[[#This Row],[Qty]]*Table1[[#This Row],[Cost]]</f>
        <v>680</v>
      </c>
      <c r="P887">
        <f>Table1[[#This Row],[Total Sales]]-Table1[[#This Row],[cogs]]</f>
        <v>204</v>
      </c>
    </row>
    <row r="888" spans="1:16" x14ac:dyDescent="0.3">
      <c r="A888">
        <v>88065566241</v>
      </c>
      <c r="B888" s="1">
        <v>43685</v>
      </c>
      <c r="C888" t="s">
        <v>325</v>
      </c>
      <c r="D888" t="s">
        <v>12</v>
      </c>
      <c r="E888" t="s">
        <v>83</v>
      </c>
      <c r="F888" t="s">
        <v>25</v>
      </c>
      <c r="G888" t="s">
        <v>262</v>
      </c>
      <c r="H888" t="s">
        <v>2</v>
      </c>
      <c r="I888" t="s">
        <v>9</v>
      </c>
      <c r="J888" t="s">
        <v>8</v>
      </c>
      <c r="K888">
        <v>15</v>
      </c>
      <c r="L888">
        <v>12</v>
      </c>
      <c r="M888">
        <v>15</v>
      </c>
      <c r="N888">
        <f>Table1[[#This Row],[Qty]]*Table1[[#This Row],[Price]]</f>
        <v>225</v>
      </c>
      <c r="O888">
        <f>Table1[[#This Row],[Qty]]*Table1[[#This Row],[Cost]]</f>
        <v>180</v>
      </c>
      <c r="P888">
        <f>Table1[[#This Row],[Total Sales]]-Table1[[#This Row],[cogs]]</f>
        <v>45</v>
      </c>
    </row>
    <row r="889" spans="1:16" x14ac:dyDescent="0.3">
      <c r="A889">
        <v>88065566242</v>
      </c>
      <c r="B889" s="1">
        <v>43686</v>
      </c>
      <c r="C889" t="s">
        <v>324</v>
      </c>
      <c r="D889" t="s">
        <v>12</v>
      </c>
      <c r="E889" t="s">
        <v>81</v>
      </c>
      <c r="F889" t="s">
        <v>4</v>
      </c>
      <c r="G889" t="s">
        <v>262</v>
      </c>
      <c r="H889" t="s">
        <v>2</v>
      </c>
      <c r="I889" t="s">
        <v>1</v>
      </c>
      <c r="J889" t="s">
        <v>0</v>
      </c>
      <c r="K889">
        <v>20</v>
      </c>
      <c r="L889">
        <v>17</v>
      </c>
      <c r="M889">
        <v>47</v>
      </c>
      <c r="N889">
        <f>Table1[[#This Row],[Qty]]*Table1[[#This Row],[Price]]</f>
        <v>940</v>
      </c>
      <c r="O889">
        <f>Table1[[#This Row],[Qty]]*Table1[[#This Row],[Cost]]</f>
        <v>799</v>
      </c>
      <c r="P889">
        <f>Table1[[#This Row],[Total Sales]]-Table1[[#This Row],[cogs]]</f>
        <v>141</v>
      </c>
    </row>
    <row r="890" spans="1:16" x14ac:dyDescent="0.3">
      <c r="A890">
        <v>88065566243</v>
      </c>
      <c r="B890" s="1">
        <v>43687</v>
      </c>
      <c r="C890" t="s">
        <v>323</v>
      </c>
      <c r="D890" t="s">
        <v>6</v>
      </c>
      <c r="E890" t="s">
        <v>85</v>
      </c>
      <c r="F890" t="s">
        <v>29</v>
      </c>
      <c r="G890" t="s">
        <v>266</v>
      </c>
      <c r="H890" t="s">
        <v>2</v>
      </c>
      <c r="I890" t="s">
        <v>14</v>
      </c>
      <c r="J890" t="s">
        <v>8</v>
      </c>
      <c r="K890">
        <v>12</v>
      </c>
      <c r="L890">
        <v>9</v>
      </c>
      <c r="M890">
        <v>6</v>
      </c>
      <c r="N890">
        <f>Table1[[#This Row],[Qty]]*Table1[[#This Row],[Price]]</f>
        <v>72</v>
      </c>
      <c r="O890">
        <f>Table1[[#This Row],[Qty]]*Table1[[#This Row],[Cost]]</f>
        <v>54</v>
      </c>
      <c r="P890">
        <f>Table1[[#This Row],[Total Sales]]-Table1[[#This Row],[cogs]]</f>
        <v>18</v>
      </c>
    </row>
    <row r="891" spans="1:16" x14ac:dyDescent="0.3">
      <c r="A891">
        <v>88065566244</v>
      </c>
      <c r="B891" s="1">
        <v>43688</v>
      </c>
      <c r="C891" t="s">
        <v>322</v>
      </c>
      <c r="D891" t="s">
        <v>6</v>
      </c>
      <c r="E891" t="s">
        <v>83</v>
      </c>
      <c r="F891" t="s">
        <v>25</v>
      </c>
      <c r="G891" t="s">
        <v>262</v>
      </c>
      <c r="H891" t="s">
        <v>2</v>
      </c>
      <c r="I891" t="s">
        <v>28</v>
      </c>
      <c r="J891" t="s">
        <v>8</v>
      </c>
      <c r="K891">
        <v>16</v>
      </c>
      <c r="L891">
        <v>13</v>
      </c>
      <c r="M891">
        <v>10</v>
      </c>
      <c r="N891">
        <f>Table1[[#This Row],[Qty]]*Table1[[#This Row],[Price]]</f>
        <v>160</v>
      </c>
      <c r="O891">
        <f>Table1[[#This Row],[Qty]]*Table1[[#This Row],[Cost]]</f>
        <v>130</v>
      </c>
      <c r="P891">
        <f>Table1[[#This Row],[Total Sales]]-Table1[[#This Row],[cogs]]</f>
        <v>30</v>
      </c>
    </row>
    <row r="892" spans="1:16" x14ac:dyDescent="0.3">
      <c r="A892">
        <v>88065566245</v>
      </c>
      <c r="B892" s="1">
        <v>43689</v>
      </c>
      <c r="C892" t="s">
        <v>321</v>
      </c>
      <c r="D892" t="s">
        <v>6</v>
      </c>
      <c r="E892" t="s">
        <v>81</v>
      </c>
      <c r="F892" t="s">
        <v>4</v>
      </c>
      <c r="G892" t="s">
        <v>262</v>
      </c>
      <c r="H892" t="s">
        <v>2</v>
      </c>
      <c r="I892" t="s">
        <v>9</v>
      </c>
      <c r="J892" t="s">
        <v>8</v>
      </c>
      <c r="K892">
        <v>20</v>
      </c>
      <c r="L892">
        <v>17</v>
      </c>
      <c r="M892">
        <v>11</v>
      </c>
      <c r="N892">
        <f>Table1[[#This Row],[Qty]]*Table1[[#This Row],[Price]]</f>
        <v>220</v>
      </c>
      <c r="O892">
        <f>Table1[[#This Row],[Qty]]*Table1[[#This Row],[Cost]]</f>
        <v>187</v>
      </c>
      <c r="P892">
        <f>Table1[[#This Row],[Total Sales]]-Table1[[#This Row],[cogs]]</f>
        <v>33</v>
      </c>
    </row>
    <row r="893" spans="1:16" x14ac:dyDescent="0.3">
      <c r="A893">
        <v>88065566246</v>
      </c>
      <c r="B893" s="1">
        <v>43690</v>
      </c>
      <c r="C893" t="s">
        <v>320</v>
      </c>
      <c r="D893" t="s">
        <v>12</v>
      </c>
      <c r="E893" t="s">
        <v>85</v>
      </c>
      <c r="F893" t="s">
        <v>29</v>
      </c>
      <c r="G893" t="s">
        <v>266</v>
      </c>
      <c r="H893" t="s">
        <v>2</v>
      </c>
      <c r="I893" t="s">
        <v>1</v>
      </c>
      <c r="J893" t="s">
        <v>0</v>
      </c>
      <c r="K893">
        <v>12</v>
      </c>
      <c r="L893">
        <v>9</v>
      </c>
      <c r="M893">
        <v>60</v>
      </c>
      <c r="N893">
        <f>Table1[[#This Row],[Qty]]*Table1[[#This Row],[Price]]</f>
        <v>720</v>
      </c>
      <c r="O893">
        <f>Table1[[#This Row],[Qty]]*Table1[[#This Row],[Cost]]</f>
        <v>540</v>
      </c>
      <c r="P893">
        <f>Table1[[#This Row],[Total Sales]]-Table1[[#This Row],[cogs]]</f>
        <v>180</v>
      </c>
    </row>
    <row r="894" spans="1:16" x14ac:dyDescent="0.3">
      <c r="A894">
        <v>88065566247</v>
      </c>
      <c r="B894" s="1">
        <v>43691</v>
      </c>
      <c r="C894" t="s">
        <v>319</v>
      </c>
      <c r="D894" t="s">
        <v>12</v>
      </c>
      <c r="E894" t="s">
        <v>83</v>
      </c>
      <c r="F894" t="s">
        <v>25</v>
      </c>
      <c r="G894" t="s">
        <v>262</v>
      </c>
      <c r="H894" t="s">
        <v>2</v>
      </c>
      <c r="I894" t="s">
        <v>14</v>
      </c>
      <c r="J894" t="s">
        <v>0</v>
      </c>
      <c r="K894">
        <v>10</v>
      </c>
      <c r="L894">
        <v>7</v>
      </c>
      <c r="M894">
        <v>89</v>
      </c>
      <c r="N894">
        <f>Table1[[#This Row],[Qty]]*Table1[[#This Row],[Price]]</f>
        <v>890</v>
      </c>
      <c r="O894">
        <f>Table1[[#This Row],[Qty]]*Table1[[#This Row],[Cost]]</f>
        <v>623</v>
      </c>
      <c r="P894">
        <f>Table1[[#This Row],[Total Sales]]-Table1[[#This Row],[cogs]]</f>
        <v>267</v>
      </c>
    </row>
    <row r="895" spans="1:16" x14ac:dyDescent="0.3">
      <c r="A895">
        <v>88065566248</v>
      </c>
      <c r="B895" s="1">
        <v>43692</v>
      </c>
      <c r="C895" t="s">
        <v>318</v>
      </c>
      <c r="D895" t="s">
        <v>6</v>
      </c>
      <c r="E895" t="s">
        <v>81</v>
      </c>
      <c r="F895" t="s">
        <v>4</v>
      </c>
      <c r="G895" t="s">
        <v>262</v>
      </c>
      <c r="H895" t="s">
        <v>2</v>
      </c>
      <c r="I895" t="s">
        <v>9</v>
      </c>
      <c r="J895" t="s">
        <v>8</v>
      </c>
      <c r="K895">
        <v>15</v>
      </c>
      <c r="L895">
        <v>12</v>
      </c>
      <c r="M895">
        <v>77</v>
      </c>
      <c r="N895">
        <f>Table1[[#This Row],[Qty]]*Table1[[#This Row],[Price]]</f>
        <v>1155</v>
      </c>
      <c r="O895">
        <f>Table1[[#This Row],[Qty]]*Table1[[#This Row],[Cost]]</f>
        <v>924</v>
      </c>
      <c r="P895">
        <f>Table1[[#This Row],[Total Sales]]-Table1[[#This Row],[cogs]]</f>
        <v>231</v>
      </c>
    </row>
    <row r="896" spans="1:16" x14ac:dyDescent="0.3">
      <c r="A896">
        <v>88065566249</v>
      </c>
      <c r="B896" s="1">
        <v>43693</v>
      </c>
      <c r="C896" t="s">
        <v>317</v>
      </c>
      <c r="D896" t="s">
        <v>12</v>
      </c>
      <c r="E896" t="s">
        <v>85</v>
      </c>
      <c r="F896" t="s">
        <v>29</v>
      </c>
      <c r="G896" t="s">
        <v>266</v>
      </c>
      <c r="H896" t="s">
        <v>2</v>
      </c>
      <c r="I896" t="s">
        <v>1</v>
      </c>
      <c r="J896" t="s">
        <v>8</v>
      </c>
      <c r="K896">
        <v>15</v>
      </c>
      <c r="L896">
        <v>12</v>
      </c>
      <c r="M896">
        <v>68</v>
      </c>
      <c r="N896">
        <f>Table1[[#This Row],[Qty]]*Table1[[#This Row],[Price]]</f>
        <v>1020</v>
      </c>
      <c r="O896">
        <f>Table1[[#This Row],[Qty]]*Table1[[#This Row],[Cost]]</f>
        <v>816</v>
      </c>
      <c r="P896">
        <f>Table1[[#This Row],[Total Sales]]-Table1[[#This Row],[cogs]]</f>
        <v>204</v>
      </c>
    </row>
    <row r="897" spans="1:16" x14ac:dyDescent="0.3">
      <c r="A897">
        <v>88065566250</v>
      </c>
      <c r="B897" s="1">
        <v>43694</v>
      </c>
      <c r="C897" t="s">
        <v>316</v>
      </c>
      <c r="D897" t="s">
        <v>6</v>
      </c>
      <c r="E897" t="s">
        <v>83</v>
      </c>
      <c r="F897" t="s">
        <v>25</v>
      </c>
      <c r="G897" t="s">
        <v>262</v>
      </c>
      <c r="H897" t="s">
        <v>2</v>
      </c>
      <c r="I897" t="s">
        <v>14</v>
      </c>
      <c r="J897" t="s">
        <v>0</v>
      </c>
      <c r="K897">
        <v>20</v>
      </c>
      <c r="L897">
        <v>17</v>
      </c>
      <c r="M897">
        <v>15</v>
      </c>
      <c r="N897">
        <f>Table1[[#This Row],[Qty]]*Table1[[#This Row],[Price]]</f>
        <v>300</v>
      </c>
      <c r="O897">
        <f>Table1[[#This Row],[Qty]]*Table1[[#This Row],[Cost]]</f>
        <v>255</v>
      </c>
      <c r="P897">
        <f>Table1[[#This Row],[Total Sales]]-Table1[[#This Row],[cogs]]</f>
        <v>45</v>
      </c>
    </row>
    <row r="898" spans="1:16" x14ac:dyDescent="0.3">
      <c r="A898">
        <v>88065566251</v>
      </c>
      <c r="B898" s="1">
        <v>43695</v>
      </c>
      <c r="C898" t="s">
        <v>315</v>
      </c>
      <c r="D898" t="s">
        <v>12</v>
      </c>
      <c r="E898" t="s">
        <v>81</v>
      </c>
      <c r="F898" t="s">
        <v>4</v>
      </c>
      <c r="G898" t="s">
        <v>262</v>
      </c>
      <c r="H898" t="s">
        <v>2</v>
      </c>
      <c r="I898" t="s">
        <v>9</v>
      </c>
      <c r="J898" t="s">
        <v>8</v>
      </c>
      <c r="K898">
        <v>12</v>
      </c>
      <c r="L898">
        <v>9</v>
      </c>
      <c r="M898">
        <v>100</v>
      </c>
      <c r="N898">
        <f>Table1[[#This Row],[Qty]]*Table1[[#This Row],[Price]]</f>
        <v>1200</v>
      </c>
      <c r="O898">
        <f>Table1[[#This Row],[Qty]]*Table1[[#This Row],[Cost]]</f>
        <v>900</v>
      </c>
      <c r="P898">
        <f>Table1[[#This Row],[Total Sales]]-Table1[[#This Row],[cogs]]</f>
        <v>300</v>
      </c>
    </row>
    <row r="899" spans="1:16" x14ac:dyDescent="0.3">
      <c r="A899">
        <v>88065566252</v>
      </c>
      <c r="B899" s="1">
        <v>43696</v>
      </c>
      <c r="C899" t="s">
        <v>314</v>
      </c>
      <c r="D899" t="s">
        <v>6</v>
      </c>
      <c r="E899" t="s">
        <v>85</v>
      </c>
      <c r="F899" t="s">
        <v>29</v>
      </c>
      <c r="G899" t="s">
        <v>266</v>
      </c>
      <c r="H899" t="s">
        <v>2</v>
      </c>
      <c r="I899" t="s">
        <v>1</v>
      </c>
      <c r="J899" t="s">
        <v>0</v>
      </c>
      <c r="K899">
        <v>13</v>
      </c>
      <c r="L899">
        <v>10</v>
      </c>
      <c r="M899">
        <v>3000</v>
      </c>
      <c r="N899">
        <f>Table1[[#This Row],[Qty]]*Table1[[#This Row],[Price]]</f>
        <v>39000</v>
      </c>
      <c r="O899">
        <f>Table1[[#This Row],[Qty]]*Table1[[#This Row],[Cost]]</f>
        <v>30000</v>
      </c>
      <c r="P899">
        <f>Table1[[#This Row],[Total Sales]]-Table1[[#This Row],[cogs]]</f>
        <v>9000</v>
      </c>
    </row>
    <row r="900" spans="1:16" x14ac:dyDescent="0.3">
      <c r="A900">
        <v>88065566253</v>
      </c>
      <c r="B900" s="1">
        <v>43697</v>
      </c>
      <c r="C900" t="s">
        <v>313</v>
      </c>
      <c r="D900" t="s">
        <v>6</v>
      </c>
      <c r="E900" t="s">
        <v>83</v>
      </c>
      <c r="F900" t="s">
        <v>25</v>
      </c>
      <c r="G900" t="s">
        <v>262</v>
      </c>
      <c r="H900" t="s">
        <v>2</v>
      </c>
      <c r="I900" t="s">
        <v>14</v>
      </c>
      <c r="J900" t="s">
        <v>8</v>
      </c>
      <c r="K900">
        <v>15</v>
      </c>
      <c r="L900">
        <v>12</v>
      </c>
      <c r="M900">
        <v>5000</v>
      </c>
      <c r="N900">
        <f>Table1[[#This Row],[Qty]]*Table1[[#This Row],[Price]]</f>
        <v>75000</v>
      </c>
      <c r="O900">
        <f>Table1[[#This Row],[Qty]]*Table1[[#This Row],[Cost]]</f>
        <v>60000</v>
      </c>
      <c r="P900">
        <f>Table1[[#This Row],[Total Sales]]-Table1[[#This Row],[cogs]]</f>
        <v>15000</v>
      </c>
    </row>
    <row r="901" spans="1:16" x14ac:dyDescent="0.3">
      <c r="A901">
        <v>88065566254</v>
      </c>
      <c r="B901" s="1">
        <v>43698</v>
      </c>
      <c r="C901" t="s">
        <v>312</v>
      </c>
      <c r="D901" t="s">
        <v>12</v>
      </c>
      <c r="E901" t="s">
        <v>81</v>
      </c>
      <c r="F901" t="s">
        <v>4</v>
      </c>
      <c r="G901" t="s">
        <v>262</v>
      </c>
      <c r="H901" t="s">
        <v>2</v>
      </c>
      <c r="I901" t="s">
        <v>28</v>
      </c>
      <c r="J901" t="s">
        <v>8</v>
      </c>
      <c r="K901">
        <v>14</v>
      </c>
      <c r="L901">
        <v>11</v>
      </c>
      <c r="M901">
        <v>300</v>
      </c>
      <c r="N901">
        <f>Table1[[#This Row],[Qty]]*Table1[[#This Row],[Price]]</f>
        <v>4200</v>
      </c>
      <c r="O901">
        <f>Table1[[#This Row],[Qty]]*Table1[[#This Row],[Cost]]</f>
        <v>3300</v>
      </c>
      <c r="P901">
        <f>Table1[[#This Row],[Total Sales]]-Table1[[#This Row],[cogs]]</f>
        <v>900</v>
      </c>
    </row>
    <row r="902" spans="1:16" x14ac:dyDescent="0.3">
      <c r="A902">
        <v>88065566255</v>
      </c>
      <c r="B902" s="1">
        <v>43699</v>
      </c>
      <c r="C902" t="s">
        <v>311</v>
      </c>
      <c r="D902" t="s">
        <v>6</v>
      </c>
      <c r="E902" t="s">
        <v>85</v>
      </c>
      <c r="F902" t="s">
        <v>29</v>
      </c>
      <c r="G902" t="s">
        <v>266</v>
      </c>
      <c r="H902" t="s">
        <v>2</v>
      </c>
      <c r="I902" t="s">
        <v>9</v>
      </c>
      <c r="J902" t="s">
        <v>8</v>
      </c>
      <c r="K902">
        <v>30</v>
      </c>
      <c r="L902">
        <v>27</v>
      </c>
      <c r="M902">
        <v>2000</v>
      </c>
      <c r="N902">
        <f>Table1[[#This Row],[Qty]]*Table1[[#This Row],[Price]]</f>
        <v>60000</v>
      </c>
      <c r="O902">
        <f>Table1[[#This Row],[Qty]]*Table1[[#This Row],[Cost]]</f>
        <v>54000</v>
      </c>
      <c r="P902">
        <f>Table1[[#This Row],[Total Sales]]-Table1[[#This Row],[cogs]]</f>
        <v>6000</v>
      </c>
    </row>
    <row r="903" spans="1:16" x14ac:dyDescent="0.3">
      <c r="A903">
        <v>88065566256</v>
      </c>
      <c r="B903" s="1">
        <v>43700</v>
      </c>
      <c r="C903" t="s">
        <v>310</v>
      </c>
      <c r="D903" t="s">
        <v>6</v>
      </c>
      <c r="E903" t="s">
        <v>83</v>
      </c>
      <c r="F903" t="s">
        <v>25</v>
      </c>
      <c r="G903" t="s">
        <v>262</v>
      </c>
      <c r="H903" t="s">
        <v>2</v>
      </c>
      <c r="I903" t="s">
        <v>1</v>
      </c>
      <c r="J903" t="s">
        <v>0</v>
      </c>
      <c r="K903">
        <v>16</v>
      </c>
      <c r="L903">
        <v>13</v>
      </c>
      <c r="M903">
        <v>600</v>
      </c>
      <c r="N903">
        <f>Table1[[#This Row],[Qty]]*Table1[[#This Row],[Price]]</f>
        <v>9600</v>
      </c>
      <c r="O903">
        <f>Table1[[#This Row],[Qty]]*Table1[[#This Row],[Cost]]</f>
        <v>7800</v>
      </c>
      <c r="P903">
        <f>Table1[[#This Row],[Total Sales]]-Table1[[#This Row],[cogs]]</f>
        <v>1800</v>
      </c>
    </row>
    <row r="904" spans="1:16" x14ac:dyDescent="0.3">
      <c r="A904">
        <v>88065566257</v>
      </c>
      <c r="B904" s="1">
        <v>43701</v>
      </c>
      <c r="C904" t="s">
        <v>309</v>
      </c>
      <c r="D904" t="s">
        <v>6</v>
      </c>
      <c r="E904" t="s">
        <v>81</v>
      </c>
      <c r="F904" t="s">
        <v>4</v>
      </c>
      <c r="G904" t="s">
        <v>262</v>
      </c>
      <c r="H904" t="s">
        <v>2</v>
      </c>
      <c r="I904" t="s">
        <v>14</v>
      </c>
      <c r="J904" t="s">
        <v>0</v>
      </c>
      <c r="K904">
        <v>9</v>
      </c>
      <c r="L904">
        <v>6</v>
      </c>
      <c r="M904">
        <v>1230</v>
      </c>
      <c r="N904">
        <f>Table1[[#This Row],[Qty]]*Table1[[#This Row],[Price]]</f>
        <v>11070</v>
      </c>
      <c r="O904">
        <f>Table1[[#This Row],[Qty]]*Table1[[#This Row],[Cost]]</f>
        <v>7380</v>
      </c>
      <c r="P904">
        <f>Table1[[#This Row],[Total Sales]]-Table1[[#This Row],[cogs]]</f>
        <v>3690</v>
      </c>
    </row>
    <row r="905" spans="1:16" x14ac:dyDescent="0.3">
      <c r="A905">
        <v>88065566258</v>
      </c>
      <c r="B905" s="1">
        <v>43702</v>
      </c>
      <c r="C905" t="s">
        <v>308</v>
      </c>
      <c r="D905" t="s">
        <v>12</v>
      </c>
      <c r="E905" t="s">
        <v>85</v>
      </c>
      <c r="F905" t="s">
        <v>29</v>
      </c>
      <c r="G905" t="s">
        <v>266</v>
      </c>
      <c r="H905" t="s">
        <v>2</v>
      </c>
      <c r="I905" t="s">
        <v>9</v>
      </c>
      <c r="J905" t="s">
        <v>8</v>
      </c>
      <c r="K905">
        <v>5</v>
      </c>
      <c r="L905">
        <v>2</v>
      </c>
      <c r="M905">
        <v>900</v>
      </c>
      <c r="N905">
        <f>Table1[[#This Row],[Qty]]*Table1[[#This Row],[Price]]</f>
        <v>4500</v>
      </c>
      <c r="O905">
        <f>Table1[[#This Row],[Qty]]*Table1[[#This Row],[Cost]]</f>
        <v>1800</v>
      </c>
      <c r="P905">
        <f>Table1[[#This Row],[Total Sales]]-Table1[[#This Row],[cogs]]</f>
        <v>2700</v>
      </c>
    </row>
    <row r="906" spans="1:16" x14ac:dyDescent="0.3">
      <c r="A906">
        <v>88065566259</v>
      </c>
      <c r="B906" s="1">
        <v>43703</v>
      </c>
      <c r="C906" t="s">
        <v>307</v>
      </c>
      <c r="D906" t="s">
        <v>12</v>
      </c>
      <c r="E906" t="s">
        <v>83</v>
      </c>
      <c r="F906" t="s">
        <v>25</v>
      </c>
      <c r="G906" t="s">
        <v>262</v>
      </c>
      <c r="H906" t="s">
        <v>2</v>
      </c>
      <c r="I906" t="s">
        <v>1</v>
      </c>
      <c r="J906" t="s">
        <v>8</v>
      </c>
      <c r="K906">
        <v>18</v>
      </c>
      <c r="L906">
        <v>15</v>
      </c>
      <c r="M906">
        <v>2390</v>
      </c>
      <c r="N906">
        <f>Table1[[#This Row],[Qty]]*Table1[[#This Row],[Price]]</f>
        <v>43020</v>
      </c>
      <c r="O906">
        <f>Table1[[#This Row],[Qty]]*Table1[[#This Row],[Cost]]</f>
        <v>35850</v>
      </c>
      <c r="P906">
        <f>Table1[[#This Row],[Total Sales]]-Table1[[#This Row],[cogs]]</f>
        <v>7170</v>
      </c>
    </row>
    <row r="907" spans="1:16" x14ac:dyDescent="0.3">
      <c r="A907">
        <v>88065566260</v>
      </c>
      <c r="B907" s="1">
        <v>43704</v>
      </c>
      <c r="C907" t="s">
        <v>306</v>
      </c>
      <c r="D907" t="s">
        <v>6</v>
      </c>
      <c r="E907" t="s">
        <v>81</v>
      </c>
      <c r="F907" t="s">
        <v>4</v>
      </c>
      <c r="G907" t="s">
        <v>262</v>
      </c>
      <c r="H907" t="s">
        <v>2</v>
      </c>
      <c r="I907" t="s">
        <v>14</v>
      </c>
      <c r="J907" t="s">
        <v>0</v>
      </c>
      <c r="K907">
        <v>10</v>
      </c>
      <c r="L907">
        <v>7</v>
      </c>
      <c r="M907">
        <v>10000</v>
      </c>
      <c r="N907">
        <f>Table1[[#This Row],[Qty]]*Table1[[#This Row],[Price]]</f>
        <v>100000</v>
      </c>
      <c r="O907">
        <f>Table1[[#This Row],[Qty]]*Table1[[#This Row],[Cost]]</f>
        <v>70000</v>
      </c>
      <c r="P907">
        <f>Table1[[#This Row],[Total Sales]]-Table1[[#This Row],[cogs]]</f>
        <v>30000</v>
      </c>
    </row>
    <row r="908" spans="1:16" x14ac:dyDescent="0.3">
      <c r="A908">
        <v>88065566261</v>
      </c>
      <c r="B908" s="1">
        <v>43705</v>
      </c>
      <c r="C908" t="s">
        <v>305</v>
      </c>
      <c r="D908" t="s">
        <v>6</v>
      </c>
      <c r="E908" t="s">
        <v>85</v>
      </c>
      <c r="F908" t="s">
        <v>29</v>
      </c>
      <c r="G908" t="s">
        <v>266</v>
      </c>
      <c r="H908" t="s">
        <v>2</v>
      </c>
      <c r="I908" t="s">
        <v>9</v>
      </c>
      <c r="J908" t="s">
        <v>8</v>
      </c>
      <c r="K908">
        <v>20</v>
      </c>
      <c r="L908">
        <v>17</v>
      </c>
      <c r="M908">
        <v>2300</v>
      </c>
      <c r="N908">
        <f>Table1[[#This Row],[Qty]]*Table1[[#This Row],[Price]]</f>
        <v>46000</v>
      </c>
      <c r="O908">
        <f>Table1[[#This Row],[Qty]]*Table1[[#This Row],[Cost]]</f>
        <v>39100</v>
      </c>
      <c r="P908">
        <f>Table1[[#This Row],[Total Sales]]-Table1[[#This Row],[cogs]]</f>
        <v>6900</v>
      </c>
    </row>
    <row r="909" spans="1:16" x14ac:dyDescent="0.3">
      <c r="A909">
        <v>88065566262</v>
      </c>
      <c r="B909" s="1">
        <v>43706</v>
      </c>
      <c r="C909" t="s">
        <v>304</v>
      </c>
      <c r="D909" t="s">
        <v>12</v>
      </c>
      <c r="E909" t="s">
        <v>83</v>
      </c>
      <c r="F909" t="s">
        <v>25</v>
      </c>
      <c r="G909" t="s">
        <v>262</v>
      </c>
      <c r="H909" t="s">
        <v>2</v>
      </c>
      <c r="I909" t="s">
        <v>1</v>
      </c>
      <c r="J909" t="s">
        <v>0</v>
      </c>
      <c r="K909">
        <v>70</v>
      </c>
      <c r="L909">
        <v>67</v>
      </c>
      <c r="M909">
        <v>7800</v>
      </c>
      <c r="N909">
        <f>Table1[[#This Row],[Qty]]*Table1[[#This Row],[Price]]</f>
        <v>546000</v>
      </c>
      <c r="O909">
        <f>Table1[[#This Row],[Qty]]*Table1[[#This Row],[Cost]]</f>
        <v>522600</v>
      </c>
      <c r="P909">
        <f>Table1[[#This Row],[Total Sales]]-Table1[[#This Row],[cogs]]</f>
        <v>23400</v>
      </c>
    </row>
    <row r="910" spans="1:16" x14ac:dyDescent="0.3">
      <c r="A910">
        <v>88065566263</v>
      </c>
      <c r="B910" s="1">
        <v>43707</v>
      </c>
      <c r="C910" t="s">
        <v>303</v>
      </c>
      <c r="D910" t="s">
        <v>6</v>
      </c>
      <c r="E910" t="s">
        <v>81</v>
      </c>
      <c r="F910" t="s">
        <v>4</v>
      </c>
      <c r="G910" t="s">
        <v>262</v>
      </c>
      <c r="H910" t="s">
        <v>2</v>
      </c>
      <c r="I910" t="s">
        <v>14</v>
      </c>
      <c r="J910" t="s">
        <v>8</v>
      </c>
      <c r="K910">
        <v>15</v>
      </c>
      <c r="L910">
        <v>12</v>
      </c>
      <c r="M910">
        <v>450</v>
      </c>
      <c r="N910">
        <f>Table1[[#This Row],[Qty]]*Table1[[#This Row],[Price]]</f>
        <v>6750</v>
      </c>
      <c r="O910">
        <f>Table1[[#This Row],[Qty]]*Table1[[#This Row],[Cost]]</f>
        <v>5400</v>
      </c>
      <c r="P910">
        <f>Table1[[#This Row],[Total Sales]]-Table1[[#This Row],[cogs]]</f>
        <v>1350</v>
      </c>
    </row>
    <row r="911" spans="1:16" x14ac:dyDescent="0.3">
      <c r="A911">
        <v>88065566264</v>
      </c>
      <c r="B911" s="1">
        <v>43708</v>
      </c>
      <c r="C911" t="s">
        <v>302</v>
      </c>
      <c r="D911" t="s">
        <v>6</v>
      </c>
      <c r="E911" t="s">
        <v>85</v>
      </c>
      <c r="F911" t="s">
        <v>29</v>
      </c>
      <c r="G911" t="s">
        <v>266</v>
      </c>
      <c r="H911" t="s">
        <v>2</v>
      </c>
      <c r="I911" t="s">
        <v>28</v>
      </c>
      <c r="J911" t="s">
        <v>8</v>
      </c>
      <c r="K911">
        <v>12</v>
      </c>
      <c r="L911">
        <v>9</v>
      </c>
      <c r="M911">
        <v>2000</v>
      </c>
      <c r="N911">
        <f>Table1[[#This Row],[Qty]]*Table1[[#This Row],[Price]]</f>
        <v>24000</v>
      </c>
      <c r="O911">
        <f>Table1[[#This Row],[Qty]]*Table1[[#This Row],[Cost]]</f>
        <v>18000</v>
      </c>
      <c r="P911">
        <f>Table1[[#This Row],[Total Sales]]-Table1[[#This Row],[cogs]]</f>
        <v>6000</v>
      </c>
    </row>
    <row r="912" spans="1:16" x14ac:dyDescent="0.3">
      <c r="A912">
        <v>88065566265</v>
      </c>
      <c r="B912" s="1">
        <v>43709</v>
      </c>
      <c r="C912" t="s">
        <v>301</v>
      </c>
      <c r="D912" t="s">
        <v>12</v>
      </c>
      <c r="E912" t="s">
        <v>83</v>
      </c>
      <c r="F912" t="s">
        <v>25</v>
      </c>
      <c r="G912" t="s">
        <v>262</v>
      </c>
      <c r="H912" t="s">
        <v>2</v>
      </c>
      <c r="I912" t="s">
        <v>9</v>
      </c>
      <c r="J912" t="s">
        <v>8</v>
      </c>
      <c r="K912">
        <v>18</v>
      </c>
      <c r="L912">
        <v>15</v>
      </c>
      <c r="M912">
        <v>123</v>
      </c>
      <c r="N912">
        <f>Table1[[#This Row],[Qty]]*Table1[[#This Row],[Price]]</f>
        <v>2214</v>
      </c>
      <c r="O912">
        <f>Table1[[#This Row],[Qty]]*Table1[[#This Row],[Cost]]</f>
        <v>1845</v>
      </c>
      <c r="P912">
        <f>Table1[[#This Row],[Total Sales]]-Table1[[#This Row],[cogs]]</f>
        <v>369</v>
      </c>
    </row>
    <row r="913" spans="1:16" x14ac:dyDescent="0.3">
      <c r="A913">
        <v>88065566266</v>
      </c>
      <c r="B913" s="1">
        <v>43710</v>
      </c>
      <c r="C913" t="s">
        <v>300</v>
      </c>
      <c r="D913" t="s">
        <v>12</v>
      </c>
      <c r="E913" t="s">
        <v>81</v>
      </c>
      <c r="F913" t="s">
        <v>4</v>
      </c>
      <c r="G913" t="s">
        <v>262</v>
      </c>
      <c r="H913" t="s">
        <v>2</v>
      </c>
      <c r="I913" t="s">
        <v>1</v>
      </c>
      <c r="J913" t="s">
        <v>0</v>
      </c>
      <c r="K913">
        <v>23</v>
      </c>
      <c r="L913">
        <v>20</v>
      </c>
      <c r="M913">
        <v>12903</v>
      </c>
      <c r="N913">
        <f>Table1[[#This Row],[Qty]]*Table1[[#This Row],[Price]]</f>
        <v>296769</v>
      </c>
      <c r="O913">
        <f>Table1[[#This Row],[Qty]]*Table1[[#This Row],[Cost]]</f>
        <v>258060</v>
      </c>
      <c r="P913">
        <f>Table1[[#This Row],[Total Sales]]-Table1[[#This Row],[cogs]]</f>
        <v>38709</v>
      </c>
    </row>
    <row r="914" spans="1:16" x14ac:dyDescent="0.3">
      <c r="A914">
        <v>88065566267</v>
      </c>
      <c r="B914" s="1">
        <v>43711</v>
      </c>
      <c r="C914" t="s">
        <v>299</v>
      </c>
      <c r="D914" t="s">
        <v>6</v>
      </c>
      <c r="E914" t="s">
        <v>85</v>
      </c>
      <c r="F914" t="s">
        <v>29</v>
      </c>
      <c r="G914" t="s">
        <v>266</v>
      </c>
      <c r="H914" t="s">
        <v>2</v>
      </c>
      <c r="I914" t="s">
        <v>14</v>
      </c>
      <c r="J914" t="s">
        <v>0</v>
      </c>
      <c r="K914">
        <v>9</v>
      </c>
      <c r="L914">
        <v>6</v>
      </c>
      <c r="M914">
        <v>100000</v>
      </c>
      <c r="N914">
        <f>Table1[[#This Row],[Qty]]*Table1[[#This Row],[Price]]</f>
        <v>900000</v>
      </c>
      <c r="O914">
        <f>Table1[[#This Row],[Qty]]*Table1[[#This Row],[Cost]]</f>
        <v>600000</v>
      </c>
      <c r="P914">
        <f>Table1[[#This Row],[Total Sales]]-Table1[[#This Row],[cogs]]</f>
        <v>300000</v>
      </c>
    </row>
    <row r="915" spans="1:16" x14ac:dyDescent="0.3">
      <c r="A915">
        <v>88065566268</v>
      </c>
      <c r="B915" s="1">
        <v>43712</v>
      </c>
      <c r="C915" t="s">
        <v>298</v>
      </c>
      <c r="D915" t="s">
        <v>12</v>
      </c>
      <c r="E915" t="s">
        <v>83</v>
      </c>
      <c r="F915" t="s">
        <v>25</v>
      </c>
      <c r="G915" t="s">
        <v>262</v>
      </c>
      <c r="H915" t="s">
        <v>2</v>
      </c>
      <c r="I915" t="s">
        <v>9</v>
      </c>
      <c r="J915" t="s">
        <v>8</v>
      </c>
      <c r="K915">
        <v>18</v>
      </c>
      <c r="L915">
        <v>15</v>
      </c>
      <c r="M915">
        <v>12000</v>
      </c>
      <c r="N915">
        <f>Table1[[#This Row],[Qty]]*Table1[[#This Row],[Price]]</f>
        <v>216000</v>
      </c>
      <c r="O915">
        <f>Table1[[#This Row],[Qty]]*Table1[[#This Row],[Cost]]</f>
        <v>180000</v>
      </c>
      <c r="P915">
        <f>Table1[[#This Row],[Total Sales]]-Table1[[#This Row],[cogs]]</f>
        <v>36000</v>
      </c>
    </row>
    <row r="916" spans="1:16" x14ac:dyDescent="0.3">
      <c r="A916">
        <v>88065566269</v>
      </c>
      <c r="B916" s="1">
        <v>43713</v>
      </c>
      <c r="C916" t="s">
        <v>297</v>
      </c>
      <c r="D916" t="s">
        <v>6</v>
      </c>
      <c r="E916" t="s">
        <v>81</v>
      </c>
      <c r="F916" t="s">
        <v>4</v>
      </c>
      <c r="G916" t="s">
        <v>262</v>
      </c>
      <c r="H916" t="s">
        <v>2</v>
      </c>
      <c r="I916" t="s">
        <v>1</v>
      </c>
      <c r="J916" t="s">
        <v>8</v>
      </c>
      <c r="K916">
        <v>52</v>
      </c>
      <c r="L916">
        <v>49</v>
      </c>
      <c r="M916">
        <v>60</v>
      </c>
      <c r="N916">
        <f>Table1[[#This Row],[Qty]]*Table1[[#This Row],[Price]]</f>
        <v>3120</v>
      </c>
      <c r="O916">
        <f>Table1[[#This Row],[Qty]]*Table1[[#This Row],[Cost]]</f>
        <v>2940</v>
      </c>
      <c r="P916">
        <f>Table1[[#This Row],[Total Sales]]-Table1[[#This Row],[cogs]]</f>
        <v>180</v>
      </c>
    </row>
    <row r="917" spans="1:16" x14ac:dyDescent="0.3">
      <c r="A917">
        <v>88065566270</v>
      </c>
      <c r="B917" s="1">
        <v>43714</v>
      </c>
      <c r="C917" t="s">
        <v>296</v>
      </c>
      <c r="D917" t="s">
        <v>12</v>
      </c>
      <c r="E917" t="s">
        <v>85</v>
      </c>
      <c r="F917" t="s">
        <v>29</v>
      </c>
      <c r="G917" t="s">
        <v>266</v>
      </c>
      <c r="H917" t="s">
        <v>2</v>
      </c>
      <c r="I917" t="s">
        <v>14</v>
      </c>
      <c r="J917" t="s">
        <v>0</v>
      </c>
      <c r="K917">
        <v>9</v>
      </c>
      <c r="L917">
        <v>6</v>
      </c>
      <c r="M917">
        <v>89</v>
      </c>
      <c r="N917">
        <f>Table1[[#This Row],[Qty]]*Table1[[#This Row],[Price]]</f>
        <v>801</v>
      </c>
      <c r="O917">
        <f>Table1[[#This Row],[Qty]]*Table1[[#This Row],[Cost]]</f>
        <v>534</v>
      </c>
      <c r="P917">
        <f>Table1[[#This Row],[Total Sales]]-Table1[[#This Row],[cogs]]</f>
        <v>267</v>
      </c>
    </row>
    <row r="918" spans="1:16" x14ac:dyDescent="0.3">
      <c r="A918">
        <v>88065566271</v>
      </c>
      <c r="B918" s="1">
        <v>43715</v>
      </c>
      <c r="C918" t="s">
        <v>295</v>
      </c>
      <c r="D918" t="s">
        <v>12</v>
      </c>
      <c r="E918" t="s">
        <v>83</v>
      </c>
      <c r="F918" t="s">
        <v>25</v>
      </c>
      <c r="G918" t="s">
        <v>262</v>
      </c>
      <c r="H918" t="s">
        <v>2</v>
      </c>
      <c r="I918" t="s">
        <v>9</v>
      </c>
      <c r="J918" t="s">
        <v>8</v>
      </c>
      <c r="K918">
        <v>5</v>
      </c>
      <c r="L918">
        <v>2</v>
      </c>
      <c r="M918">
        <v>77</v>
      </c>
      <c r="N918">
        <f>Table1[[#This Row],[Qty]]*Table1[[#This Row],[Price]]</f>
        <v>385</v>
      </c>
      <c r="O918">
        <f>Table1[[#This Row],[Qty]]*Table1[[#This Row],[Cost]]</f>
        <v>154</v>
      </c>
      <c r="P918">
        <f>Table1[[#This Row],[Total Sales]]-Table1[[#This Row],[cogs]]</f>
        <v>231</v>
      </c>
    </row>
    <row r="919" spans="1:16" x14ac:dyDescent="0.3">
      <c r="A919">
        <v>88065566272</v>
      </c>
      <c r="B919" s="1">
        <v>43716</v>
      </c>
      <c r="C919" t="s">
        <v>294</v>
      </c>
      <c r="D919" t="s">
        <v>6</v>
      </c>
      <c r="E919" t="s">
        <v>85</v>
      </c>
      <c r="F919" t="s">
        <v>25</v>
      </c>
      <c r="G919" t="s">
        <v>262</v>
      </c>
      <c r="H919" t="s">
        <v>2</v>
      </c>
      <c r="I919" t="s">
        <v>1</v>
      </c>
      <c r="J919" t="s">
        <v>0</v>
      </c>
      <c r="K919">
        <v>14</v>
      </c>
      <c r="L919">
        <v>11</v>
      </c>
      <c r="M919">
        <v>68</v>
      </c>
      <c r="N919">
        <f>Table1[[#This Row],[Qty]]*Table1[[#This Row],[Price]]</f>
        <v>952</v>
      </c>
      <c r="O919">
        <f>Table1[[#This Row],[Qty]]*Table1[[#This Row],[Cost]]</f>
        <v>748</v>
      </c>
      <c r="P919">
        <f>Table1[[#This Row],[Total Sales]]-Table1[[#This Row],[cogs]]</f>
        <v>204</v>
      </c>
    </row>
    <row r="920" spans="1:16" x14ac:dyDescent="0.3">
      <c r="A920">
        <v>88065566273</v>
      </c>
      <c r="B920" s="1">
        <v>43717</v>
      </c>
      <c r="C920" t="s">
        <v>293</v>
      </c>
      <c r="D920" t="s">
        <v>6</v>
      </c>
      <c r="E920" t="s">
        <v>77</v>
      </c>
      <c r="F920" t="s">
        <v>4</v>
      </c>
      <c r="G920" t="s">
        <v>262</v>
      </c>
      <c r="H920" t="s">
        <v>2</v>
      </c>
      <c r="I920" t="s">
        <v>14</v>
      </c>
      <c r="J920" t="s">
        <v>8</v>
      </c>
      <c r="K920">
        <v>6</v>
      </c>
      <c r="L920">
        <v>3</v>
      </c>
      <c r="M920">
        <v>15</v>
      </c>
      <c r="N920">
        <f>Table1[[#This Row],[Qty]]*Table1[[#This Row],[Price]]</f>
        <v>90</v>
      </c>
      <c r="O920">
        <f>Table1[[#This Row],[Qty]]*Table1[[#This Row],[Cost]]</f>
        <v>45</v>
      </c>
      <c r="P920">
        <f>Table1[[#This Row],[Total Sales]]-Table1[[#This Row],[cogs]]</f>
        <v>45</v>
      </c>
    </row>
    <row r="921" spans="1:16" x14ac:dyDescent="0.3">
      <c r="A921">
        <v>88065566274</v>
      </c>
      <c r="B921" s="1">
        <v>43718</v>
      </c>
      <c r="C921" t="s">
        <v>292</v>
      </c>
      <c r="D921" t="s">
        <v>6</v>
      </c>
      <c r="E921" t="s">
        <v>75</v>
      </c>
      <c r="F921" t="s">
        <v>4</v>
      </c>
      <c r="G921" t="s">
        <v>262</v>
      </c>
      <c r="H921" t="s">
        <v>2</v>
      </c>
      <c r="I921" t="s">
        <v>28</v>
      </c>
      <c r="J921" t="s">
        <v>8</v>
      </c>
      <c r="K921">
        <v>10</v>
      </c>
      <c r="L921">
        <v>7</v>
      </c>
      <c r="M921">
        <v>47</v>
      </c>
      <c r="N921">
        <f>Table1[[#This Row],[Qty]]*Table1[[#This Row],[Price]]</f>
        <v>470</v>
      </c>
      <c r="O921">
        <f>Table1[[#This Row],[Qty]]*Table1[[#This Row],[Cost]]</f>
        <v>329</v>
      </c>
      <c r="P921">
        <f>Table1[[#This Row],[Total Sales]]-Table1[[#This Row],[cogs]]</f>
        <v>141</v>
      </c>
    </row>
    <row r="922" spans="1:16" x14ac:dyDescent="0.3">
      <c r="A922">
        <v>88065566275</v>
      </c>
      <c r="B922" s="1">
        <v>43719</v>
      </c>
      <c r="C922" t="s">
        <v>291</v>
      </c>
      <c r="D922" t="s">
        <v>6</v>
      </c>
      <c r="E922" t="s">
        <v>17</v>
      </c>
      <c r="F922" t="s">
        <v>10</v>
      </c>
      <c r="G922" t="s">
        <v>266</v>
      </c>
      <c r="H922" t="s">
        <v>2</v>
      </c>
      <c r="I922" t="s">
        <v>9</v>
      </c>
      <c r="J922" t="s">
        <v>8</v>
      </c>
      <c r="K922">
        <v>13</v>
      </c>
      <c r="L922">
        <v>10</v>
      </c>
      <c r="M922">
        <v>6</v>
      </c>
      <c r="N922">
        <f>Table1[[#This Row],[Qty]]*Table1[[#This Row],[Price]]</f>
        <v>78</v>
      </c>
      <c r="O922">
        <f>Table1[[#This Row],[Qty]]*Table1[[#This Row],[Cost]]</f>
        <v>60</v>
      </c>
      <c r="P922">
        <f>Table1[[#This Row],[Total Sales]]-Table1[[#This Row],[cogs]]</f>
        <v>18</v>
      </c>
    </row>
    <row r="923" spans="1:16" x14ac:dyDescent="0.3">
      <c r="A923">
        <v>88065566276</v>
      </c>
      <c r="B923" s="1">
        <v>43720</v>
      </c>
      <c r="C923" t="s">
        <v>290</v>
      </c>
      <c r="D923" t="s">
        <v>6</v>
      </c>
      <c r="E923" t="s">
        <v>15</v>
      </c>
      <c r="F923" t="s">
        <v>29</v>
      </c>
      <c r="G923" t="s">
        <v>266</v>
      </c>
      <c r="H923" t="s">
        <v>2</v>
      </c>
      <c r="I923" t="s">
        <v>1</v>
      </c>
      <c r="J923" t="s">
        <v>0</v>
      </c>
      <c r="K923">
        <v>20</v>
      </c>
      <c r="L923">
        <v>17</v>
      </c>
      <c r="M923">
        <v>10</v>
      </c>
      <c r="N923">
        <f>Table1[[#This Row],[Qty]]*Table1[[#This Row],[Price]]</f>
        <v>200</v>
      </c>
      <c r="O923">
        <f>Table1[[#This Row],[Qty]]*Table1[[#This Row],[Cost]]</f>
        <v>170</v>
      </c>
      <c r="P923">
        <f>Table1[[#This Row],[Total Sales]]-Table1[[#This Row],[cogs]]</f>
        <v>30</v>
      </c>
    </row>
    <row r="924" spans="1:16" x14ac:dyDescent="0.3">
      <c r="A924">
        <v>88065566277</v>
      </c>
      <c r="B924" s="1">
        <v>43721</v>
      </c>
      <c r="C924" t="s">
        <v>289</v>
      </c>
      <c r="D924" t="s">
        <v>6</v>
      </c>
      <c r="E924" t="s">
        <v>11</v>
      </c>
      <c r="F924" t="s">
        <v>25</v>
      </c>
      <c r="G924" t="s">
        <v>262</v>
      </c>
      <c r="H924" t="s">
        <v>2</v>
      </c>
      <c r="I924" t="s">
        <v>14</v>
      </c>
      <c r="J924" t="s">
        <v>0</v>
      </c>
      <c r="K924">
        <v>15</v>
      </c>
      <c r="L924">
        <v>12</v>
      </c>
      <c r="M924">
        <v>11</v>
      </c>
      <c r="N924">
        <f>Table1[[#This Row],[Qty]]*Table1[[#This Row],[Price]]</f>
        <v>165</v>
      </c>
      <c r="O924">
        <f>Table1[[#This Row],[Qty]]*Table1[[#This Row],[Cost]]</f>
        <v>132</v>
      </c>
      <c r="P924">
        <f>Table1[[#This Row],[Total Sales]]-Table1[[#This Row],[cogs]]</f>
        <v>33</v>
      </c>
    </row>
    <row r="925" spans="1:16" x14ac:dyDescent="0.3">
      <c r="A925">
        <v>88065566278</v>
      </c>
      <c r="B925" s="1">
        <v>43722</v>
      </c>
      <c r="C925" t="s">
        <v>288</v>
      </c>
      <c r="D925" t="s">
        <v>12</v>
      </c>
      <c r="E925" t="s">
        <v>75</v>
      </c>
      <c r="F925" t="s">
        <v>4</v>
      </c>
      <c r="G925" t="s">
        <v>262</v>
      </c>
      <c r="H925" t="s">
        <v>2</v>
      </c>
      <c r="I925" t="s">
        <v>9</v>
      </c>
      <c r="J925" t="s">
        <v>8</v>
      </c>
      <c r="K925">
        <v>20</v>
      </c>
      <c r="L925">
        <v>17</v>
      </c>
      <c r="M925">
        <v>60</v>
      </c>
      <c r="N925">
        <f>Table1[[#This Row],[Qty]]*Table1[[#This Row],[Price]]</f>
        <v>1200</v>
      </c>
      <c r="O925">
        <f>Table1[[#This Row],[Qty]]*Table1[[#This Row],[Cost]]</f>
        <v>1020</v>
      </c>
      <c r="P925">
        <f>Table1[[#This Row],[Total Sales]]-Table1[[#This Row],[cogs]]</f>
        <v>180</v>
      </c>
    </row>
    <row r="926" spans="1:16" x14ac:dyDescent="0.3">
      <c r="A926">
        <v>88065566279</v>
      </c>
      <c r="B926" s="1">
        <v>43723</v>
      </c>
      <c r="C926" t="s">
        <v>287</v>
      </c>
      <c r="D926" t="s">
        <v>12</v>
      </c>
      <c r="E926" t="s">
        <v>73</v>
      </c>
      <c r="F926" t="s">
        <v>4</v>
      </c>
      <c r="G926" t="s">
        <v>262</v>
      </c>
      <c r="H926" t="s">
        <v>2</v>
      </c>
      <c r="I926" t="s">
        <v>1</v>
      </c>
      <c r="J926" t="s">
        <v>8</v>
      </c>
      <c r="K926">
        <v>12</v>
      </c>
      <c r="L926">
        <v>9</v>
      </c>
      <c r="M926">
        <v>89</v>
      </c>
      <c r="N926">
        <f>Table1[[#This Row],[Qty]]*Table1[[#This Row],[Price]]</f>
        <v>1068</v>
      </c>
      <c r="O926">
        <f>Table1[[#This Row],[Qty]]*Table1[[#This Row],[Cost]]</f>
        <v>801</v>
      </c>
      <c r="P926">
        <f>Table1[[#This Row],[Total Sales]]-Table1[[#This Row],[cogs]]</f>
        <v>267</v>
      </c>
    </row>
    <row r="927" spans="1:16" x14ac:dyDescent="0.3">
      <c r="A927">
        <v>88065566280</v>
      </c>
      <c r="B927" s="1">
        <v>43724</v>
      </c>
      <c r="C927" t="s">
        <v>286</v>
      </c>
      <c r="D927" t="s">
        <v>6</v>
      </c>
      <c r="E927" t="s">
        <v>71</v>
      </c>
      <c r="F927" t="s">
        <v>10</v>
      </c>
      <c r="G927" t="s">
        <v>266</v>
      </c>
      <c r="H927" t="s">
        <v>2</v>
      </c>
      <c r="I927" t="s">
        <v>14</v>
      </c>
      <c r="J927" t="s">
        <v>0</v>
      </c>
      <c r="K927">
        <v>16</v>
      </c>
      <c r="L927">
        <v>13</v>
      </c>
      <c r="M927">
        <v>77</v>
      </c>
      <c r="N927">
        <f>Table1[[#This Row],[Qty]]*Table1[[#This Row],[Price]]</f>
        <v>1232</v>
      </c>
      <c r="O927">
        <f>Table1[[#This Row],[Qty]]*Table1[[#This Row],[Cost]]</f>
        <v>1001</v>
      </c>
      <c r="P927">
        <f>Table1[[#This Row],[Total Sales]]-Table1[[#This Row],[cogs]]</f>
        <v>231</v>
      </c>
    </row>
    <row r="928" spans="1:16" x14ac:dyDescent="0.3">
      <c r="A928">
        <v>88065566281</v>
      </c>
      <c r="B928" s="1">
        <v>43725</v>
      </c>
      <c r="C928" t="s">
        <v>285</v>
      </c>
      <c r="D928" t="s">
        <v>6</v>
      </c>
      <c r="E928" t="s">
        <v>69</v>
      </c>
      <c r="F928" t="s">
        <v>29</v>
      </c>
      <c r="G928" t="s">
        <v>266</v>
      </c>
      <c r="H928" t="s">
        <v>2</v>
      </c>
      <c r="I928" t="s">
        <v>9</v>
      </c>
      <c r="J928" t="s">
        <v>8</v>
      </c>
      <c r="K928">
        <v>70</v>
      </c>
      <c r="L928">
        <v>67</v>
      </c>
      <c r="M928">
        <v>68</v>
      </c>
      <c r="N928">
        <f>Table1[[#This Row],[Qty]]*Table1[[#This Row],[Price]]</f>
        <v>4760</v>
      </c>
      <c r="O928">
        <f>Table1[[#This Row],[Qty]]*Table1[[#This Row],[Cost]]</f>
        <v>4556</v>
      </c>
      <c r="P928">
        <f>Table1[[#This Row],[Total Sales]]-Table1[[#This Row],[cogs]]</f>
        <v>204</v>
      </c>
    </row>
    <row r="929" spans="1:16" x14ac:dyDescent="0.3">
      <c r="A929">
        <v>88065566282</v>
      </c>
      <c r="B929" s="1">
        <v>43726</v>
      </c>
      <c r="C929" t="s">
        <v>284</v>
      </c>
      <c r="D929" t="s">
        <v>6</v>
      </c>
      <c r="E929" t="s">
        <v>67</v>
      </c>
      <c r="F929" t="s">
        <v>25</v>
      </c>
      <c r="G929" t="s">
        <v>262</v>
      </c>
      <c r="H929" t="s">
        <v>2</v>
      </c>
      <c r="I929" t="s">
        <v>1</v>
      </c>
      <c r="J929" t="s">
        <v>0</v>
      </c>
      <c r="K929">
        <v>15</v>
      </c>
      <c r="L929">
        <v>12</v>
      </c>
      <c r="M929">
        <v>15</v>
      </c>
      <c r="N929">
        <f>Table1[[#This Row],[Qty]]*Table1[[#This Row],[Price]]</f>
        <v>225</v>
      </c>
      <c r="O929">
        <f>Table1[[#This Row],[Qty]]*Table1[[#This Row],[Cost]]</f>
        <v>180</v>
      </c>
      <c r="P929">
        <f>Table1[[#This Row],[Total Sales]]-Table1[[#This Row],[cogs]]</f>
        <v>45</v>
      </c>
    </row>
    <row r="930" spans="1:16" x14ac:dyDescent="0.3">
      <c r="A930">
        <v>88065566283</v>
      </c>
      <c r="B930" s="1">
        <v>43727</v>
      </c>
      <c r="C930" t="s">
        <v>283</v>
      </c>
      <c r="D930" t="s">
        <v>12</v>
      </c>
      <c r="E930" t="s">
        <v>65</v>
      </c>
      <c r="F930" t="s">
        <v>4</v>
      </c>
      <c r="G930" t="s">
        <v>262</v>
      </c>
      <c r="H930" t="s">
        <v>2</v>
      </c>
      <c r="I930" t="s">
        <v>14</v>
      </c>
      <c r="J930" t="s">
        <v>8</v>
      </c>
      <c r="K930">
        <v>16</v>
      </c>
      <c r="L930">
        <v>13</v>
      </c>
      <c r="M930">
        <v>100</v>
      </c>
      <c r="N930">
        <f>Table1[[#This Row],[Qty]]*Table1[[#This Row],[Price]]</f>
        <v>1600</v>
      </c>
      <c r="O930">
        <f>Table1[[#This Row],[Qty]]*Table1[[#This Row],[Cost]]</f>
        <v>1300</v>
      </c>
      <c r="P930">
        <f>Table1[[#This Row],[Total Sales]]-Table1[[#This Row],[cogs]]</f>
        <v>300</v>
      </c>
    </row>
    <row r="931" spans="1:16" x14ac:dyDescent="0.3">
      <c r="A931">
        <v>88065566284</v>
      </c>
      <c r="B931" s="1">
        <v>43728</v>
      </c>
      <c r="C931" t="s">
        <v>282</v>
      </c>
      <c r="D931" t="s">
        <v>12</v>
      </c>
      <c r="E931" t="s">
        <v>63</v>
      </c>
      <c r="F931" t="s">
        <v>4</v>
      </c>
      <c r="G931" t="s">
        <v>262</v>
      </c>
      <c r="H931" t="s">
        <v>2</v>
      </c>
      <c r="I931" t="s">
        <v>28</v>
      </c>
      <c r="J931" t="s">
        <v>8</v>
      </c>
      <c r="K931">
        <v>20</v>
      </c>
      <c r="L931">
        <v>17</v>
      </c>
      <c r="M931">
        <v>3000</v>
      </c>
      <c r="N931">
        <f>Table1[[#This Row],[Qty]]*Table1[[#This Row],[Price]]</f>
        <v>60000</v>
      </c>
      <c r="O931">
        <f>Table1[[#This Row],[Qty]]*Table1[[#This Row],[Cost]]</f>
        <v>51000</v>
      </c>
      <c r="P931">
        <f>Table1[[#This Row],[Total Sales]]-Table1[[#This Row],[cogs]]</f>
        <v>9000</v>
      </c>
    </row>
    <row r="932" spans="1:16" x14ac:dyDescent="0.3">
      <c r="A932">
        <v>88065566285</v>
      </c>
      <c r="B932" s="1">
        <v>43729</v>
      </c>
      <c r="C932" t="s">
        <v>281</v>
      </c>
      <c r="D932" t="s">
        <v>6</v>
      </c>
      <c r="E932" t="s">
        <v>61</v>
      </c>
      <c r="F932" t="s">
        <v>10</v>
      </c>
      <c r="G932" t="s">
        <v>266</v>
      </c>
      <c r="H932" t="s">
        <v>2</v>
      </c>
      <c r="I932" t="s">
        <v>9</v>
      </c>
      <c r="J932" t="s">
        <v>8</v>
      </c>
      <c r="K932">
        <v>12</v>
      </c>
      <c r="L932">
        <v>9</v>
      </c>
      <c r="M932">
        <v>5000</v>
      </c>
      <c r="N932">
        <f>Table1[[#This Row],[Qty]]*Table1[[#This Row],[Price]]</f>
        <v>60000</v>
      </c>
      <c r="O932">
        <f>Table1[[#This Row],[Qty]]*Table1[[#This Row],[Cost]]</f>
        <v>45000</v>
      </c>
      <c r="P932">
        <f>Table1[[#This Row],[Total Sales]]-Table1[[#This Row],[cogs]]</f>
        <v>15000</v>
      </c>
    </row>
    <row r="933" spans="1:16" x14ac:dyDescent="0.3">
      <c r="A933">
        <v>88065566286</v>
      </c>
      <c r="B933" s="1">
        <v>43730</v>
      </c>
      <c r="C933" t="s">
        <v>280</v>
      </c>
      <c r="D933" t="s">
        <v>12</v>
      </c>
      <c r="E933" t="s">
        <v>59</v>
      </c>
      <c r="F933" t="s">
        <v>29</v>
      </c>
      <c r="G933" t="s">
        <v>266</v>
      </c>
      <c r="H933" t="s">
        <v>2</v>
      </c>
      <c r="I933" t="s">
        <v>1</v>
      </c>
      <c r="J933" t="s">
        <v>0</v>
      </c>
      <c r="K933">
        <v>12</v>
      </c>
      <c r="L933">
        <v>9</v>
      </c>
      <c r="M933">
        <v>300</v>
      </c>
      <c r="N933">
        <f>Table1[[#This Row],[Qty]]*Table1[[#This Row],[Price]]</f>
        <v>3600</v>
      </c>
      <c r="O933">
        <f>Table1[[#This Row],[Qty]]*Table1[[#This Row],[Cost]]</f>
        <v>2700</v>
      </c>
      <c r="P933">
        <f>Table1[[#This Row],[Total Sales]]-Table1[[#This Row],[cogs]]</f>
        <v>900</v>
      </c>
    </row>
    <row r="934" spans="1:16" x14ac:dyDescent="0.3">
      <c r="A934">
        <v>88065566287</v>
      </c>
      <c r="B934" s="1">
        <v>43731</v>
      </c>
      <c r="C934" t="s">
        <v>279</v>
      </c>
      <c r="D934" t="s">
        <v>12</v>
      </c>
      <c r="E934" t="s">
        <v>57</v>
      </c>
      <c r="F934" t="s">
        <v>25</v>
      </c>
      <c r="G934" t="s">
        <v>262</v>
      </c>
      <c r="H934" t="s">
        <v>2</v>
      </c>
      <c r="I934" t="s">
        <v>14</v>
      </c>
      <c r="J934" t="s">
        <v>0</v>
      </c>
      <c r="K934">
        <v>18</v>
      </c>
      <c r="L934">
        <v>15</v>
      </c>
      <c r="M934">
        <v>2000</v>
      </c>
      <c r="N934">
        <f>Table1[[#This Row],[Qty]]*Table1[[#This Row],[Price]]</f>
        <v>36000</v>
      </c>
      <c r="O934">
        <f>Table1[[#This Row],[Qty]]*Table1[[#This Row],[Cost]]</f>
        <v>30000</v>
      </c>
      <c r="P934">
        <f>Table1[[#This Row],[Total Sales]]-Table1[[#This Row],[cogs]]</f>
        <v>6000</v>
      </c>
    </row>
    <row r="935" spans="1:16" x14ac:dyDescent="0.3">
      <c r="A935">
        <v>88065566288</v>
      </c>
      <c r="B935" s="1">
        <v>43732</v>
      </c>
      <c r="C935" t="s">
        <v>278</v>
      </c>
      <c r="D935" t="s">
        <v>12</v>
      </c>
      <c r="E935" t="s">
        <v>55</v>
      </c>
      <c r="F935" t="s">
        <v>4</v>
      </c>
      <c r="G935" t="s">
        <v>262</v>
      </c>
      <c r="H935" t="s">
        <v>2</v>
      </c>
      <c r="I935" t="s">
        <v>9</v>
      </c>
      <c r="J935" t="s">
        <v>8</v>
      </c>
      <c r="K935">
        <v>10</v>
      </c>
      <c r="L935">
        <v>7</v>
      </c>
      <c r="M935">
        <v>600</v>
      </c>
      <c r="N935">
        <f>Table1[[#This Row],[Qty]]*Table1[[#This Row],[Price]]</f>
        <v>6000</v>
      </c>
      <c r="O935">
        <f>Table1[[#This Row],[Qty]]*Table1[[#This Row],[Cost]]</f>
        <v>4200</v>
      </c>
      <c r="P935">
        <f>Table1[[#This Row],[Total Sales]]-Table1[[#This Row],[cogs]]</f>
        <v>1800</v>
      </c>
    </row>
    <row r="936" spans="1:16" x14ac:dyDescent="0.3">
      <c r="A936">
        <v>88065566289</v>
      </c>
      <c r="B936" s="1">
        <v>43733</v>
      </c>
      <c r="C936" t="s">
        <v>276</v>
      </c>
      <c r="D936" t="s">
        <v>6</v>
      </c>
      <c r="E936" t="s">
        <v>17</v>
      </c>
      <c r="F936" t="s">
        <v>4</v>
      </c>
      <c r="G936" t="s">
        <v>262</v>
      </c>
      <c r="H936" t="s">
        <v>2</v>
      </c>
      <c r="I936" t="s">
        <v>1</v>
      </c>
      <c r="J936" t="s">
        <v>8</v>
      </c>
      <c r="K936">
        <v>15</v>
      </c>
      <c r="L936">
        <v>12</v>
      </c>
      <c r="M936">
        <v>1230</v>
      </c>
      <c r="N936">
        <f>Table1[[#This Row],[Qty]]*Table1[[#This Row],[Price]]</f>
        <v>18450</v>
      </c>
      <c r="O936">
        <f>Table1[[#This Row],[Qty]]*Table1[[#This Row],[Cost]]</f>
        <v>14760</v>
      </c>
      <c r="P936">
        <f>Table1[[#This Row],[Total Sales]]-Table1[[#This Row],[cogs]]</f>
        <v>3690</v>
      </c>
    </row>
    <row r="937" spans="1:16" x14ac:dyDescent="0.3">
      <c r="A937">
        <v>88065566290</v>
      </c>
      <c r="B937" s="1">
        <v>43734</v>
      </c>
      <c r="C937" t="s">
        <v>275</v>
      </c>
      <c r="D937" t="s">
        <v>12</v>
      </c>
      <c r="E937" t="s">
        <v>36</v>
      </c>
      <c r="F937" t="s">
        <v>10</v>
      </c>
      <c r="G937" t="s">
        <v>266</v>
      </c>
      <c r="H937" t="s">
        <v>2</v>
      </c>
      <c r="I937" t="s">
        <v>14</v>
      </c>
      <c r="J937" t="s">
        <v>0</v>
      </c>
      <c r="K937">
        <v>15</v>
      </c>
      <c r="L937">
        <v>12</v>
      </c>
      <c r="M937">
        <v>900</v>
      </c>
      <c r="N937">
        <f>Table1[[#This Row],[Qty]]*Table1[[#This Row],[Price]]</f>
        <v>13500</v>
      </c>
      <c r="O937">
        <f>Table1[[#This Row],[Qty]]*Table1[[#This Row],[Cost]]</f>
        <v>10800</v>
      </c>
      <c r="P937">
        <f>Table1[[#This Row],[Total Sales]]-Table1[[#This Row],[cogs]]</f>
        <v>2700</v>
      </c>
    </row>
    <row r="938" spans="1:16" x14ac:dyDescent="0.3">
      <c r="A938">
        <v>88065566291</v>
      </c>
      <c r="B938" s="1">
        <v>43735</v>
      </c>
      <c r="C938" t="s">
        <v>274</v>
      </c>
      <c r="D938" t="s">
        <v>6</v>
      </c>
      <c r="E938" t="s">
        <v>34</v>
      </c>
      <c r="F938" t="s">
        <v>29</v>
      </c>
      <c r="G938" t="s">
        <v>266</v>
      </c>
      <c r="H938" t="s">
        <v>2</v>
      </c>
      <c r="I938" t="s">
        <v>9</v>
      </c>
      <c r="J938" t="s">
        <v>8</v>
      </c>
      <c r="K938">
        <v>23</v>
      </c>
      <c r="L938">
        <v>20</v>
      </c>
      <c r="M938">
        <v>2390</v>
      </c>
      <c r="N938">
        <f>Table1[[#This Row],[Qty]]*Table1[[#This Row],[Price]]</f>
        <v>54970</v>
      </c>
      <c r="O938">
        <f>Table1[[#This Row],[Qty]]*Table1[[#This Row],[Cost]]</f>
        <v>47800</v>
      </c>
      <c r="P938">
        <f>Table1[[#This Row],[Total Sales]]-Table1[[#This Row],[cogs]]</f>
        <v>7170</v>
      </c>
    </row>
    <row r="939" spans="1:16" x14ac:dyDescent="0.3">
      <c r="A939">
        <v>88065566292</v>
      </c>
      <c r="B939" s="1">
        <v>43736</v>
      </c>
      <c r="C939" t="s">
        <v>273</v>
      </c>
      <c r="D939" t="s">
        <v>12</v>
      </c>
      <c r="E939" t="s">
        <v>32</v>
      </c>
      <c r="F939" t="s">
        <v>25</v>
      </c>
      <c r="G939" t="s">
        <v>262</v>
      </c>
      <c r="H939" t="s">
        <v>2</v>
      </c>
      <c r="I939" t="s">
        <v>1</v>
      </c>
      <c r="J939" t="s">
        <v>0</v>
      </c>
      <c r="K939">
        <v>9</v>
      </c>
      <c r="L939">
        <v>6</v>
      </c>
      <c r="M939">
        <v>10000</v>
      </c>
      <c r="N939">
        <f>Table1[[#This Row],[Qty]]*Table1[[#This Row],[Price]]</f>
        <v>90000</v>
      </c>
      <c r="O939">
        <f>Table1[[#This Row],[Qty]]*Table1[[#This Row],[Cost]]</f>
        <v>60000</v>
      </c>
      <c r="P939">
        <f>Table1[[#This Row],[Total Sales]]-Table1[[#This Row],[cogs]]</f>
        <v>30000</v>
      </c>
    </row>
    <row r="940" spans="1:16" x14ac:dyDescent="0.3">
      <c r="A940">
        <v>88065566293</v>
      </c>
      <c r="B940" s="1">
        <v>43737</v>
      </c>
      <c r="C940" t="s">
        <v>272</v>
      </c>
      <c r="D940" t="s">
        <v>6</v>
      </c>
      <c r="E940" t="s">
        <v>30</v>
      </c>
      <c r="F940" t="s">
        <v>4</v>
      </c>
      <c r="G940" t="s">
        <v>262</v>
      </c>
      <c r="H940" t="s">
        <v>2</v>
      </c>
      <c r="I940" t="s">
        <v>14</v>
      </c>
      <c r="J940" t="s">
        <v>8</v>
      </c>
      <c r="K940">
        <v>18</v>
      </c>
      <c r="L940">
        <v>15</v>
      </c>
      <c r="M940">
        <v>2300</v>
      </c>
      <c r="N940">
        <f>Table1[[#This Row],[Qty]]*Table1[[#This Row],[Price]]</f>
        <v>41400</v>
      </c>
      <c r="O940">
        <f>Table1[[#This Row],[Qty]]*Table1[[#This Row],[Cost]]</f>
        <v>34500</v>
      </c>
      <c r="P940">
        <f>Table1[[#This Row],[Total Sales]]-Table1[[#This Row],[cogs]]</f>
        <v>6900</v>
      </c>
    </row>
    <row r="941" spans="1:16" x14ac:dyDescent="0.3">
      <c r="A941">
        <v>88065566294</v>
      </c>
      <c r="B941" s="1">
        <v>43738</v>
      </c>
      <c r="C941" t="s">
        <v>271</v>
      </c>
      <c r="D941" t="s">
        <v>6</v>
      </c>
      <c r="E941" t="s">
        <v>26</v>
      </c>
      <c r="F941" t="s">
        <v>4</v>
      </c>
      <c r="G941" t="s">
        <v>262</v>
      </c>
      <c r="H941" t="s">
        <v>2</v>
      </c>
      <c r="I941" t="s">
        <v>28</v>
      </c>
      <c r="J941" t="s">
        <v>8</v>
      </c>
      <c r="K941">
        <v>14</v>
      </c>
      <c r="L941">
        <v>11</v>
      </c>
      <c r="M941">
        <v>7800</v>
      </c>
      <c r="N941">
        <f>Table1[[#This Row],[Qty]]*Table1[[#This Row],[Price]]</f>
        <v>109200</v>
      </c>
      <c r="O941">
        <f>Table1[[#This Row],[Qty]]*Table1[[#This Row],[Cost]]</f>
        <v>85800</v>
      </c>
      <c r="P941">
        <f>Table1[[#This Row],[Total Sales]]-Table1[[#This Row],[cogs]]</f>
        <v>23400</v>
      </c>
    </row>
    <row r="942" spans="1:16" x14ac:dyDescent="0.3">
      <c r="A942">
        <v>88065566295</v>
      </c>
      <c r="B942" s="1">
        <v>43739</v>
      </c>
      <c r="C942" t="s">
        <v>270</v>
      </c>
      <c r="D942" t="s">
        <v>12</v>
      </c>
      <c r="E942" t="s">
        <v>50</v>
      </c>
      <c r="F942" t="s">
        <v>10</v>
      </c>
      <c r="G942" t="s">
        <v>266</v>
      </c>
      <c r="H942" t="s">
        <v>2</v>
      </c>
      <c r="I942" t="s">
        <v>9</v>
      </c>
      <c r="J942" t="s">
        <v>8</v>
      </c>
      <c r="K942">
        <v>30</v>
      </c>
      <c r="L942">
        <v>27</v>
      </c>
      <c r="M942">
        <v>450</v>
      </c>
      <c r="N942">
        <f>Table1[[#This Row],[Qty]]*Table1[[#This Row],[Price]]</f>
        <v>13500</v>
      </c>
      <c r="O942">
        <f>Table1[[#This Row],[Qty]]*Table1[[#This Row],[Cost]]</f>
        <v>12150</v>
      </c>
      <c r="P942">
        <f>Table1[[#This Row],[Total Sales]]-Table1[[#This Row],[cogs]]</f>
        <v>1350</v>
      </c>
    </row>
    <row r="943" spans="1:16" x14ac:dyDescent="0.3">
      <c r="A943">
        <v>88065566296</v>
      </c>
      <c r="B943" s="1">
        <v>43740</v>
      </c>
      <c r="C943" t="s">
        <v>269</v>
      </c>
      <c r="D943" t="s">
        <v>6</v>
      </c>
      <c r="E943" t="s">
        <v>48</v>
      </c>
      <c r="F943" t="s">
        <v>29</v>
      </c>
      <c r="G943" t="s">
        <v>266</v>
      </c>
      <c r="H943" t="s">
        <v>2</v>
      </c>
      <c r="I943" t="s">
        <v>1</v>
      </c>
      <c r="J943" t="s">
        <v>0</v>
      </c>
      <c r="K943">
        <v>16</v>
      </c>
      <c r="L943">
        <v>13</v>
      </c>
      <c r="M943">
        <v>2000</v>
      </c>
      <c r="N943">
        <f>Table1[[#This Row],[Qty]]*Table1[[#This Row],[Price]]</f>
        <v>32000</v>
      </c>
      <c r="O943">
        <f>Table1[[#This Row],[Qty]]*Table1[[#This Row],[Cost]]</f>
        <v>26000</v>
      </c>
      <c r="P943">
        <f>Table1[[#This Row],[Total Sales]]-Table1[[#This Row],[cogs]]</f>
        <v>6000</v>
      </c>
    </row>
    <row r="944" spans="1:16" x14ac:dyDescent="0.3">
      <c r="A944">
        <v>88065566297</v>
      </c>
      <c r="B944" s="1">
        <v>43741</v>
      </c>
      <c r="C944" t="s">
        <v>143</v>
      </c>
      <c r="D944" t="s">
        <v>6</v>
      </c>
      <c r="E944" t="s">
        <v>46</v>
      </c>
      <c r="F944" t="s">
        <v>25</v>
      </c>
      <c r="G944" t="s">
        <v>262</v>
      </c>
      <c r="H944" t="s">
        <v>2</v>
      </c>
      <c r="I944" t="s">
        <v>14</v>
      </c>
      <c r="J944" t="s">
        <v>0</v>
      </c>
      <c r="K944">
        <v>52</v>
      </c>
      <c r="L944">
        <v>49</v>
      </c>
      <c r="M944">
        <v>123</v>
      </c>
      <c r="N944">
        <f>Table1[[#This Row],[Qty]]*Table1[[#This Row],[Price]]</f>
        <v>6396</v>
      </c>
      <c r="O944">
        <f>Table1[[#This Row],[Qty]]*Table1[[#This Row],[Cost]]</f>
        <v>6027</v>
      </c>
      <c r="P944">
        <f>Table1[[#This Row],[Total Sales]]-Table1[[#This Row],[cogs]]</f>
        <v>369</v>
      </c>
    </row>
    <row r="945" spans="1:16" x14ac:dyDescent="0.3">
      <c r="A945">
        <v>88065566298</v>
      </c>
      <c r="B945" s="1">
        <v>43742</v>
      </c>
      <c r="C945" t="s">
        <v>142</v>
      </c>
      <c r="D945" t="s">
        <v>6</v>
      </c>
      <c r="E945" t="s">
        <v>17</v>
      </c>
      <c r="F945" t="s">
        <v>4</v>
      </c>
      <c r="G945" t="s">
        <v>262</v>
      </c>
      <c r="H945" t="s">
        <v>2</v>
      </c>
      <c r="I945" t="s">
        <v>9</v>
      </c>
      <c r="J945" t="s">
        <v>8</v>
      </c>
      <c r="K945">
        <v>14</v>
      </c>
      <c r="L945">
        <v>11</v>
      </c>
      <c r="M945">
        <v>12903</v>
      </c>
      <c r="N945">
        <f>Table1[[#This Row],[Qty]]*Table1[[#This Row],[Price]]</f>
        <v>180642</v>
      </c>
      <c r="O945">
        <f>Table1[[#This Row],[Qty]]*Table1[[#This Row],[Cost]]</f>
        <v>141933</v>
      </c>
      <c r="P945">
        <f>Table1[[#This Row],[Total Sales]]-Table1[[#This Row],[cogs]]</f>
        <v>38709</v>
      </c>
    </row>
    <row r="946" spans="1:16" x14ac:dyDescent="0.3">
      <c r="A946">
        <v>88065566299</v>
      </c>
      <c r="B946" s="1">
        <v>43743</v>
      </c>
      <c r="C946" t="s">
        <v>141</v>
      </c>
      <c r="D946" t="s">
        <v>6</v>
      </c>
      <c r="E946" t="s">
        <v>63</v>
      </c>
      <c r="F946" t="s">
        <v>4</v>
      </c>
      <c r="G946" t="s">
        <v>262</v>
      </c>
      <c r="H946" t="s">
        <v>2</v>
      </c>
      <c r="I946" t="s">
        <v>1</v>
      </c>
      <c r="J946" t="s">
        <v>8</v>
      </c>
      <c r="K946">
        <v>6</v>
      </c>
      <c r="L946">
        <v>3</v>
      </c>
      <c r="M946">
        <v>100000</v>
      </c>
      <c r="N946">
        <f>Table1[[#This Row],[Qty]]*Table1[[#This Row],[Price]]</f>
        <v>600000</v>
      </c>
      <c r="O946">
        <f>Table1[[#This Row],[Qty]]*Table1[[#This Row],[Cost]]</f>
        <v>300000</v>
      </c>
      <c r="P946">
        <f>Table1[[#This Row],[Total Sales]]-Table1[[#This Row],[cogs]]</f>
        <v>300000</v>
      </c>
    </row>
    <row r="947" spans="1:16" x14ac:dyDescent="0.3">
      <c r="A947">
        <v>88065566300</v>
      </c>
      <c r="B947" s="1">
        <v>43744</v>
      </c>
      <c r="C947" t="s">
        <v>268</v>
      </c>
      <c r="D947" t="s">
        <v>12</v>
      </c>
      <c r="E947" t="s">
        <v>61</v>
      </c>
      <c r="F947" t="s">
        <v>10</v>
      </c>
      <c r="G947" t="s">
        <v>266</v>
      </c>
      <c r="H947" t="s">
        <v>2</v>
      </c>
      <c r="I947" t="s">
        <v>14</v>
      </c>
      <c r="J947" t="s">
        <v>0</v>
      </c>
      <c r="K947">
        <v>13</v>
      </c>
      <c r="L947">
        <v>10</v>
      </c>
      <c r="M947">
        <v>12000</v>
      </c>
      <c r="N947">
        <f>Table1[[#This Row],[Qty]]*Table1[[#This Row],[Price]]</f>
        <v>156000</v>
      </c>
      <c r="O947">
        <f>Table1[[#This Row],[Qty]]*Table1[[#This Row],[Cost]]</f>
        <v>120000</v>
      </c>
      <c r="P947">
        <f>Table1[[#This Row],[Total Sales]]-Table1[[#This Row],[cogs]]</f>
        <v>36000</v>
      </c>
    </row>
    <row r="948" spans="1:16" x14ac:dyDescent="0.3">
      <c r="A948">
        <v>88065566301</v>
      </c>
      <c r="B948" s="1">
        <v>43745</v>
      </c>
      <c r="C948" t="s">
        <v>267</v>
      </c>
      <c r="D948" t="s">
        <v>6</v>
      </c>
      <c r="E948" t="s">
        <v>59</v>
      </c>
      <c r="F948" t="s">
        <v>29</v>
      </c>
      <c r="G948" t="s">
        <v>266</v>
      </c>
      <c r="H948" t="s">
        <v>2</v>
      </c>
      <c r="I948" t="s">
        <v>9</v>
      </c>
      <c r="J948" t="s">
        <v>8</v>
      </c>
      <c r="K948">
        <v>15</v>
      </c>
      <c r="L948">
        <v>12</v>
      </c>
      <c r="M948">
        <v>60</v>
      </c>
      <c r="N948">
        <f>Table1[[#This Row],[Qty]]*Table1[[#This Row],[Price]]</f>
        <v>900</v>
      </c>
      <c r="O948">
        <f>Table1[[#This Row],[Qty]]*Table1[[#This Row],[Cost]]</f>
        <v>720</v>
      </c>
      <c r="P948">
        <f>Table1[[#This Row],[Total Sales]]-Table1[[#This Row],[cogs]]</f>
        <v>180</v>
      </c>
    </row>
    <row r="949" spans="1:16" x14ac:dyDescent="0.3">
      <c r="A949">
        <v>88065566302</v>
      </c>
      <c r="B949" s="1">
        <v>43746</v>
      </c>
      <c r="C949" t="s">
        <v>265</v>
      </c>
      <c r="D949" t="s">
        <v>12</v>
      </c>
      <c r="E949" t="s">
        <v>57</v>
      </c>
      <c r="F949" t="s">
        <v>25</v>
      </c>
      <c r="G949" t="s">
        <v>262</v>
      </c>
      <c r="H949" t="s">
        <v>2</v>
      </c>
      <c r="I949" t="s">
        <v>1</v>
      </c>
      <c r="J949" t="s">
        <v>0</v>
      </c>
      <c r="K949">
        <v>20</v>
      </c>
      <c r="L949">
        <v>17</v>
      </c>
      <c r="M949">
        <v>89</v>
      </c>
      <c r="N949">
        <f>Table1[[#This Row],[Qty]]*Table1[[#This Row],[Price]]</f>
        <v>1780</v>
      </c>
      <c r="O949">
        <f>Table1[[#This Row],[Qty]]*Table1[[#This Row],[Cost]]</f>
        <v>1513</v>
      </c>
      <c r="P949">
        <f>Table1[[#This Row],[Total Sales]]-Table1[[#This Row],[cogs]]</f>
        <v>267</v>
      </c>
    </row>
    <row r="950" spans="1:16" x14ac:dyDescent="0.3">
      <c r="A950">
        <v>88065566303</v>
      </c>
      <c r="B950" s="1">
        <v>43747</v>
      </c>
      <c r="C950" t="s">
        <v>264</v>
      </c>
      <c r="D950" t="s">
        <v>6</v>
      </c>
      <c r="E950" t="s">
        <v>21</v>
      </c>
      <c r="F950" t="s">
        <v>4</v>
      </c>
      <c r="G950" t="s">
        <v>262</v>
      </c>
      <c r="H950" t="s">
        <v>2</v>
      </c>
      <c r="I950" t="s">
        <v>14</v>
      </c>
      <c r="J950" t="s">
        <v>8</v>
      </c>
      <c r="K950">
        <v>12</v>
      </c>
      <c r="L950">
        <v>9</v>
      </c>
      <c r="M950">
        <v>77</v>
      </c>
      <c r="N950">
        <f>Table1[[#This Row],[Qty]]*Table1[[#This Row],[Price]]</f>
        <v>924</v>
      </c>
      <c r="O950">
        <f>Table1[[#This Row],[Qty]]*Table1[[#This Row],[Cost]]</f>
        <v>693</v>
      </c>
      <c r="P950">
        <f>Table1[[#This Row],[Total Sales]]-Table1[[#This Row],[cogs]]</f>
        <v>231</v>
      </c>
    </row>
    <row r="951" spans="1:16" x14ac:dyDescent="0.3">
      <c r="A951">
        <v>88065566304</v>
      </c>
      <c r="B951" s="1">
        <v>43748</v>
      </c>
      <c r="C951" t="s">
        <v>277</v>
      </c>
      <c r="D951" t="s">
        <v>12</v>
      </c>
      <c r="E951" t="s">
        <v>19</v>
      </c>
      <c r="F951" t="s">
        <v>4</v>
      </c>
      <c r="G951" t="s">
        <v>262</v>
      </c>
      <c r="H951" t="s">
        <v>2</v>
      </c>
      <c r="I951" t="s">
        <v>28</v>
      </c>
      <c r="J951" t="s">
        <v>8</v>
      </c>
      <c r="K951">
        <v>16</v>
      </c>
      <c r="L951">
        <v>13</v>
      </c>
      <c r="M951">
        <v>68</v>
      </c>
      <c r="N951">
        <f>Table1[[#This Row],[Qty]]*Table1[[#This Row],[Price]]</f>
        <v>1088</v>
      </c>
      <c r="O951">
        <f>Table1[[#This Row],[Qty]]*Table1[[#This Row],[Cost]]</f>
        <v>884</v>
      </c>
      <c r="P951">
        <f>Table1[[#This Row],[Total Sales]]-Table1[[#This Row],[cogs]]</f>
        <v>204</v>
      </c>
    </row>
    <row r="952" spans="1:16" x14ac:dyDescent="0.3">
      <c r="A952">
        <v>88065566305</v>
      </c>
      <c r="B952" s="1">
        <v>43749</v>
      </c>
      <c r="C952" t="s">
        <v>276</v>
      </c>
      <c r="D952" t="s">
        <v>6</v>
      </c>
      <c r="E952" t="s">
        <v>17</v>
      </c>
      <c r="F952" t="s">
        <v>4</v>
      </c>
      <c r="G952" t="s">
        <v>262</v>
      </c>
      <c r="H952" t="s">
        <v>2</v>
      </c>
      <c r="I952" t="s">
        <v>9</v>
      </c>
      <c r="J952" t="s">
        <v>8</v>
      </c>
      <c r="K952">
        <v>20</v>
      </c>
      <c r="L952">
        <v>17</v>
      </c>
      <c r="M952">
        <v>15</v>
      </c>
      <c r="N952">
        <f>Table1[[#This Row],[Qty]]*Table1[[#This Row],[Price]]</f>
        <v>300</v>
      </c>
      <c r="O952">
        <f>Table1[[#This Row],[Qty]]*Table1[[#This Row],[Cost]]</f>
        <v>255</v>
      </c>
      <c r="P952">
        <f>Table1[[#This Row],[Total Sales]]-Table1[[#This Row],[cogs]]</f>
        <v>45</v>
      </c>
    </row>
    <row r="953" spans="1:16" x14ac:dyDescent="0.3">
      <c r="A953">
        <v>88065566306</v>
      </c>
      <c r="B953" s="1">
        <v>43750</v>
      </c>
      <c r="C953" t="s">
        <v>275</v>
      </c>
      <c r="D953" t="s">
        <v>12</v>
      </c>
      <c r="E953" t="s">
        <v>36</v>
      </c>
      <c r="F953" t="s">
        <v>10</v>
      </c>
      <c r="G953" t="s">
        <v>266</v>
      </c>
      <c r="H953" t="s">
        <v>2</v>
      </c>
      <c r="I953" t="s">
        <v>1</v>
      </c>
      <c r="J953" t="s">
        <v>0</v>
      </c>
      <c r="K953">
        <v>12</v>
      </c>
      <c r="L953">
        <v>9</v>
      </c>
      <c r="M953">
        <v>47</v>
      </c>
      <c r="N953">
        <f>Table1[[#This Row],[Qty]]*Table1[[#This Row],[Price]]</f>
        <v>564</v>
      </c>
      <c r="O953">
        <f>Table1[[#This Row],[Qty]]*Table1[[#This Row],[Cost]]</f>
        <v>423</v>
      </c>
      <c r="P953">
        <f>Table1[[#This Row],[Total Sales]]-Table1[[#This Row],[cogs]]</f>
        <v>141</v>
      </c>
    </row>
    <row r="954" spans="1:16" x14ac:dyDescent="0.3">
      <c r="A954">
        <v>88065566307</v>
      </c>
      <c r="B954" s="1">
        <v>43751</v>
      </c>
      <c r="C954" t="s">
        <v>274</v>
      </c>
      <c r="D954" t="s">
        <v>6</v>
      </c>
      <c r="E954" t="s">
        <v>34</v>
      </c>
      <c r="F954" t="s">
        <v>29</v>
      </c>
      <c r="G954" t="s">
        <v>266</v>
      </c>
      <c r="H954" t="s">
        <v>2</v>
      </c>
      <c r="I954" t="s">
        <v>14</v>
      </c>
      <c r="J954" t="s">
        <v>0</v>
      </c>
      <c r="K954">
        <v>10</v>
      </c>
      <c r="L954">
        <v>7</v>
      </c>
      <c r="M954">
        <v>6</v>
      </c>
      <c r="N954">
        <f>Table1[[#This Row],[Qty]]*Table1[[#This Row],[Price]]</f>
        <v>60</v>
      </c>
      <c r="O954">
        <f>Table1[[#This Row],[Qty]]*Table1[[#This Row],[Cost]]</f>
        <v>42</v>
      </c>
      <c r="P954">
        <f>Table1[[#This Row],[Total Sales]]-Table1[[#This Row],[cogs]]</f>
        <v>18</v>
      </c>
    </row>
    <row r="955" spans="1:16" x14ac:dyDescent="0.3">
      <c r="A955">
        <v>88065566308</v>
      </c>
      <c r="B955" s="1">
        <v>43752</v>
      </c>
      <c r="C955" t="s">
        <v>273</v>
      </c>
      <c r="D955" t="s">
        <v>12</v>
      </c>
      <c r="E955" t="s">
        <v>32</v>
      </c>
      <c r="F955" t="s">
        <v>25</v>
      </c>
      <c r="G955" t="s">
        <v>262</v>
      </c>
      <c r="H955" t="s">
        <v>2</v>
      </c>
      <c r="I955" t="s">
        <v>9</v>
      </c>
      <c r="J955" t="s">
        <v>8</v>
      </c>
      <c r="K955">
        <v>15</v>
      </c>
      <c r="L955">
        <v>12</v>
      </c>
      <c r="M955">
        <v>10</v>
      </c>
      <c r="N955">
        <f>Table1[[#This Row],[Qty]]*Table1[[#This Row],[Price]]</f>
        <v>150</v>
      </c>
      <c r="O955">
        <f>Table1[[#This Row],[Qty]]*Table1[[#This Row],[Cost]]</f>
        <v>120</v>
      </c>
      <c r="P955">
        <f>Table1[[#This Row],[Total Sales]]-Table1[[#This Row],[cogs]]</f>
        <v>30</v>
      </c>
    </row>
    <row r="956" spans="1:16" x14ac:dyDescent="0.3">
      <c r="A956">
        <v>88065566309</v>
      </c>
      <c r="B956" s="1">
        <v>43753</v>
      </c>
      <c r="C956" t="s">
        <v>272</v>
      </c>
      <c r="D956" t="s">
        <v>6</v>
      </c>
      <c r="E956" t="s">
        <v>30</v>
      </c>
      <c r="F956" t="s">
        <v>4</v>
      </c>
      <c r="G956" t="s">
        <v>262</v>
      </c>
      <c r="H956" t="s">
        <v>2</v>
      </c>
      <c r="I956" t="s">
        <v>1</v>
      </c>
      <c r="J956" t="s">
        <v>8</v>
      </c>
      <c r="K956">
        <v>15</v>
      </c>
      <c r="L956">
        <v>12</v>
      </c>
      <c r="M956">
        <v>11</v>
      </c>
      <c r="N956">
        <f>Table1[[#This Row],[Qty]]*Table1[[#This Row],[Price]]</f>
        <v>165</v>
      </c>
      <c r="O956">
        <f>Table1[[#This Row],[Qty]]*Table1[[#This Row],[Cost]]</f>
        <v>132</v>
      </c>
      <c r="P956">
        <f>Table1[[#This Row],[Total Sales]]-Table1[[#This Row],[cogs]]</f>
        <v>33</v>
      </c>
    </row>
    <row r="957" spans="1:16" x14ac:dyDescent="0.3">
      <c r="A957">
        <v>88065566310</v>
      </c>
      <c r="B957" s="1">
        <v>43754</v>
      </c>
      <c r="C957" t="s">
        <v>271</v>
      </c>
      <c r="D957" t="s">
        <v>6</v>
      </c>
      <c r="E957" t="s">
        <v>26</v>
      </c>
      <c r="F957" t="s">
        <v>4</v>
      </c>
      <c r="G957" t="s">
        <v>262</v>
      </c>
      <c r="H957" t="s">
        <v>2</v>
      </c>
      <c r="I957" t="s">
        <v>14</v>
      </c>
      <c r="J957" t="s">
        <v>0</v>
      </c>
      <c r="K957">
        <v>20</v>
      </c>
      <c r="L957">
        <v>17</v>
      </c>
      <c r="M957">
        <v>60</v>
      </c>
      <c r="N957">
        <f>Table1[[#This Row],[Qty]]*Table1[[#This Row],[Price]]</f>
        <v>1200</v>
      </c>
      <c r="O957">
        <f>Table1[[#This Row],[Qty]]*Table1[[#This Row],[Cost]]</f>
        <v>1020</v>
      </c>
      <c r="P957">
        <f>Table1[[#This Row],[Total Sales]]-Table1[[#This Row],[cogs]]</f>
        <v>180</v>
      </c>
    </row>
    <row r="958" spans="1:16" x14ac:dyDescent="0.3">
      <c r="A958">
        <v>88065566311</v>
      </c>
      <c r="B958" s="1">
        <v>43755</v>
      </c>
      <c r="C958" t="s">
        <v>270</v>
      </c>
      <c r="D958" t="s">
        <v>12</v>
      </c>
      <c r="E958" t="s">
        <v>50</v>
      </c>
      <c r="F958" t="s">
        <v>10</v>
      </c>
      <c r="G958" t="s">
        <v>266</v>
      </c>
      <c r="H958" t="s">
        <v>2</v>
      </c>
      <c r="I958" t="s">
        <v>9</v>
      </c>
      <c r="J958" t="s">
        <v>8</v>
      </c>
      <c r="K958">
        <v>12</v>
      </c>
      <c r="L958">
        <v>9</v>
      </c>
      <c r="M958">
        <v>89</v>
      </c>
      <c r="N958">
        <f>Table1[[#This Row],[Qty]]*Table1[[#This Row],[Price]]</f>
        <v>1068</v>
      </c>
      <c r="O958">
        <f>Table1[[#This Row],[Qty]]*Table1[[#This Row],[Cost]]</f>
        <v>801</v>
      </c>
      <c r="P958">
        <f>Table1[[#This Row],[Total Sales]]-Table1[[#This Row],[cogs]]</f>
        <v>267</v>
      </c>
    </row>
    <row r="959" spans="1:16" x14ac:dyDescent="0.3">
      <c r="A959">
        <v>88065566312</v>
      </c>
      <c r="B959" s="1">
        <v>43756</v>
      </c>
      <c r="C959" t="s">
        <v>269</v>
      </c>
      <c r="D959" t="s">
        <v>6</v>
      </c>
      <c r="E959" t="s">
        <v>48</v>
      </c>
      <c r="F959" t="s">
        <v>29</v>
      </c>
      <c r="G959" t="s">
        <v>266</v>
      </c>
      <c r="H959" t="s">
        <v>2</v>
      </c>
      <c r="I959" t="s">
        <v>1</v>
      </c>
      <c r="J959" t="s">
        <v>0</v>
      </c>
      <c r="K959">
        <v>13</v>
      </c>
      <c r="L959">
        <v>10</v>
      </c>
      <c r="M959">
        <v>77</v>
      </c>
      <c r="N959">
        <f>Table1[[#This Row],[Qty]]*Table1[[#This Row],[Price]]</f>
        <v>1001</v>
      </c>
      <c r="O959">
        <f>Table1[[#This Row],[Qty]]*Table1[[#This Row],[Cost]]</f>
        <v>770</v>
      </c>
      <c r="P959">
        <f>Table1[[#This Row],[Total Sales]]-Table1[[#This Row],[cogs]]</f>
        <v>231</v>
      </c>
    </row>
    <row r="960" spans="1:16" x14ac:dyDescent="0.3">
      <c r="A960">
        <v>88065566313</v>
      </c>
      <c r="B960" s="1">
        <v>43757</v>
      </c>
      <c r="C960" t="s">
        <v>143</v>
      </c>
      <c r="D960" t="s">
        <v>6</v>
      </c>
      <c r="E960" t="s">
        <v>46</v>
      </c>
      <c r="F960" t="s">
        <v>25</v>
      </c>
      <c r="G960" t="s">
        <v>262</v>
      </c>
      <c r="H960" t="s">
        <v>2</v>
      </c>
      <c r="I960" t="s">
        <v>14</v>
      </c>
      <c r="J960" t="s">
        <v>8</v>
      </c>
      <c r="K960">
        <v>15</v>
      </c>
      <c r="L960">
        <v>12</v>
      </c>
      <c r="M960">
        <v>68</v>
      </c>
      <c r="N960">
        <f>Table1[[#This Row],[Qty]]*Table1[[#This Row],[Price]]</f>
        <v>1020</v>
      </c>
      <c r="O960">
        <f>Table1[[#This Row],[Qty]]*Table1[[#This Row],[Cost]]</f>
        <v>816</v>
      </c>
      <c r="P960">
        <f>Table1[[#This Row],[Total Sales]]-Table1[[#This Row],[cogs]]</f>
        <v>204</v>
      </c>
    </row>
    <row r="961" spans="1:16" x14ac:dyDescent="0.3">
      <c r="A961">
        <v>88065566314</v>
      </c>
      <c r="B961" s="1">
        <v>43758</v>
      </c>
      <c r="C961" t="s">
        <v>142</v>
      </c>
      <c r="D961" t="s">
        <v>6</v>
      </c>
      <c r="E961" t="s">
        <v>17</v>
      </c>
      <c r="F961" t="s">
        <v>4</v>
      </c>
      <c r="G961" t="s">
        <v>262</v>
      </c>
      <c r="H961" t="s">
        <v>2</v>
      </c>
      <c r="I961" t="s">
        <v>28</v>
      </c>
      <c r="J961" t="s">
        <v>8</v>
      </c>
      <c r="K961">
        <v>14</v>
      </c>
      <c r="L961">
        <v>11</v>
      </c>
      <c r="M961">
        <v>15</v>
      </c>
      <c r="N961">
        <f>Table1[[#This Row],[Qty]]*Table1[[#This Row],[Price]]</f>
        <v>210</v>
      </c>
      <c r="O961">
        <f>Table1[[#This Row],[Qty]]*Table1[[#This Row],[Cost]]</f>
        <v>165</v>
      </c>
      <c r="P961">
        <f>Table1[[#This Row],[Total Sales]]-Table1[[#This Row],[cogs]]</f>
        <v>45</v>
      </c>
    </row>
    <row r="962" spans="1:16" x14ac:dyDescent="0.3">
      <c r="A962">
        <v>88065566315</v>
      </c>
      <c r="B962" s="1">
        <v>43759</v>
      </c>
      <c r="C962" t="s">
        <v>141</v>
      </c>
      <c r="D962" t="s">
        <v>6</v>
      </c>
      <c r="E962" t="s">
        <v>63</v>
      </c>
      <c r="F962" t="s">
        <v>4</v>
      </c>
      <c r="G962" t="s">
        <v>262</v>
      </c>
      <c r="H962" t="s">
        <v>2</v>
      </c>
      <c r="I962" t="s">
        <v>9</v>
      </c>
      <c r="J962" t="s">
        <v>8</v>
      </c>
      <c r="K962">
        <v>30</v>
      </c>
      <c r="L962">
        <v>27</v>
      </c>
      <c r="M962">
        <v>100</v>
      </c>
      <c r="N962">
        <f>Table1[[#This Row],[Qty]]*Table1[[#This Row],[Price]]</f>
        <v>3000</v>
      </c>
      <c r="O962">
        <f>Table1[[#This Row],[Qty]]*Table1[[#This Row],[Cost]]</f>
        <v>2700</v>
      </c>
      <c r="P962">
        <f>Table1[[#This Row],[Total Sales]]-Table1[[#This Row],[cogs]]</f>
        <v>300</v>
      </c>
    </row>
    <row r="963" spans="1:16" x14ac:dyDescent="0.3">
      <c r="A963">
        <v>88065566316</v>
      </c>
      <c r="B963" s="1">
        <v>43760</v>
      </c>
      <c r="C963" t="s">
        <v>268</v>
      </c>
      <c r="D963" t="s">
        <v>12</v>
      </c>
      <c r="E963" t="s">
        <v>61</v>
      </c>
      <c r="F963" t="s">
        <v>10</v>
      </c>
      <c r="G963" t="s">
        <v>266</v>
      </c>
      <c r="H963" t="s">
        <v>2</v>
      </c>
      <c r="I963" t="s">
        <v>1</v>
      </c>
      <c r="J963" t="s">
        <v>0</v>
      </c>
      <c r="K963">
        <v>16</v>
      </c>
      <c r="L963">
        <v>13</v>
      </c>
      <c r="M963">
        <v>3000</v>
      </c>
      <c r="N963">
        <f>Table1[[#This Row],[Qty]]*Table1[[#This Row],[Price]]</f>
        <v>48000</v>
      </c>
      <c r="O963">
        <f>Table1[[#This Row],[Qty]]*Table1[[#This Row],[Cost]]</f>
        <v>39000</v>
      </c>
      <c r="P963">
        <f>Table1[[#This Row],[Total Sales]]-Table1[[#This Row],[cogs]]</f>
        <v>9000</v>
      </c>
    </row>
    <row r="964" spans="1:16" x14ac:dyDescent="0.3">
      <c r="A964">
        <v>88065566317</v>
      </c>
      <c r="B964" s="1">
        <v>43761</v>
      </c>
      <c r="C964" t="s">
        <v>267</v>
      </c>
      <c r="D964" t="s">
        <v>6</v>
      </c>
      <c r="E964" t="s">
        <v>59</v>
      </c>
      <c r="F964" t="s">
        <v>29</v>
      </c>
      <c r="G964" t="s">
        <v>266</v>
      </c>
      <c r="H964" t="s">
        <v>2</v>
      </c>
      <c r="I964" t="s">
        <v>14</v>
      </c>
      <c r="J964" t="s">
        <v>0</v>
      </c>
      <c r="K964">
        <v>9</v>
      </c>
      <c r="L964">
        <v>6</v>
      </c>
      <c r="M964">
        <v>5000</v>
      </c>
      <c r="N964">
        <f>Table1[[#This Row],[Qty]]*Table1[[#This Row],[Price]]</f>
        <v>45000</v>
      </c>
      <c r="O964">
        <f>Table1[[#This Row],[Qty]]*Table1[[#This Row],[Cost]]</f>
        <v>30000</v>
      </c>
      <c r="P964">
        <f>Table1[[#This Row],[Total Sales]]-Table1[[#This Row],[cogs]]</f>
        <v>15000</v>
      </c>
    </row>
    <row r="965" spans="1:16" x14ac:dyDescent="0.3">
      <c r="A965">
        <v>88065566318</v>
      </c>
      <c r="B965" s="1">
        <v>43762</v>
      </c>
      <c r="C965" t="s">
        <v>265</v>
      </c>
      <c r="D965" t="s">
        <v>12</v>
      </c>
      <c r="E965" t="s">
        <v>57</v>
      </c>
      <c r="F965" t="s">
        <v>25</v>
      </c>
      <c r="G965" t="s">
        <v>262</v>
      </c>
      <c r="H965" t="s">
        <v>2</v>
      </c>
      <c r="I965" t="s">
        <v>9</v>
      </c>
      <c r="J965" t="s">
        <v>8</v>
      </c>
      <c r="K965">
        <v>5</v>
      </c>
      <c r="L965">
        <v>2</v>
      </c>
      <c r="M965">
        <v>300</v>
      </c>
      <c r="N965">
        <f>Table1[[#This Row],[Qty]]*Table1[[#This Row],[Price]]</f>
        <v>1500</v>
      </c>
      <c r="O965">
        <f>Table1[[#This Row],[Qty]]*Table1[[#This Row],[Cost]]</f>
        <v>600</v>
      </c>
      <c r="P965">
        <f>Table1[[#This Row],[Total Sales]]-Table1[[#This Row],[cogs]]</f>
        <v>900</v>
      </c>
    </row>
    <row r="966" spans="1:16" x14ac:dyDescent="0.3">
      <c r="A966">
        <v>88065566319</v>
      </c>
      <c r="B966" s="1">
        <v>43763</v>
      </c>
      <c r="C966" t="s">
        <v>264</v>
      </c>
      <c r="D966" t="s">
        <v>6</v>
      </c>
      <c r="E966" t="s">
        <v>21</v>
      </c>
      <c r="F966" t="s">
        <v>4</v>
      </c>
      <c r="G966" t="s">
        <v>262</v>
      </c>
      <c r="H966" t="s">
        <v>2</v>
      </c>
      <c r="I966" t="s">
        <v>1</v>
      </c>
      <c r="J966" t="s">
        <v>8</v>
      </c>
      <c r="K966">
        <v>18</v>
      </c>
      <c r="L966">
        <v>15</v>
      </c>
      <c r="M966">
        <v>2000</v>
      </c>
      <c r="N966">
        <f>Table1[[#This Row],[Qty]]*Table1[[#This Row],[Price]]</f>
        <v>36000</v>
      </c>
      <c r="O966">
        <f>Table1[[#This Row],[Qty]]*Table1[[#This Row],[Cost]]</f>
        <v>30000</v>
      </c>
      <c r="P966">
        <f>Table1[[#This Row],[Total Sales]]-Table1[[#This Row],[cogs]]</f>
        <v>6000</v>
      </c>
    </row>
    <row r="967" spans="1:16" x14ac:dyDescent="0.3">
      <c r="A967">
        <v>88065566320</v>
      </c>
      <c r="B967" s="1">
        <v>43764</v>
      </c>
      <c r="C967" t="s">
        <v>263</v>
      </c>
      <c r="D967" t="s">
        <v>6</v>
      </c>
      <c r="E967" t="s">
        <v>19</v>
      </c>
      <c r="F967" t="s">
        <v>4</v>
      </c>
      <c r="G967" t="s">
        <v>262</v>
      </c>
      <c r="H967" t="s">
        <v>2</v>
      </c>
      <c r="I967" t="s">
        <v>14</v>
      </c>
      <c r="J967" t="s">
        <v>0</v>
      </c>
      <c r="K967">
        <v>10</v>
      </c>
      <c r="L967">
        <v>7</v>
      </c>
      <c r="M967">
        <v>600</v>
      </c>
      <c r="N967">
        <f>Table1[[#This Row],[Qty]]*Table1[[#This Row],[Price]]</f>
        <v>6000</v>
      </c>
      <c r="O967">
        <f>Table1[[#This Row],[Qty]]*Table1[[#This Row],[Cost]]</f>
        <v>4200</v>
      </c>
      <c r="P967">
        <f>Table1[[#This Row],[Total Sales]]-Table1[[#This Row],[cogs]]</f>
        <v>1800</v>
      </c>
    </row>
    <row r="968" spans="1:16" x14ac:dyDescent="0.3">
      <c r="A968">
        <v>88065566321</v>
      </c>
      <c r="B968" s="1">
        <v>43765</v>
      </c>
      <c r="C968" t="s">
        <v>261</v>
      </c>
      <c r="D968" t="s">
        <v>6</v>
      </c>
      <c r="E968" t="s">
        <v>164</v>
      </c>
      <c r="F968" t="s">
        <v>4</v>
      </c>
      <c r="G968" t="s">
        <v>3</v>
      </c>
      <c r="H968" t="s">
        <v>2</v>
      </c>
      <c r="I968" t="s">
        <v>9</v>
      </c>
      <c r="J968" t="s">
        <v>8</v>
      </c>
      <c r="K968">
        <v>52</v>
      </c>
      <c r="L968">
        <v>49</v>
      </c>
      <c r="M968">
        <v>1230</v>
      </c>
      <c r="N968">
        <f>Table1[[#This Row],[Qty]]*Table1[[#This Row],[Price]]</f>
        <v>63960</v>
      </c>
      <c r="O968">
        <f>Table1[[#This Row],[Qty]]*Table1[[#This Row],[Cost]]</f>
        <v>60270</v>
      </c>
      <c r="P968">
        <f>Table1[[#This Row],[Total Sales]]-Table1[[#This Row],[cogs]]</f>
        <v>3690</v>
      </c>
    </row>
    <row r="969" spans="1:16" x14ac:dyDescent="0.3">
      <c r="A969">
        <v>88065566322</v>
      </c>
      <c r="B969" s="1">
        <v>43766</v>
      </c>
      <c r="C969" t="s">
        <v>260</v>
      </c>
      <c r="D969" t="s">
        <v>12</v>
      </c>
      <c r="E969" t="s">
        <v>162</v>
      </c>
      <c r="F969" t="s">
        <v>10</v>
      </c>
      <c r="G969" t="s">
        <v>3</v>
      </c>
      <c r="H969" t="s">
        <v>2</v>
      </c>
      <c r="I969" t="s">
        <v>1</v>
      </c>
      <c r="J969" t="s">
        <v>0</v>
      </c>
      <c r="K969">
        <v>9</v>
      </c>
      <c r="L969">
        <v>6</v>
      </c>
      <c r="M969">
        <v>900</v>
      </c>
      <c r="N969">
        <f>Table1[[#This Row],[Qty]]*Table1[[#This Row],[Price]]</f>
        <v>8100</v>
      </c>
      <c r="O969">
        <f>Table1[[#This Row],[Qty]]*Table1[[#This Row],[Cost]]</f>
        <v>5400</v>
      </c>
      <c r="P969">
        <f>Table1[[#This Row],[Total Sales]]-Table1[[#This Row],[cogs]]</f>
        <v>2700</v>
      </c>
    </row>
    <row r="970" spans="1:16" x14ac:dyDescent="0.3">
      <c r="A970">
        <v>88065566323</v>
      </c>
      <c r="B970" s="1">
        <v>43767</v>
      </c>
      <c r="C970" t="s">
        <v>259</v>
      </c>
      <c r="D970" t="s">
        <v>6</v>
      </c>
      <c r="E970" t="s">
        <v>160</v>
      </c>
      <c r="F970" t="s">
        <v>29</v>
      </c>
      <c r="G970" t="s">
        <v>3</v>
      </c>
      <c r="H970" t="s">
        <v>2</v>
      </c>
      <c r="I970" t="s">
        <v>14</v>
      </c>
      <c r="J970" t="s">
        <v>8</v>
      </c>
      <c r="K970">
        <v>5</v>
      </c>
      <c r="L970">
        <v>2</v>
      </c>
      <c r="M970">
        <v>2390</v>
      </c>
      <c r="N970">
        <f>Table1[[#This Row],[Qty]]*Table1[[#This Row],[Price]]</f>
        <v>11950</v>
      </c>
      <c r="O970">
        <f>Table1[[#This Row],[Qty]]*Table1[[#This Row],[Cost]]</f>
        <v>4780</v>
      </c>
      <c r="P970">
        <f>Table1[[#This Row],[Total Sales]]-Table1[[#This Row],[cogs]]</f>
        <v>7170</v>
      </c>
    </row>
    <row r="971" spans="1:16" x14ac:dyDescent="0.3">
      <c r="A971">
        <v>88065566324</v>
      </c>
      <c r="B971" s="1">
        <v>43768</v>
      </c>
      <c r="C971" t="s">
        <v>143</v>
      </c>
      <c r="D971" t="s">
        <v>6</v>
      </c>
      <c r="E971" t="s">
        <v>46</v>
      </c>
      <c r="F971" t="s">
        <v>25</v>
      </c>
      <c r="G971" t="s">
        <v>3</v>
      </c>
      <c r="H971" t="s">
        <v>2</v>
      </c>
      <c r="I971" t="s">
        <v>28</v>
      </c>
      <c r="J971" t="s">
        <v>8</v>
      </c>
      <c r="K971">
        <v>14</v>
      </c>
      <c r="L971">
        <v>11</v>
      </c>
      <c r="M971">
        <v>10000</v>
      </c>
      <c r="N971">
        <f>Table1[[#This Row],[Qty]]*Table1[[#This Row],[Price]]</f>
        <v>140000</v>
      </c>
      <c r="O971">
        <f>Table1[[#This Row],[Qty]]*Table1[[#This Row],[Cost]]</f>
        <v>110000</v>
      </c>
      <c r="P971">
        <f>Table1[[#This Row],[Total Sales]]-Table1[[#This Row],[cogs]]</f>
        <v>30000</v>
      </c>
    </row>
    <row r="972" spans="1:16" x14ac:dyDescent="0.3">
      <c r="A972">
        <v>88065566325</v>
      </c>
      <c r="B972" s="1">
        <v>43769</v>
      </c>
      <c r="C972" t="s">
        <v>142</v>
      </c>
      <c r="D972" t="s">
        <v>6</v>
      </c>
      <c r="E972" t="s">
        <v>17</v>
      </c>
      <c r="F972" t="s">
        <v>4</v>
      </c>
      <c r="G972" t="s">
        <v>3</v>
      </c>
      <c r="H972" t="s">
        <v>2</v>
      </c>
      <c r="I972" t="s">
        <v>9</v>
      </c>
      <c r="J972" t="s">
        <v>8</v>
      </c>
      <c r="K972">
        <v>6</v>
      </c>
      <c r="L972">
        <v>3</v>
      </c>
      <c r="M972">
        <v>2300</v>
      </c>
      <c r="N972">
        <f>Table1[[#This Row],[Qty]]*Table1[[#This Row],[Price]]</f>
        <v>13800</v>
      </c>
      <c r="O972">
        <f>Table1[[#This Row],[Qty]]*Table1[[#This Row],[Cost]]</f>
        <v>6900</v>
      </c>
      <c r="P972">
        <f>Table1[[#This Row],[Total Sales]]-Table1[[#This Row],[cogs]]</f>
        <v>6900</v>
      </c>
    </row>
    <row r="973" spans="1:16" x14ac:dyDescent="0.3">
      <c r="A973">
        <v>88065566326</v>
      </c>
      <c r="B973" s="1">
        <v>43770</v>
      </c>
      <c r="C973" t="s">
        <v>141</v>
      </c>
      <c r="D973" t="s">
        <v>6</v>
      </c>
      <c r="E973" t="s">
        <v>63</v>
      </c>
      <c r="F973" t="s">
        <v>10</v>
      </c>
      <c r="G973" t="s">
        <v>3</v>
      </c>
      <c r="H973" t="s">
        <v>2</v>
      </c>
      <c r="I973" t="s">
        <v>1</v>
      </c>
      <c r="J973" t="s">
        <v>0</v>
      </c>
      <c r="K973">
        <v>10</v>
      </c>
      <c r="L973">
        <v>7</v>
      </c>
      <c r="M973">
        <v>7800</v>
      </c>
      <c r="N973">
        <f>Table1[[#This Row],[Qty]]*Table1[[#This Row],[Price]]</f>
        <v>78000</v>
      </c>
      <c r="O973">
        <f>Table1[[#This Row],[Qty]]*Table1[[#This Row],[Cost]]</f>
        <v>54600</v>
      </c>
      <c r="P973">
        <f>Table1[[#This Row],[Total Sales]]-Table1[[#This Row],[cogs]]</f>
        <v>23400</v>
      </c>
    </row>
    <row r="974" spans="1:16" x14ac:dyDescent="0.3">
      <c r="A974">
        <v>88065566327</v>
      </c>
      <c r="B974" s="1">
        <v>43771</v>
      </c>
      <c r="C974" t="s">
        <v>258</v>
      </c>
      <c r="D974" t="s">
        <v>12</v>
      </c>
      <c r="E974" t="s">
        <v>79</v>
      </c>
      <c r="F974" t="s">
        <v>29</v>
      </c>
      <c r="G974" t="s">
        <v>3</v>
      </c>
      <c r="H974" t="s">
        <v>2</v>
      </c>
      <c r="I974" t="s">
        <v>14</v>
      </c>
      <c r="J974" t="s">
        <v>0</v>
      </c>
      <c r="K974">
        <v>13</v>
      </c>
      <c r="L974">
        <v>10</v>
      </c>
      <c r="M974">
        <v>450</v>
      </c>
      <c r="N974">
        <f>Table1[[#This Row],[Qty]]*Table1[[#This Row],[Price]]</f>
        <v>5850</v>
      </c>
      <c r="O974">
        <f>Table1[[#This Row],[Qty]]*Table1[[#This Row],[Cost]]</f>
        <v>4500</v>
      </c>
      <c r="P974">
        <f>Table1[[#This Row],[Total Sales]]-Table1[[#This Row],[cogs]]</f>
        <v>1350</v>
      </c>
    </row>
    <row r="975" spans="1:16" x14ac:dyDescent="0.3">
      <c r="A975">
        <v>88065566328</v>
      </c>
      <c r="B975" s="1">
        <v>43772</v>
      </c>
      <c r="C975" t="s">
        <v>257</v>
      </c>
      <c r="D975" t="s">
        <v>12</v>
      </c>
      <c r="E975" t="s">
        <v>77</v>
      </c>
      <c r="F975" t="s">
        <v>25</v>
      </c>
      <c r="G975" t="s">
        <v>3</v>
      </c>
      <c r="H975" t="s">
        <v>2</v>
      </c>
      <c r="I975" t="s">
        <v>9</v>
      </c>
      <c r="J975" t="s">
        <v>8</v>
      </c>
      <c r="K975">
        <v>20</v>
      </c>
      <c r="L975">
        <v>17</v>
      </c>
      <c r="M975">
        <v>2000</v>
      </c>
      <c r="N975">
        <f>Table1[[#This Row],[Qty]]*Table1[[#This Row],[Price]]</f>
        <v>40000</v>
      </c>
      <c r="O975">
        <f>Table1[[#This Row],[Qty]]*Table1[[#This Row],[Cost]]</f>
        <v>34000</v>
      </c>
      <c r="P975">
        <f>Table1[[#This Row],[Total Sales]]-Table1[[#This Row],[cogs]]</f>
        <v>6000</v>
      </c>
    </row>
    <row r="976" spans="1:16" x14ac:dyDescent="0.3">
      <c r="A976">
        <v>88065566329</v>
      </c>
      <c r="B976" s="1">
        <v>43773</v>
      </c>
      <c r="C976" t="s">
        <v>256</v>
      </c>
      <c r="D976" t="s">
        <v>6</v>
      </c>
      <c r="E976" t="s">
        <v>75</v>
      </c>
      <c r="F976" t="s">
        <v>4</v>
      </c>
      <c r="G976" t="s">
        <v>3</v>
      </c>
      <c r="H976" t="s">
        <v>2</v>
      </c>
      <c r="I976" t="s">
        <v>1</v>
      </c>
      <c r="J976" t="s">
        <v>8</v>
      </c>
      <c r="K976">
        <v>15</v>
      </c>
      <c r="L976">
        <v>12</v>
      </c>
      <c r="M976">
        <v>123</v>
      </c>
      <c r="N976">
        <f>Table1[[#This Row],[Qty]]*Table1[[#This Row],[Price]]</f>
        <v>1845</v>
      </c>
      <c r="O976">
        <f>Table1[[#This Row],[Qty]]*Table1[[#This Row],[Cost]]</f>
        <v>1476</v>
      </c>
      <c r="P976">
        <f>Table1[[#This Row],[Total Sales]]-Table1[[#This Row],[cogs]]</f>
        <v>369</v>
      </c>
    </row>
    <row r="977" spans="1:16" x14ac:dyDescent="0.3">
      <c r="A977">
        <v>88065566330</v>
      </c>
      <c r="B977" s="1">
        <v>43774</v>
      </c>
      <c r="C977" t="s">
        <v>255</v>
      </c>
      <c r="D977" t="s">
        <v>6</v>
      </c>
      <c r="E977" t="s">
        <v>73</v>
      </c>
      <c r="F977" t="s">
        <v>10</v>
      </c>
      <c r="G977" t="s">
        <v>3</v>
      </c>
      <c r="H977" t="s">
        <v>2</v>
      </c>
      <c r="I977" t="s">
        <v>14</v>
      </c>
      <c r="J977" t="s">
        <v>0</v>
      </c>
      <c r="K977">
        <v>20</v>
      </c>
      <c r="L977">
        <v>17</v>
      </c>
      <c r="M977">
        <v>12903</v>
      </c>
      <c r="N977">
        <f>Table1[[#This Row],[Qty]]*Table1[[#This Row],[Price]]</f>
        <v>258060</v>
      </c>
      <c r="O977">
        <f>Table1[[#This Row],[Qty]]*Table1[[#This Row],[Cost]]</f>
        <v>219351</v>
      </c>
      <c r="P977">
        <f>Table1[[#This Row],[Total Sales]]-Table1[[#This Row],[cogs]]</f>
        <v>38709</v>
      </c>
    </row>
    <row r="978" spans="1:16" x14ac:dyDescent="0.3">
      <c r="A978">
        <v>88065566331</v>
      </c>
      <c r="B978" s="1">
        <v>43775</v>
      </c>
      <c r="C978" t="s">
        <v>254</v>
      </c>
      <c r="D978" t="s">
        <v>12</v>
      </c>
      <c r="E978" t="s">
        <v>71</v>
      </c>
      <c r="F978" t="s">
        <v>29</v>
      </c>
      <c r="G978" t="s">
        <v>3</v>
      </c>
      <c r="H978" t="s">
        <v>2</v>
      </c>
      <c r="I978" t="s">
        <v>9</v>
      </c>
      <c r="J978" t="s">
        <v>8</v>
      </c>
      <c r="K978">
        <v>12</v>
      </c>
      <c r="L978">
        <v>9</v>
      </c>
      <c r="M978">
        <v>100000</v>
      </c>
      <c r="N978">
        <f>Table1[[#This Row],[Qty]]*Table1[[#This Row],[Price]]</f>
        <v>1200000</v>
      </c>
      <c r="O978">
        <f>Table1[[#This Row],[Qty]]*Table1[[#This Row],[Cost]]</f>
        <v>900000</v>
      </c>
      <c r="P978">
        <f>Table1[[#This Row],[Total Sales]]-Table1[[#This Row],[cogs]]</f>
        <v>300000</v>
      </c>
    </row>
    <row r="979" spans="1:16" x14ac:dyDescent="0.3">
      <c r="A979">
        <v>88065566332</v>
      </c>
      <c r="B979" s="1">
        <v>43776</v>
      </c>
      <c r="C979" t="s">
        <v>253</v>
      </c>
      <c r="D979" t="s">
        <v>6</v>
      </c>
      <c r="E979" t="s">
        <v>69</v>
      </c>
      <c r="F979" t="s">
        <v>25</v>
      </c>
      <c r="G979" t="s">
        <v>3</v>
      </c>
      <c r="H979" t="s">
        <v>2</v>
      </c>
      <c r="I979" t="s">
        <v>1</v>
      </c>
      <c r="J979" t="s">
        <v>0</v>
      </c>
      <c r="K979">
        <v>16</v>
      </c>
      <c r="L979">
        <v>13</v>
      </c>
      <c r="M979">
        <v>12000</v>
      </c>
      <c r="N979">
        <f>Table1[[#This Row],[Qty]]*Table1[[#This Row],[Price]]</f>
        <v>192000</v>
      </c>
      <c r="O979">
        <f>Table1[[#This Row],[Qty]]*Table1[[#This Row],[Cost]]</f>
        <v>156000</v>
      </c>
      <c r="P979">
        <f>Table1[[#This Row],[Total Sales]]-Table1[[#This Row],[cogs]]</f>
        <v>36000</v>
      </c>
    </row>
    <row r="980" spans="1:16" x14ac:dyDescent="0.3">
      <c r="A980">
        <v>88065566333</v>
      </c>
      <c r="B980" s="1">
        <v>43777</v>
      </c>
      <c r="C980" t="s">
        <v>252</v>
      </c>
      <c r="D980" t="s">
        <v>6</v>
      </c>
      <c r="E980" t="s">
        <v>67</v>
      </c>
      <c r="F980" t="s">
        <v>4</v>
      </c>
      <c r="G980" t="s">
        <v>3</v>
      </c>
      <c r="H980" t="s">
        <v>2</v>
      </c>
      <c r="I980" t="s">
        <v>14</v>
      </c>
      <c r="J980" t="s">
        <v>8</v>
      </c>
      <c r="K980">
        <v>70</v>
      </c>
      <c r="L980">
        <v>67</v>
      </c>
      <c r="M980">
        <v>60</v>
      </c>
      <c r="N980">
        <f>Table1[[#This Row],[Qty]]*Table1[[#This Row],[Price]]</f>
        <v>4200</v>
      </c>
      <c r="O980">
        <f>Table1[[#This Row],[Qty]]*Table1[[#This Row],[Cost]]</f>
        <v>4020</v>
      </c>
      <c r="P980">
        <f>Table1[[#This Row],[Total Sales]]-Table1[[#This Row],[cogs]]</f>
        <v>180</v>
      </c>
    </row>
    <row r="981" spans="1:16" x14ac:dyDescent="0.3">
      <c r="A981">
        <v>88065566334</v>
      </c>
      <c r="B981" s="1">
        <v>43778</v>
      </c>
      <c r="C981" t="s">
        <v>251</v>
      </c>
      <c r="D981" t="s">
        <v>12</v>
      </c>
      <c r="E981" t="s">
        <v>65</v>
      </c>
      <c r="F981" t="s">
        <v>10</v>
      </c>
      <c r="G981" t="s">
        <v>3</v>
      </c>
      <c r="H981" t="s">
        <v>2</v>
      </c>
      <c r="I981" t="s">
        <v>28</v>
      </c>
      <c r="J981" t="s">
        <v>8</v>
      </c>
      <c r="K981">
        <v>15</v>
      </c>
      <c r="L981">
        <v>12</v>
      </c>
      <c r="M981">
        <v>89</v>
      </c>
      <c r="N981">
        <f>Table1[[#This Row],[Qty]]*Table1[[#This Row],[Price]]</f>
        <v>1335</v>
      </c>
      <c r="O981">
        <f>Table1[[#This Row],[Qty]]*Table1[[#This Row],[Cost]]</f>
        <v>1068</v>
      </c>
      <c r="P981">
        <f>Table1[[#This Row],[Total Sales]]-Table1[[#This Row],[cogs]]</f>
        <v>267</v>
      </c>
    </row>
    <row r="982" spans="1:16" x14ac:dyDescent="0.3">
      <c r="A982">
        <v>88065566335</v>
      </c>
      <c r="B982" s="1">
        <v>43779</v>
      </c>
      <c r="C982" t="s">
        <v>250</v>
      </c>
      <c r="D982" t="s">
        <v>12</v>
      </c>
      <c r="E982" t="s">
        <v>63</v>
      </c>
      <c r="F982" t="s">
        <v>29</v>
      </c>
      <c r="G982" t="s">
        <v>3</v>
      </c>
      <c r="H982" t="s">
        <v>2</v>
      </c>
      <c r="I982" t="s">
        <v>9</v>
      </c>
      <c r="J982" t="s">
        <v>8</v>
      </c>
      <c r="K982">
        <v>16</v>
      </c>
      <c r="L982">
        <v>13</v>
      </c>
      <c r="M982">
        <v>77</v>
      </c>
      <c r="N982">
        <f>Table1[[#This Row],[Qty]]*Table1[[#This Row],[Price]]</f>
        <v>1232</v>
      </c>
      <c r="O982">
        <f>Table1[[#This Row],[Qty]]*Table1[[#This Row],[Cost]]</f>
        <v>1001</v>
      </c>
      <c r="P982">
        <f>Table1[[#This Row],[Total Sales]]-Table1[[#This Row],[cogs]]</f>
        <v>231</v>
      </c>
    </row>
    <row r="983" spans="1:16" x14ac:dyDescent="0.3">
      <c r="A983">
        <v>88065566336</v>
      </c>
      <c r="B983" s="1">
        <v>43780</v>
      </c>
      <c r="C983" t="s">
        <v>249</v>
      </c>
      <c r="D983" t="s">
        <v>6</v>
      </c>
      <c r="E983" t="s">
        <v>61</v>
      </c>
      <c r="F983" t="s">
        <v>25</v>
      </c>
      <c r="G983" t="s">
        <v>3</v>
      </c>
      <c r="H983" t="s">
        <v>2</v>
      </c>
      <c r="I983" t="s">
        <v>1</v>
      </c>
      <c r="J983" t="s">
        <v>0</v>
      </c>
      <c r="K983">
        <v>20</v>
      </c>
      <c r="L983">
        <v>17</v>
      </c>
      <c r="M983">
        <v>68</v>
      </c>
      <c r="N983">
        <f>Table1[[#This Row],[Qty]]*Table1[[#This Row],[Price]]</f>
        <v>1360</v>
      </c>
      <c r="O983">
        <f>Table1[[#This Row],[Qty]]*Table1[[#This Row],[Cost]]</f>
        <v>1156</v>
      </c>
      <c r="P983">
        <f>Table1[[#This Row],[Total Sales]]-Table1[[#This Row],[cogs]]</f>
        <v>204</v>
      </c>
    </row>
    <row r="984" spans="1:16" x14ac:dyDescent="0.3">
      <c r="A984">
        <v>88065566337</v>
      </c>
      <c r="B984" s="1">
        <v>43781</v>
      </c>
      <c r="C984" t="s">
        <v>143</v>
      </c>
      <c r="D984" t="s">
        <v>6</v>
      </c>
      <c r="E984" t="s">
        <v>46</v>
      </c>
      <c r="F984" t="s">
        <v>4</v>
      </c>
      <c r="G984" t="s">
        <v>3</v>
      </c>
      <c r="H984" t="s">
        <v>2</v>
      </c>
      <c r="I984" t="s">
        <v>14</v>
      </c>
      <c r="J984" t="s">
        <v>0</v>
      </c>
      <c r="K984">
        <v>12</v>
      </c>
      <c r="L984">
        <v>9</v>
      </c>
      <c r="M984">
        <v>15</v>
      </c>
      <c r="N984">
        <f>Table1[[#This Row],[Qty]]*Table1[[#This Row],[Price]]</f>
        <v>180</v>
      </c>
      <c r="O984">
        <f>Table1[[#This Row],[Qty]]*Table1[[#This Row],[Cost]]</f>
        <v>135</v>
      </c>
      <c r="P984">
        <f>Table1[[#This Row],[Total Sales]]-Table1[[#This Row],[cogs]]</f>
        <v>45</v>
      </c>
    </row>
    <row r="985" spans="1:16" x14ac:dyDescent="0.3">
      <c r="A985">
        <v>88065566338</v>
      </c>
      <c r="B985" s="1">
        <v>43782</v>
      </c>
      <c r="C985" t="s">
        <v>142</v>
      </c>
      <c r="D985" t="s">
        <v>6</v>
      </c>
      <c r="E985" t="s">
        <v>17</v>
      </c>
      <c r="F985" t="s">
        <v>10</v>
      </c>
      <c r="G985" t="s">
        <v>3</v>
      </c>
      <c r="H985" t="s">
        <v>2</v>
      </c>
      <c r="I985" t="s">
        <v>9</v>
      </c>
      <c r="J985" t="s">
        <v>8</v>
      </c>
      <c r="K985">
        <v>12</v>
      </c>
      <c r="L985">
        <v>9</v>
      </c>
      <c r="M985">
        <v>47</v>
      </c>
      <c r="N985">
        <f>Table1[[#This Row],[Qty]]*Table1[[#This Row],[Price]]</f>
        <v>564</v>
      </c>
      <c r="O985">
        <f>Table1[[#This Row],[Qty]]*Table1[[#This Row],[Cost]]</f>
        <v>423</v>
      </c>
      <c r="P985">
        <f>Table1[[#This Row],[Total Sales]]-Table1[[#This Row],[cogs]]</f>
        <v>141</v>
      </c>
    </row>
    <row r="986" spans="1:16" x14ac:dyDescent="0.3">
      <c r="A986">
        <v>88065566339</v>
      </c>
      <c r="B986" s="1">
        <v>43783</v>
      </c>
      <c r="C986" t="s">
        <v>141</v>
      </c>
      <c r="D986" t="s">
        <v>6</v>
      </c>
      <c r="E986" t="s">
        <v>63</v>
      </c>
      <c r="F986" t="s">
        <v>29</v>
      </c>
      <c r="G986" t="s">
        <v>3</v>
      </c>
      <c r="H986" t="s">
        <v>2</v>
      </c>
      <c r="I986" t="s">
        <v>1</v>
      </c>
      <c r="J986" t="s">
        <v>8</v>
      </c>
      <c r="K986">
        <v>18</v>
      </c>
      <c r="L986">
        <v>15</v>
      </c>
      <c r="M986">
        <v>6</v>
      </c>
      <c r="N986">
        <f>Table1[[#This Row],[Qty]]*Table1[[#This Row],[Price]]</f>
        <v>108</v>
      </c>
      <c r="O986">
        <f>Table1[[#This Row],[Qty]]*Table1[[#This Row],[Cost]]</f>
        <v>90</v>
      </c>
      <c r="P986">
        <f>Table1[[#This Row],[Total Sales]]-Table1[[#This Row],[cogs]]</f>
        <v>18</v>
      </c>
    </row>
    <row r="987" spans="1:16" x14ac:dyDescent="0.3">
      <c r="A987">
        <v>88065566340</v>
      </c>
      <c r="B987" s="1">
        <v>43784</v>
      </c>
      <c r="C987" t="s">
        <v>248</v>
      </c>
      <c r="D987" t="s">
        <v>6</v>
      </c>
      <c r="E987" t="s">
        <v>17</v>
      </c>
      <c r="F987" t="s">
        <v>25</v>
      </c>
      <c r="G987" t="s">
        <v>3</v>
      </c>
      <c r="H987" t="s">
        <v>2</v>
      </c>
      <c r="I987" t="s">
        <v>14</v>
      </c>
      <c r="J987" t="s">
        <v>0</v>
      </c>
      <c r="K987">
        <v>10</v>
      </c>
      <c r="L987">
        <v>7</v>
      </c>
      <c r="M987">
        <v>10</v>
      </c>
      <c r="N987">
        <f>Table1[[#This Row],[Qty]]*Table1[[#This Row],[Price]]</f>
        <v>100</v>
      </c>
      <c r="O987">
        <f>Table1[[#This Row],[Qty]]*Table1[[#This Row],[Cost]]</f>
        <v>70</v>
      </c>
      <c r="P987">
        <f>Table1[[#This Row],[Total Sales]]-Table1[[#This Row],[cogs]]</f>
        <v>30</v>
      </c>
    </row>
    <row r="988" spans="1:16" x14ac:dyDescent="0.3">
      <c r="A988">
        <v>88065566341</v>
      </c>
      <c r="B988" s="1">
        <v>43785</v>
      </c>
      <c r="C988" t="s">
        <v>247</v>
      </c>
      <c r="D988" t="s">
        <v>12</v>
      </c>
      <c r="E988" t="s">
        <v>52</v>
      </c>
      <c r="F988" t="s">
        <v>4</v>
      </c>
      <c r="G988" t="s">
        <v>3</v>
      </c>
      <c r="H988" t="s">
        <v>2</v>
      </c>
      <c r="I988" t="s">
        <v>9</v>
      </c>
      <c r="J988" t="s">
        <v>8</v>
      </c>
      <c r="K988">
        <v>15</v>
      </c>
      <c r="L988">
        <v>12</v>
      </c>
      <c r="M988">
        <v>11</v>
      </c>
      <c r="N988">
        <f>Table1[[#This Row],[Qty]]*Table1[[#This Row],[Price]]</f>
        <v>165</v>
      </c>
      <c r="O988">
        <f>Table1[[#This Row],[Qty]]*Table1[[#This Row],[Cost]]</f>
        <v>132</v>
      </c>
      <c r="P988">
        <f>Table1[[#This Row],[Total Sales]]-Table1[[#This Row],[cogs]]</f>
        <v>33</v>
      </c>
    </row>
    <row r="989" spans="1:16" x14ac:dyDescent="0.3">
      <c r="A989">
        <v>88065566342</v>
      </c>
      <c r="B989" s="1">
        <v>43786</v>
      </c>
      <c r="C989" t="s">
        <v>246</v>
      </c>
      <c r="D989" t="s">
        <v>6</v>
      </c>
      <c r="E989" t="s">
        <v>50</v>
      </c>
      <c r="F989" t="s">
        <v>10</v>
      </c>
      <c r="G989" t="s">
        <v>3</v>
      </c>
      <c r="H989" t="s">
        <v>2</v>
      </c>
      <c r="I989" t="s">
        <v>1</v>
      </c>
      <c r="J989" t="s">
        <v>0</v>
      </c>
      <c r="K989">
        <v>15</v>
      </c>
      <c r="L989">
        <v>12</v>
      </c>
      <c r="M989">
        <v>60</v>
      </c>
      <c r="N989">
        <f>Table1[[#This Row],[Qty]]*Table1[[#This Row],[Price]]</f>
        <v>900</v>
      </c>
      <c r="O989">
        <f>Table1[[#This Row],[Qty]]*Table1[[#This Row],[Cost]]</f>
        <v>720</v>
      </c>
      <c r="P989">
        <f>Table1[[#This Row],[Total Sales]]-Table1[[#This Row],[cogs]]</f>
        <v>180</v>
      </c>
    </row>
    <row r="990" spans="1:16" x14ac:dyDescent="0.3">
      <c r="A990">
        <v>88065566343</v>
      </c>
      <c r="B990" s="1">
        <v>43787</v>
      </c>
      <c r="C990" t="s">
        <v>245</v>
      </c>
      <c r="D990" t="s">
        <v>12</v>
      </c>
      <c r="E990" t="s">
        <v>48</v>
      </c>
      <c r="F990" t="s">
        <v>4</v>
      </c>
      <c r="G990" t="s">
        <v>3</v>
      </c>
      <c r="H990" t="s">
        <v>2</v>
      </c>
      <c r="I990" t="s">
        <v>14</v>
      </c>
      <c r="J990" t="s">
        <v>8</v>
      </c>
      <c r="K990">
        <v>23</v>
      </c>
      <c r="L990">
        <v>20</v>
      </c>
      <c r="M990">
        <v>89</v>
      </c>
      <c r="N990">
        <f>Table1[[#This Row],[Qty]]*Table1[[#This Row],[Price]]</f>
        <v>2047</v>
      </c>
      <c r="O990">
        <f>Table1[[#This Row],[Qty]]*Table1[[#This Row],[Cost]]</f>
        <v>1780</v>
      </c>
      <c r="P990">
        <f>Table1[[#This Row],[Total Sales]]-Table1[[#This Row],[cogs]]</f>
        <v>267</v>
      </c>
    </row>
    <row r="991" spans="1:16" x14ac:dyDescent="0.3">
      <c r="A991">
        <v>88065566344</v>
      </c>
      <c r="B991" s="1">
        <v>43788</v>
      </c>
      <c r="C991" t="s">
        <v>244</v>
      </c>
      <c r="D991" t="s">
        <v>6</v>
      </c>
      <c r="E991" t="s">
        <v>46</v>
      </c>
      <c r="F991" t="s">
        <v>10</v>
      </c>
      <c r="G991" t="s">
        <v>3</v>
      </c>
      <c r="H991" t="s">
        <v>2</v>
      </c>
      <c r="I991" t="s">
        <v>28</v>
      </c>
      <c r="J991" t="s">
        <v>8</v>
      </c>
      <c r="K991">
        <v>9</v>
      </c>
      <c r="L991">
        <v>6</v>
      </c>
      <c r="M991">
        <v>77</v>
      </c>
      <c r="N991">
        <f>Table1[[#This Row],[Qty]]*Table1[[#This Row],[Price]]</f>
        <v>693</v>
      </c>
      <c r="O991">
        <f>Table1[[#This Row],[Qty]]*Table1[[#This Row],[Cost]]</f>
        <v>462</v>
      </c>
      <c r="P991">
        <f>Table1[[#This Row],[Total Sales]]-Table1[[#This Row],[cogs]]</f>
        <v>231</v>
      </c>
    </row>
    <row r="992" spans="1:16" x14ac:dyDescent="0.3">
      <c r="A992">
        <v>88065566345</v>
      </c>
      <c r="B992" s="1">
        <v>43789</v>
      </c>
      <c r="C992" t="s">
        <v>243</v>
      </c>
      <c r="D992" t="s">
        <v>6</v>
      </c>
      <c r="E992" t="s">
        <v>44</v>
      </c>
      <c r="F992" t="s">
        <v>4</v>
      </c>
      <c r="G992" t="s">
        <v>3</v>
      </c>
      <c r="H992" t="s">
        <v>2</v>
      </c>
      <c r="I992" t="s">
        <v>9</v>
      </c>
      <c r="J992" t="s">
        <v>8</v>
      </c>
      <c r="K992">
        <v>18</v>
      </c>
      <c r="L992">
        <v>15</v>
      </c>
      <c r="M992">
        <v>68</v>
      </c>
      <c r="N992">
        <f>Table1[[#This Row],[Qty]]*Table1[[#This Row],[Price]]</f>
        <v>1224</v>
      </c>
      <c r="O992">
        <f>Table1[[#This Row],[Qty]]*Table1[[#This Row],[Cost]]</f>
        <v>1020</v>
      </c>
      <c r="P992">
        <f>Table1[[#This Row],[Total Sales]]-Table1[[#This Row],[cogs]]</f>
        <v>204</v>
      </c>
    </row>
    <row r="993" spans="1:16" x14ac:dyDescent="0.3">
      <c r="A993">
        <v>88065566346</v>
      </c>
      <c r="B993" s="1">
        <v>43790</v>
      </c>
      <c r="C993" t="s">
        <v>242</v>
      </c>
      <c r="D993" t="s">
        <v>12</v>
      </c>
      <c r="E993" t="s">
        <v>42</v>
      </c>
      <c r="F993" t="s">
        <v>10</v>
      </c>
      <c r="G993" t="s">
        <v>3</v>
      </c>
      <c r="H993" t="s">
        <v>2</v>
      </c>
      <c r="I993" t="s">
        <v>1</v>
      </c>
      <c r="J993" t="s">
        <v>0</v>
      </c>
      <c r="K993">
        <v>14</v>
      </c>
      <c r="L993">
        <v>11</v>
      </c>
      <c r="M993">
        <v>15</v>
      </c>
      <c r="N993">
        <f>Table1[[#This Row],[Qty]]*Table1[[#This Row],[Price]]</f>
        <v>210</v>
      </c>
      <c r="O993">
        <f>Table1[[#This Row],[Qty]]*Table1[[#This Row],[Cost]]</f>
        <v>165</v>
      </c>
      <c r="P993">
        <f>Table1[[#This Row],[Total Sales]]-Table1[[#This Row],[cogs]]</f>
        <v>45</v>
      </c>
    </row>
    <row r="994" spans="1:16" x14ac:dyDescent="0.3">
      <c r="A994">
        <v>88065566347</v>
      </c>
      <c r="B994" s="1">
        <v>43791</v>
      </c>
      <c r="C994" t="s">
        <v>241</v>
      </c>
      <c r="D994" t="s">
        <v>12</v>
      </c>
      <c r="E994" t="s">
        <v>40</v>
      </c>
      <c r="F994" t="s">
        <v>4</v>
      </c>
      <c r="G994" t="s">
        <v>3</v>
      </c>
      <c r="H994" t="s">
        <v>2</v>
      </c>
      <c r="I994" t="s">
        <v>14</v>
      </c>
      <c r="J994" t="s">
        <v>0</v>
      </c>
      <c r="K994">
        <v>30</v>
      </c>
      <c r="L994">
        <v>27</v>
      </c>
      <c r="M994">
        <v>100</v>
      </c>
      <c r="N994">
        <f>Table1[[#This Row],[Qty]]*Table1[[#This Row],[Price]]</f>
        <v>3000</v>
      </c>
      <c r="O994">
        <f>Table1[[#This Row],[Qty]]*Table1[[#This Row],[Cost]]</f>
        <v>2700</v>
      </c>
      <c r="P994">
        <f>Table1[[#This Row],[Total Sales]]-Table1[[#This Row],[cogs]]</f>
        <v>300</v>
      </c>
    </row>
    <row r="995" spans="1:16" x14ac:dyDescent="0.3">
      <c r="A995">
        <v>88065566348</v>
      </c>
      <c r="B995" s="1">
        <v>43792</v>
      </c>
      <c r="C995" t="s">
        <v>240</v>
      </c>
      <c r="D995" t="s">
        <v>6</v>
      </c>
      <c r="E995" t="s">
        <v>38</v>
      </c>
      <c r="F995" t="s">
        <v>10</v>
      </c>
      <c r="G995" t="s">
        <v>3</v>
      </c>
      <c r="H995" t="s">
        <v>2</v>
      </c>
      <c r="I995" t="s">
        <v>9</v>
      </c>
      <c r="J995" t="s">
        <v>8</v>
      </c>
      <c r="K995">
        <v>16</v>
      </c>
      <c r="L995">
        <v>13</v>
      </c>
      <c r="M995">
        <v>3000</v>
      </c>
      <c r="N995">
        <f>Table1[[#This Row],[Qty]]*Table1[[#This Row],[Price]]</f>
        <v>48000</v>
      </c>
      <c r="O995">
        <f>Table1[[#This Row],[Qty]]*Table1[[#This Row],[Cost]]</f>
        <v>39000</v>
      </c>
      <c r="P995">
        <f>Table1[[#This Row],[Total Sales]]-Table1[[#This Row],[cogs]]</f>
        <v>9000</v>
      </c>
    </row>
    <row r="996" spans="1:16" x14ac:dyDescent="0.3">
      <c r="A996">
        <v>88065566349</v>
      </c>
      <c r="B996" s="1">
        <v>43793</v>
      </c>
      <c r="C996" t="s">
        <v>239</v>
      </c>
      <c r="D996" t="s">
        <v>6</v>
      </c>
      <c r="E996" t="s">
        <v>36</v>
      </c>
      <c r="F996" t="s">
        <v>4</v>
      </c>
      <c r="G996" t="s">
        <v>3</v>
      </c>
      <c r="H996" t="s">
        <v>2</v>
      </c>
      <c r="I996" t="s">
        <v>1</v>
      </c>
      <c r="J996" t="s">
        <v>8</v>
      </c>
      <c r="K996">
        <v>52</v>
      </c>
      <c r="L996">
        <v>49</v>
      </c>
      <c r="M996">
        <v>5000</v>
      </c>
      <c r="N996">
        <f>Table1[[#This Row],[Qty]]*Table1[[#This Row],[Price]]</f>
        <v>260000</v>
      </c>
      <c r="O996">
        <f>Table1[[#This Row],[Qty]]*Table1[[#This Row],[Cost]]</f>
        <v>245000</v>
      </c>
      <c r="P996">
        <f>Table1[[#This Row],[Total Sales]]-Table1[[#This Row],[cogs]]</f>
        <v>15000</v>
      </c>
    </row>
    <row r="997" spans="1:16" x14ac:dyDescent="0.3">
      <c r="A997">
        <v>88065566350</v>
      </c>
      <c r="B997" s="1">
        <v>43794</v>
      </c>
      <c r="C997" t="s">
        <v>238</v>
      </c>
      <c r="D997" t="s">
        <v>6</v>
      </c>
      <c r="E997" t="s">
        <v>34</v>
      </c>
      <c r="F997" t="s">
        <v>10</v>
      </c>
      <c r="G997" t="s">
        <v>3</v>
      </c>
      <c r="H997" t="s">
        <v>2</v>
      </c>
      <c r="I997" t="s">
        <v>14</v>
      </c>
      <c r="J997" t="s">
        <v>0</v>
      </c>
      <c r="K997">
        <v>14</v>
      </c>
      <c r="L997">
        <v>11</v>
      </c>
      <c r="M997">
        <v>300</v>
      </c>
      <c r="N997">
        <f>Table1[[#This Row],[Qty]]*Table1[[#This Row],[Price]]</f>
        <v>4200</v>
      </c>
      <c r="O997">
        <f>Table1[[#This Row],[Qty]]*Table1[[#This Row],[Cost]]</f>
        <v>3300</v>
      </c>
      <c r="P997">
        <f>Table1[[#This Row],[Total Sales]]-Table1[[#This Row],[cogs]]</f>
        <v>900</v>
      </c>
    </row>
    <row r="998" spans="1:16" x14ac:dyDescent="0.3">
      <c r="A998">
        <v>88065566351</v>
      </c>
      <c r="B998" s="1">
        <v>43795</v>
      </c>
      <c r="C998" t="s">
        <v>143</v>
      </c>
      <c r="D998" t="s">
        <v>6</v>
      </c>
      <c r="E998" t="s">
        <v>46</v>
      </c>
      <c r="F998" t="s">
        <v>4</v>
      </c>
      <c r="G998" t="s">
        <v>3</v>
      </c>
      <c r="H998" t="s">
        <v>2</v>
      </c>
      <c r="I998" t="s">
        <v>9</v>
      </c>
      <c r="J998" t="s">
        <v>8</v>
      </c>
      <c r="K998">
        <v>6</v>
      </c>
      <c r="L998">
        <v>3</v>
      </c>
      <c r="M998">
        <v>2000</v>
      </c>
      <c r="N998">
        <f>Table1[[#This Row],[Qty]]*Table1[[#This Row],[Price]]</f>
        <v>12000</v>
      </c>
      <c r="O998">
        <f>Table1[[#This Row],[Qty]]*Table1[[#This Row],[Cost]]</f>
        <v>6000</v>
      </c>
      <c r="P998">
        <f>Table1[[#This Row],[Total Sales]]-Table1[[#This Row],[cogs]]</f>
        <v>6000</v>
      </c>
    </row>
    <row r="999" spans="1:16" x14ac:dyDescent="0.3">
      <c r="A999">
        <v>88065566352</v>
      </c>
      <c r="B999" s="1">
        <v>43796</v>
      </c>
      <c r="C999" t="s">
        <v>142</v>
      </c>
      <c r="D999" t="s">
        <v>6</v>
      </c>
      <c r="E999" t="s">
        <v>17</v>
      </c>
      <c r="F999" t="s">
        <v>10</v>
      </c>
      <c r="G999" t="s">
        <v>3</v>
      </c>
      <c r="H999" t="s">
        <v>2</v>
      </c>
      <c r="I999" t="s">
        <v>1</v>
      </c>
      <c r="J999" t="s">
        <v>0</v>
      </c>
      <c r="K999">
        <v>13</v>
      </c>
      <c r="L999">
        <v>10</v>
      </c>
      <c r="M999">
        <v>600</v>
      </c>
      <c r="N999">
        <f>Table1[[#This Row],[Qty]]*Table1[[#This Row],[Price]]</f>
        <v>7800</v>
      </c>
      <c r="O999">
        <f>Table1[[#This Row],[Qty]]*Table1[[#This Row],[Cost]]</f>
        <v>6000</v>
      </c>
      <c r="P999">
        <f>Table1[[#This Row],[Total Sales]]-Table1[[#This Row],[cogs]]</f>
        <v>1800</v>
      </c>
    </row>
    <row r="1000" spans="1:16" x14ac:dyDescent="0.3">
      <c r="A1000">
        <v>88065566353</v>
      </c>
      <c r="B1000" s="1">
        <v>43797</v>
      </c>
      <c r="C1000" t="s">
        <v>141</v>
      </c>
      <c r="D1000" t="s">
        <v>6</v>
      </c>
      <c r="E1000" t="s">
        <v>63</v>
      </c>
      <c r="F1000" t="s">
        <v>4</v>
      </c>
      <c r="G1000" t="s">
        <v>3</v>
      </c>
      <c r="H1000" t="s">
        <v>2</v>
      </c>
      <c r="I1000" t="s">
        <v>14</v>
      </c>
      <c r="J1000" t="s">
        <v>8</v>
      </c>
      <c r="K1000">
        <v>15</v>
      </c>
      <c r="L1000">
        <v>12</v>
      </c>
      <c r="M1000">
        <v>1230</v>
      </c>
      <c r="N1000">
        <f>Table1[[#This Row],[Qty]]*Table1[[#This Row],[Price]]</f>
        <v>18450</v>
      </c>
      <c r="O1000">
        <f>Table1[[#This Row],[Qty]]*Table1[[#This Row],[Cost]]</f>
        <v>14760</v>
      </c>
      <c r="P1000">
        <f>Table1[[#This Row],[Total Sales]]-Table1[[#This Row],[cogs]]</f>
        <v>3690</v>
      </c>
    </row>
    <row r="1001" spans="1:16" x14ac:dyDescent="0.3">
      <c r="A1001">
        <v>88065566354</v>
      </c>
      <c r="B1001" s="1">
        <v>43798</v>
      </c>
      <c r="C1001" t="s">
        <v>237</v>
      </c>
      <c r="D1001" t="s">
        <v>12</v>
      </c>
      <c r="E1001" t="s">
        <v>23</v>
      </c>
      <c r="F1001" t="s">
        <v>10</v>
      </c>
      <c r="G1001" t="s">
        <v>3</v>
      </c>
      <c r="H1001" t="s">
        <v>2</v>
      </c>
      <c r="I1001" t="s">
        <v>28</v>
      </c>
      <c r="J1001" t="s">
        <v>8</v>
      </c>
      <c r="K1001">
        <v>20</v>
      </c>
      <c r="L1001">
        <v>17</v>
      </c>
      <c r="M1001">
        <v>900</v>
      </c>
      <c r="N1001">
        <f>Table1[[#This Row],[Qty]]*Table1[[#This Row],[Price]]</f>
        <v>18000</v>
      </c>
      <c r="O1001">
        <f>Table1[[#This Row],[Qty]]*Table1[[#This Row],[Cost]]</f>
        <v>15300</v>
      </c>
      <c r="P1001">
        <f>Table1[[#This Row],[Total Sales]]-Table1[[#This Row],[cogs]]</f>
        <v>2700</v>
      </c>
    </row>
    <row r="1002" spans="1:16" x14ac:dyDescent="0.3">
      <c r="A1002">
        <v>88065566355</v>
      </c>
      <c r="B1002" s="1">
        <v>43799</v>
      </c>
      <c r="C1002" t="s">
        <v>236</v>
      </c>
      <c r="D1002" t="s">
        <v>6</v>
      </c>
      <c r="E1002" t="s">
        <v>21</v>
      </c>
      <c r="F1002" t="s">
        <v>4</v>
      </c>
      <c r="G1002" t="s">
        <v>3</v>
      </c>
      <c r="H1002" t="s">
        <v>2</v>
      </c>
      <c r="I1002" t="s">
        <v>9</v>
      </c>
      <c r="J1002" t="s">
        <v>8</v>
      </c>
      <c r="K1002">
        <v>12</v>
      </c>
      <c r="L1002">
        <v>9</v>
      </c>
      <c r="M1002">
        <v>2390</v>
      </c>
      <c r="N1002">
        <f>Table1[[#This Row],[Qty]]*Table1[[#This Row],[Price]]</f>
        <v>28680</v>
      </c>
      <c r="O1002">
        <f>Table1[[#This Row],[Qty]]*Table1[[#This Row],[Cost]]</f>
        <v>21510</v>
      </c>
      <c r="P1002">
        <f>Table1[[#This Row],[Total Sales]]-Table1[[#This Row],[cogs]]</f>
        <v>7170</v>
      </c>
    </row>
    <row r="1003" spans="1:16" x14ac:dyDescent="0.3">
      <c r="A1003">
        <v>88065566356</v>
      </c>
      <c r="B1003" s="1">
        <v>43800</v>
      </c>
      <c r="C1003" t="s">
        <v>235</v>
      </c>
      <c r="D1003" t="s">
        <v>6</v>
      </c>
      <c r="E1003" t="s">
        <v>19</v>
      </c>
      <c r="F1003" t="s">
        <v>10</v>
      </c>
      <c r="G1003" t="s">
        <v>3</v>
      </c>
      <c r="H1003" t="s">
        <v>2</v>
      </c>
      <c r="I1003" t="s">
        <v>1</v>
      </c>
      <c r="J1003" t="s">
        <v>0</v>
      </c>
      <c r="K1003">
        <v>16</v>
      </c>
      <c r="L1003">
        <v>13</v>
      </c>
      <c r="M1003">
        <v>10000</v>
      </c>
      <c r="N1003">
        <f>Table1[[#This Row],[Qty]]*Table1[[#This Row],[Price]]</f>
        <v>160000</v>
      </c>
      <c r="O1003">
        <f>Table1[[#This Row],[Qty]]*Table1[[#This Row],[Cost]]</f>
        <v>130000</v>
      </c>
      <c r="P1003">
        <f>Table1[[#This Row],[Total Sales]]-Table1[[#This Row],[cogs]]</f>
        <v>30000</v>
      </c>
    </row>
    <row r="1004" spans="1:16" x14ac:dyDescent="0.3">
      <c r="A1004">
        <v>88065566357</v>
      </c>
      <c r="B1004" s="1">
        <v>43801</v>
      </c>
      <c r="C1004" t="s">
        <v>234</v>
      </c>
      <c r="D1004" t="s">
        <v>12</v>
      </c>
      <c r="E1004" t="s">
        <v>17</v>
      </c>
      <c r="F1004" t="s">
        <v>4</v>
      </c>
      <c r="G1004" t="s">
        <v>3</v>
      </c>
      <c r="H1004" t="s">
        <v>2</v>
      </c>
      <c r="I1004" t="s">
        <v>14</v>
      </c>
      <c r="J1004" t="s">
        <v>0</v>
      </c>
      <c r="K1004">
        <v>20</v>
      </c>
      <c r="L1004">
        <v>17</v>
      </c>
      <c r="M1004">
        <v>2300</v>
      </c>
      <c r="N1004">
        <f>Table1[[#This Row],[Qty]]*Table1[[#This Row],[Price]]</f>
        <v>46000</v>
      </c>
      <c r="O1004">
        <f>Table1[[#This Row],[Qty]]*Table1[[#This Row],[Cost]]</f>
        <v>39100</v>
      </c>
      <c r="P1004">
        <f>Table1[[#This Row],[Total Sales]]-Table1[[#This Row],[cogs]]</f>
        <v>6900</v>
      </c>
    </row>
    <row r="1005" spans="1:16" x14ac:dyDescent="0.3">
      <c r="A1005">
        <v>88065566358</v>
      </c>
      <c r="B1005" s="1">
        <v>43802</v>
      </c>
      <c r="C1005" t="s">
        <v>233</v>
      </c>
      <c r="D1005" t="s">
        <v>6</v>
      </c>
      <c r="E1005" t="s">
        <v>15</v>
      </c>
      <c r="F1005" t="s">
        <v>10</v>
      </c>
      <c r="G1005" t="s">
        <v>3</v>
      </c>
      <c r="H1005" t="s">
        <v>2</v>
      </c>
      <c r="I1005" t="s">
        <v>9</v>
      </c>
      <c r="J1005" t="s">
        <v>8</v>
      </c>
      <c r="K1005">
        <v>12</v>
      </c>
      <c r="L1005">
        <v>9</v>
      </c>
      <c r="M1005">
        <v>7800</v>
      </c>
      <c r="N1005">
        <f>Table1[[#This Row],[Qty]]*Table1[[#This Row],[Price]]</f>
        <v>93600</v>
      </c>
      <c r="O1005">
        <f>Table1[[#This Row],[Qty]]*Table1[[#This Row],[Cost]]</f>
        <v>70200</v>
      </c>
      <c r="P1005">
        <f>Table1[[#This Row],[Total Sales]]-Table1[[#This Row],[cogs]]</f>
        <v>23400</v>
      </c>
    </row>
    <row r="1006" spans="1:16" x14ac:dyDescent="0.3">
      <c r="A1006">
        <v>88065566359</v>
      </c>
      <c r="B1006" s="1">
        <v>43803</v>
      </c>
      <c r="C1006" t="s">
        <v>143</v>
      </c>
      <c r="D1006" t="s">
        <v>6</v>
      </c>
      <c r="E1006" t="s">
        <v>46</v>
      </c>
      <c r="F1006" t="s">
        <v>4</v>
      </c>
      <c r="G1006" t="s">
        <v>3</v>
      </c>
      <c r="H1006" t="s">
        <v>2</v>
      </c>
      <c r="I1006" t="s">
        <v>1</v>
      </c>
      <c r="J1006" t="s">
        <v>8</v>
      </c>
      <c r="K1006">
        <v>10</v>
      </c>
      <c r="L1006">
        <v>7</v>
      </c>
      <c r="M1006">
        <v>450</v>
      </c>
      <c r="N1006">
        <f>Table1[[#This Row],[Qty]]*Table1[[#This Row],[Price]]</f>
        <v>4500</v>
      </c>
      <c r="O1006">
        <f>Table1[[#This Row],[Qty]]*Table1[[#This Row],[Cost]]</f>
        <v>3150</v>
      </c>
      <c r="P1006">
        <f>Table1[[#This Row],[Total Sales]]-Table1[[#This Row],[cogs]]</f>
        <v>1350</v>
      </c>
    </row>
    <row r="1007" spans="1:16" x14ac:dyDescent="0.3">
      <c r="A1007">
        <v>88065566360</v>
      </c>
      <c r="B1007" s="1">
        <v>43804</v>
      </c>
      <c r="C1007" t="s">
        <v>142</v>
      </c>
      <c r="D1007" t="s">
        <v>6</v>
      </c>
      <c r="E1007" t="s">
        <v>17</v>
      </c>
      <c r="F1007" t="s">
        <v>10</v>
      </c>
      <c r="G1007" t="s">
        <v>3</v>
      </c>
      <c r="H1007" t="s">
        <v>2</v>
      </c>
      <c r="I1007" t="s">
        <v>14</v>
      </c>
      <c r="J1007" t="s">
        <v>0</v>
      </c>
      <c r="K1007">
        <v>15</v>
      </c>
      <c r="L1007">
        <v>12</v>
      </c>
      <c r="M1007">
        <v>2000</v>
      </c>
      <c r="N1007">
        <f>Table1[[#This Row],[Qty]]*Table1[[#This Row],[Price]]</f>
        <v>30000</v>
      </c>
      <c r="O1007">
        <f>Table1[[#This Row],[Qty]]*Table1[[#This Row],[Cost]]</f>
        <v>24000</v>
      </c>
      <c r="P1007">
        <f>Table1[[#This Row],[Total Sales]]-Table1[[#This Row],[cogs]]</f>
        <v>6000</v>
      </c>
    </row>
    <row r="1008" spans="1:16" x14ac:dyDescent="0.3">
      <c r="A1008">
        <v>88065566361</v>
      </c>
      <c r="B1008" s="1">
        <v>43805</v>
      </c>
      <c r="C1008" t="s">
        <v>141</v>
      </c>
      <c r="D1008" t="s">
        <v>6</v>
      </c>
      <c r="E1008" t="s">
        <v>63</v>
      </c>
      <c r="F1008" t="s">
        <v>4</v>
      </c>
      <c r="G1008" t="s">
        <v>3</v>
      </c>
      <c r="H1008" t="s">
        <v>2</v>
      </c>
      <c r="I1008" t="s">
        <v>9</v>
      </c>
      <c r="J1008" t="s">
        <v>8</v>
      </c>
      <c r="K1008">
        <v>15</v>
      </c>
      <c r="L1008">
        <v>12</v>
      </c>
      <c r="M1008">
        <v>123</v>
      </c>
      <c r="N1008">
        <f>Table1[[#This Row],[Qty]]*Table1[[#This Row],[Price]]</f>
        <v>1845</v>
      </c>
      <c r="O1008">
        <f>Table1[[#This Row],[Qty]]*Table1[[#This Row],[Cost]]</f>
        <v>1476</v>
      </c>
      <c r="P1008">
        <f>Table1[[#This Row],[Total Sales]]-Table1[[#This Row],[cogs]]</f>
        <v>369</v>
      </c>
    </row>
    <row r="1009" spans="1:16" x14ac:dyDescent="0.3">
      <c r="A1009">
        <v>88065566362</v>
      </c>
      <c r="B1009" s="1">
        <v>43806</v>
      </c>
      <c r="C1009" t="s">
        <v>232</v>
      </c>
      <c r="D1009" t="s">
        <v>6</v>
      </c>
      <c r="E1009" t="s">
        <v>164</v>
      </c>
      <c r="F1009" t="s">
        <v>10</v>
      </c>
      <c r="G1009" t="s">
        <v>3</v>
      </c>
      <c r="H1009" t="s">
        <v>2</v>
      </c>
      <c r="I1009" t="s">
        <v>1</v>
      </c>
      <c r="J1009" t="s">
        <v>0</v>
      </c>
      <c r="K1009">
        <v>20</v>
      </c>
      <c r="L1009">
        <v>17</v>
      </c>
      <c r="M1009">
        <v>12903</v>
      </c>
      <c r="N1009">
        <f>Table1[[#This Row],[Qty]]*Table1[[#This Row],[Price]]</f>
        <v>258060</v>
      </c>
      <c r="O1009">
        <f>Table1[[#This Row],[Qty]]*Table1[[#This Row],[Cost]]</f>
        <v>219351</v>
      </c>
      <c r="P1009">
        <f>Table1[[#This Row],[Total Sales]]-Table1[[#This Row],[cogs]]</f>
        <v>38709</v>
      </c>
    </row>
    <row r="1010" spans="1:16" x14ac:dyDescent="0.3">
      <c r="A1010">
        <v>88065566363</v>
      </c>
      <c r="B1010" s="1">
        <v>43807</v>
      </c>
      <c r="C1010" t="s">
        <v>231</v>
      </c>
      <c r="D1010" t="s">
        <v>6</v>
      </c>
      <c r="E1010" t="s">
        <v>162</v>
      </c>
      <c r="F1010" t="s">
        <v>4</v>
      </c>
      <c r="G1010" t="s">
        <v>3</v>
      </c>
      <c r="H1010" t="s">
        <v>2</v>
      </c>
      <c r="I1010" t="s">
        <v>14</v>
      </c>
      <c r="J1010" t="s">
        <v>8</v>
      </c>
      <c r="K1010">
        <v>12</v>
      </c>
      <c r="L1010">
        <v>9</v>
      </c>
      <c r="M1010">
        <v>100000</v>
      </c>
      <c r="N1010">
        <f>Table1[[#This Row],[Qty]]*Table1[[#This Row],[Price]]</f>
        <v>1200000</v>
      </c>
      <c r="O1010">
        <f>Table1[[#This Row],[Qty]]*Table1[[#This Row],[Cost]]</f>
        <v>900000</v>
      </c>
      <c r="P1010">
        <f>Table1[[#This Row],[Total Sales]]-Table1[[#This Row],[cogs]]</f>
        <v>300000</v>
      </c>
    </row>
    <row r="1011" spans="1:16" x14ac:dyDescent="0.3">
      <c r="A1011">
        <v>88065566364</v>
      </c>
      <c r="B1011" s="1">
        <v>43808</v>
      </c>
      <c r="C1011" t="s">
        <v>230</v>
      </c>
      <c r="D1011" t="s">
        <v>12</v>
      </c>
      <c r="E1011" t="s">
        <v>160</v>
      </c>
      <c r="F1011" t="s">
        <v>10</v>
      </c>
      <c r="G1011" t="s">
        <v>3</v>
      </c>
      <c r="H1011" t="s">
        <v>2</v>
      </c>
      <c r="I1011" t="s">
        <v>28</v>
      </c>
      <c r="J1011" t="s">
        <v>8</v>
      </c>
      <c r="K1011">
        <v>13</v>
      </c>
      <c r="L1011">
        <v>10</v>
      </c>
      <c r="M1011">
        <v>12000</v>
      </c>
      <c r="N1011">
        <f>Table1[[#This Row],[Qty]]*Table1[[#This Row],[Price]]</f>
        <v>156000</v>
      </c>
      <c r="O1011">
        <f>Table1[[#This Row],[Qty]]*Table1[[#This Row],[Cost]]</f>
        <v>120000</v>
      </c>
      <c r="P1011">
        <f>Table1[[#This Row],[Total Sales]]-Table1[[#This Row],[cogs]]</f>
        <v>36000</v>
      </c>
    </row>
    <row r="1012" spans="1:16" x14ac:dyDescent="0.3">
      <c r="A1012">
        <v>88065566365</v>
      </c>
      <c r="B1012" s="1">
        <v>43809</v>
      </c>
      <c r="C1012" t="s">
        <v>229</v>
      </c>
      <c r="D1012" t="s">
        <v>12</v>
      </c>
      <c r="E1012" t="s">
        <v>85</v>
      </c>
      <c r="F1012" t="s">
        <v>4</v>
      </c>
      <c r="G1012" t="s">
        <v>3</v>
      </c>
      <c r="H1012" t="s">
        <v>2</v>
      </c>
      <c r="I1012" t="s">
        <v>9</v>
      </c>
      <c r="J1012" t="s">
        <v>8</v>
      </c>
      <c r="K1012">
        <v>15</v>
      </c>
      <c r="L1012">
        <v>12</v>
      </c>
      <c r="M1012">
        <v>60</v>
      </c>
      <c r="N1012">
        <f>Table1[[#This Row],[Qty]]*Table1[[#This Row],[Price]]</f>
        <v>900</v>
      </c>
      <c r="O1012">
        <f>Table1[[#This Row],[Qty]]*Table1[[#This Row],[Cost]]</f>
        <v>720</v>
      </c>
      <c r="P1012">
        <f>Table1[[#This Row],[Total Sales]]-Table1[[#This Row],[cogs]]</f>
        <v>180</v>
      </c>
    </row>
    <row r="1013" spans="1:16" x14ac:dyDescent="0.3">
      <c r="A1013">
        <v>88065566366</v>
      </c>
      <c r="B1013" s="1">
        <v>43681</v>
      </c>
      <c r="C1013" t="s">
        <v>228</v>
      </c>
      <c r="D1013" t="s">
        <v>12</v>
      </c>
      <c r="E1013" t="s">
        <v>77</v>
      </c>
      <c r="F1013" t="s">
        <v>10</v>
      </c>
      <c r="G1013" t="s">
        <v>3</v>
      </c>
      <c r="H1013" t="s">
        <v>2</v>
      </c>
      <c r="I1013" t="s">
        <v>1</v>
      </c>
      <c r="J1013" t="s">
        <v>0</v>
      </c>
      <c r="K1013">
        <v>14</v>
      </c>
      <c r="L1013">
        <v>11</v>
      </c>
      <c r="M1013">
        <v>89</v>
      </c>
      <c r="N1013">
        <f>Table1[[#This Row],[Qty]]*Table1[[#This Row],[Price]]</f>
        <v>1246</v>
      </c>
      <c r="O1013">
        <f>Table1[[#This Row],[Qty]]*Table1[[#This Row],[Cost]]</f>
        <v>979</v>
      </c>
      <c r="P1013">
        <f>Table1[[#This Row],[Total Sales]]-Table1[[#This Row],[cogs]]</f>
        <v>267</v>
      </c>
    </row>
    <row r="1014" spans="1:16" x14ac:dyDescent="0.3">
      <c r="A1014">
        <v>88065566367</v>
      </c>
      <c r="B1014" s="1">
        <v>43682</v>
      </c>
      <c r="C1014" t="s">
        <v>227</v>
      </c>
      <c r="D1014" t="s">
        <v>12</v>
      </c>
      <c r="E1014" t="s">
        <v>75</v>
      </c>
      <c r="F1014" t="s">
        <v>4</v>
      </c>
      <c r="G1014" t="s">
        <v>3</v>
      </c>
      <c r="H1014" t="s">
        <v>2</v>
      </c>
      <c r="I1014" t="s">
        <v>14</v>
      </c>
      <c r="J1014" t="s">
        <v>0</v>
      </c>
      <c r="K1014">
        <v>30</v>
      </c>
      <c r="L1014">
        <v>27</v>
      </c>
      <c r="M1014">
        <v>77</v>
      </c>
      <c r="N1014">
        <f>Table1[[#This Row],[Qty]]*Table1[[#This Row],[Price]]</f>
        <v>2310</v>
      </c>
      <c r="O1014">
        <f>Table1[[#This Row],[Qty]]*Table1[[#This Row],[Cost]]</f>
        <v>2079</v>
      </c>
      <c r="P1014">
        <f>Table1[[#This Row],[Total Sales]]-Table1[[#This Row],[cogs]]</f>
        <v>231</v>
      </c>
    </row>
    <row r="1015" spans="1:16" x14ac:dyDescent="0.3">
      <c r="A1015">
        <v>88065566368</v>
      </c>
      <c r="B1015" s="1">
        <v>43686</v>
      </c>
      <c r="C1015" t="s">
        <v>226</v>
      </c>
      <c r="D1015" t="s">
        <v>12</v>
      </c>
      <c r="E1015" t="s">
        <v>17</v>
      </c>
      <c r="F1015" t="s">
        <v>10</v>
      </c>
      <c r="G1015" t="s">
        <v>3</v>
      </c>
      <c r="H1015" t="s">
        <v>2</v>
      </c>
      <c r="I1015" t="s">
        <v>9</v>
      </c>
      <c r="J1015" t="s">
        <v>8</v>
      </c>
      <c r="K1015">
        <v>16</v>
      </c>
      <c r="L1015">
        <v>13</v>
      </c>
      <c r="M1015">
        <v>68</v>
      </c>
      <c r="N1015">
        <f>Table1[[#This Row],[Qty]]*Table1[[#This Row],[Price]]</f>
        <v>1088</v>
      </c>
      <c r="O1015">
        <f>Table1[[#This Row],[Qty]]*Table1[[#This Row],[Cost]]</f>
        <v>884</v>
      </c>
      <c r="P1015">
        <f>Table1[[#This Row],[Total Sales]]-Table1[[#This Row],[cogs]]</f>
        <v>204</v>
      </c>
    </row>
    <row r="1016" spans="1:16" x14ac:dyDescent="0.3">
      <c r="A1016">
        <v>88065566369</v>
      </c>
      <c r="B1016" s="1">
        <v>43685</v>
      </c>
      <c r="C1016" t="s">
        <v>225</v>
      </c>
      <c r="D1016" t="s">
        <v>12</v>
      </c>
      <c r="E1016" t="s">
        <v>15</v>
      </c>
      <c r="F1016" t="s">
        <v>4</v>
      </c>
      <c r="G1016" t="s">
        <v>3</v>
      </c>
      <c r="H1016" t="s">
        <v>2</v>
      </c>
      <c r="I1016" t="s">
        <v>1</v>
      </c>
      <c r="J1016" t="s">
        <v>8</v>
      </c>
      <c r="K1016">
        <v>9</v>
      </c>
      <c r="L1016">
        <v>6</v>
      </c>
      <c r="M1016">
        <v>15</v>
      </c>
      <c r="N1016">
        <f>Table1[[#This Row],[Qty]]*Table1[[#This Row],[Price]]</f>
        <v>135</v>
      </c>
      <c r="O1016">
        <f>Table1[[#This Row],[Qty]]*Table1[[#This Row],[Cost]]</f>
        <v>90</v>
      </c>
      <c r="P1016">
        <f>Table1[[#This Row],[Total Sales]]-Table1[[#This Row],[cogs]]</f>
        <v>45</v>
      </c>
    </row>
    <row r="1017" spans="1:16" x14ac:dyDescent="0.3">
      <c r="A1017">
        <v>88065566370</v>
      </c>
      <c r="B1017" s="1">
        <v>43685</v>
      </c>
      <c r="C1017" t="s">
        <v>143</v>
      </c>
      <c r="D1017" t="s">
        <v>6</v>
      </c>
      <c r="E1017" t="s">
        <v>46</v>
      </c>
      <c r="F1017" t="s">
        <v>10</v>
      </c>
      <c r="G1017" t="s">
        <v>3</v>
      </c>
      <c r="H1017" t="s">
        <v>2</v>
      </c>
      <c r="I1017" t="s">
        <v>14</v>
      </c>
      <c r="J1017" t="s">
        <v>0</v>
      </c>
      <c r="K1017">
        <v>5</v>
      </c>
      <c r="L1017">
        <v>2</v>
      </c>
      <c r="M1017">
        <v>47</v>
      </c>
      <c r="N1017">
        <f>Table1[[#This Row],[Qty]]*Table1[[#This Row],[Price]]</f>
        <v>235</v>
      </c>
      <c r="O1017">
        <f>Table1[[#This Row],[Qty]]*Table1[[#This Row],[Cost]]</f>
        <v>94</v>
      </c>
      <c r="P1017">
        <f>Table1[[#This Row],[Total Sales]]-Table1[[#This Row],[cogs]]</f>
        <v>141</v>
      </c>
    </row>
    <row r="1018" spans="1:16" x14ac:dyDescent="0.3">
      <c r="A1018">
        <v>88065566371</v>
      </c>
      <c r="B1018" s="1">
        <v>43686</v>
      </c>
      <c r="C1018" t="s">
        <v>142</v>
      </c>
      <c r="D1018" t="s">
        <v>6</v>
      </c>
      <c r="E1018" t="s">
        <v>17</v>
      </c>
      <c r="F1018" t="s">
        <v>4</v>
      </c>
      <c r="G1018" t="s">
        <v>3</v>
      </c>
      <c r="H1018" t="s">
        <v>2</v>
      </c>
      <c r="I1018" t="s">
        <v>9</v>
      </c>
      <c r="J1018" t="s">
        <v>8</v>
      </c>
      <c r="K1018">
        <v>18</v>
      </c>
      <c r="L1018">
        <v>15</v>
      </c>
      <c r="M1018">
        <v>6</v>
      </c>
      <c r="N1018">
        <f>Table1[[#This Row],[Qty]]*Table1[[#This Row],[Price]]</f>
        <v>108</v>
      </c>
      <c r="O1018">
        <f>Table1[[#This Row],[Qty]]*Table1[[#This Row],[Cost]]</f>
        <v>90</v>
      </c>
      <c r="P1018">
        <f>Table1[[#This Row],[Total Sales]]-Table1[[#This Row],[cogs]]</f>
        <v>18</v>
      </c>
    </row>
    <row r="1019" spans="1:16" x14ac:dyDescent="0.3">
      <c r="A1019">
        <v>88065566372</v>
      </c>
      <c r="B1019" s="1">
        <v>43687</v>
      </c>
      <c r="C1019" t="s">
        <v>141</v>
      </c>
      <c r="D1019" t="s">
        <v>6</v>
      </c>
      <c r="E1019" t="s">
        <v>63</v>
      </c>
      <c r="F1019" t="s">
        <v>10</v>
      </c>
      <c r="G1019" t="s">
        <v>3</v>
      </c>
      <c r="H1019" t="s">
        <v>2</v>
      </c>
      <c r="I1019" t="s">
        <v>1</v>
      </c>
      <c r="J1019" t="s">
        <v>0</v>
      </c>
      <c r="K1019">
        <v>10</v>
      </c>
      <c r="L1019">
        <v>7</v>
      </c>
      <c r="M1019">
        <v>10</v>
      </c>
      <c r="N1019">
        <f>Table1[[#This Row],[Qty]]*Table1[[#This Row],[Price]]</f>
        <v>100</v>
      </c>
      <c r="O1019">
        <f>Table1[[#This Row],[Qty]]*Table1[[#This Row],[Cost]]</f>
        <v>70</v>
      </c>
      <c r="P1019">
        <f>Table1[[#This Row],[Total Sales]]-Table1[[#This Row],[cogs]]</f>
        <v>30</v>
      </c>
    </row>
    <row r="1020" spans="1:16" x14ac:dyDescent="0.3">
      <c r="A1020">
        <v>88065566373</v>
      </c>
      <c r="B1020" s="1">
        <v>43688</v>
      </c>
      <c r="C1020" t="s">
        <v>224</v>
      </c>
      <c r="D1020" t="s">
        <v>6</v>
      </c>
      <c r="E1020" t="s">
        <v>71</v>
      </c>
      <c r="F1020" t="s">
        <v>4</v>
      </c>
      <c r="G1020" t="s">
        <v>3</v>
      </c>
      <c r="H1020" t="s">
        <v>2</v>
      </c>
      <c r="I1020" t="s">
        <v>14</v>
      </c>
      <c r="J1020" t="s">
        <v>8</v>
      </c>
      <c r="K1020">
        <v>20</v>
      </c>
      <c r="L1020">
        <v>17</v>
      </c>
      <c r="M1020">
        <v>11</v>
      </c>
      <c r="N1020">
        <f>Table1[[#This Row],[Qty]]*Table1[[#This Row],[Price]]</f>
        <v>220</v>
      </c>
      <c r="O1020">
        <f>Table1[[#This Row],[Qty]]*Table1[[#This Row],[Cost]]</f>
        <v>187</v>
      </c>
      <c r="P1020">
        <f>Table1[[#This Row],[Total Sales]]-Table1[[#This Row],[cogs]]</f>
        <v>33</v>
      </c>
    </row>
    <row r="1021" spans="1:16" x14ac:dyDescent="0.3">
      <c r="A1021">
        <v>88065566374</v>
      </c>
      <c r="B1021" s="1">
        <v>43689</v>
      </c>
      <c r="C1021" t="s">
        <v>223</v>
      </c>
      <c r="D1021" t="s">
        <v>12</v>
      </c>
      <c r="E1021" t="s">
        <v>69</v>
      </c>
      <c r="F1021" t="s">
        <v>10</v>
      </c>
      <c r="G1021" t="s">
        <v>3</v>
      </c>
      <c r="H1021" t="s">
        <v>2</v>
      </c>
      <c r="I1021" t="s">
        <v>28</v>
      </c>
      <c r="J1021" t="s">
        <v>8</v>
      </c>
      <c r="K1021">
        <v>70</v>
      </c>
      <c r="L1021">
        <v>67</v>
      </c>
      <c r="M1021">
        <v>60</v>
      </c>
      <c r="N1021">
        <f>Table1[[#This Row],[Qty]]*Table1[[#This Row],[Price]]</f>
        <v>4200</v>
      </c>
      <c r="O1021">
        <f>Table1[[#This Row],[Qty]]*Table1[[#This Row],[Cost]]</f>
        <v>4020</v>
      </c>
      <c r="P1021">
        <f>Table1[[#This Row],[Total Sales]]-Table1[[#This Row],[cogs]]</f>
        <v>180</v>
      </c>
    </row>
    <row r="1022" spans="1:16" x14ac:dyDescent="0.3">
      <c r="A1022">
        <v>88065566375</v>
      </c>
      <c r="B1022" s="1">
        <v>43690</v>
      </c>
      <c r="C1022" t="s">
        <v>222</v>
      </c>
      <c r="D1022" t="s">
        <v>6</v>
      </c>
      <c r="E1022" t="s">
        <v>67</v>
      </c>
      <c r="F1022" t="s">
        <v>4</v>
      </c>
      <c r="G1022" t="s">
        <v>3</v>
      </c>
      <c r="H1022" t="s">
        <v>2</v>
      </c>
      <c r="I1022" t="s">
        <v>9</v>
      </c>
      <c r="J1022" t="s">
        <v>8</v>
      </c>
      <c r="K1022">
        <v>15</v>
      </c>
      <c r="L1022">
        <v>12</v>
      </c>
      <c r="M1022">
        <v>89</v>
      </c>
      <c r="N1022">
        <f>Table1[[#This Row],[Qty]]*Table1[[#This Row],[Price]]</f>
        <v>1335</v>
      </c>
      <c r="O1022">
        <f>Table1[[#This Row],[Qty]]*Table1[[#This Row],[Cost]]</f>
        <v>1068</v>
      </c>
      <c r="P1022">
        <f>Table1[[#This Row],[Total Sales]]-Table1[[#This Row],[cogs]]</f>
        <v>267</v>
      </c>
    </row>
    <row r="1023" spans="1:16" x14ac:dyDescent="0.3">
      <c r="A1023">
        <v>88065566376</v>
      </c>
      <c r="B1023" s="1">
        <v>43691</v>
      </c>
      <c r="C1023" t="s">
        <v>221</v>
      </c>
      <c r="D1023" t="s">
        <v>6</v>
      </c>
      <c r="E1023" t="s">
        <v>65</v>
      </c>
      <c r="F1023" t="s">
        <v>10</v>
      </c>
      <c r="G1023" t="s">
        <v>3</v>
      </c>
      <c r="H1023" t="s">
        <v>2</v>
      </c>
      <c r="I1023" t="s">
        <v>1</v>
      </c>
      <c r="J1023" t="s">
        <v>0</v>
      </c>
      <c r="K1023">
        <v>12</v>
      </c>
      <c r="L1023">
        <v>9</v>
      </c>
      <c r="M1023">
        <v>77</v>
      </c>
      <c r="N1023">
        <f>Table1[[#This Row],[Qty]]*Table1[[#This Row],[Price]]</f>
        <v>924</v>
      </c>
      <c r="O1023">
        <f>Table1[[#This Row],[Qty]]*Table1[[#This Row],[Cost]]</f>
        <v>693</v>
      </c>
      <c r="P1023">
        <f>Table1[[#This Row],[Total Sales]]-Table1[[#This Row],[cogs]]</f>
        <v>231</v>
      </c>
    </row>
    <row r="1024" spans="1:16" x14ac:dyDescent="0.3">
      <c r="A1024">
        <v>88065566377</v>
      </c>
      <c r="B1024" s="1">
        <v>43692</v>
      </c>
      <c r="C1024" t="s">
        <v>220</v>
      </c>
      <c r="D1024" t="s">
        <v>12</v>
      </c>
      <c r="E1024" t="s">
        <v>63</v>
      </c>
      <c r="F1024" t="s">
        <v>4</v>
      </c>
      <c r="G1024" t="s">
        <v>3</v>
      </c>
      <c r="H1024" t="s">
        <v>2</v>
      </c>
      <c r="I1024" t="s">
        <v>14</v>
      </c>
      <c r="J1024" t="s">
        <v>0</v>
      </c>
      <c r="K1024">
        <v>18</v>
      </c>
      <c r="L1024">
        <v>15</v>
      </c>
      <c r="M1024">
        <v>68</v>
      </c>
      <c r="N1024">
        <f>Table1[[#This Row],[Qty]]*Table1[[#This Row],[Price]]</f>
        <v>1224</v>
      </c>
      <c r="O1024">
        <f>Table1[[#This Row],[Qty]]*Table1[[#This Row],[Cost]]</f>
        <v>1020</v>
      </c>
      <c r="P1024">
        <f>Table1[[#This Row],[Total Sales]]-Table1[[#This Row],[cogs]]</f>
        <v>204</v>
      </c>
    </row>
    <row r="1025" spans="1:16" x14ac:dyDescent="0.3">
      <c r="A1025">
        <v>88065566378</v>
      </c>
      <c r="B1025" s="1">
        <v>43696</v>
      </c>
      <c r="C1025" t="s">
        <v>219</v>
      </c>
      <c r="D1025" t="s">
        <v>6</v>
      </c>
      <c r="E1025" t="s">
        <v>61</v>
      </c>
      <c r="F1025" t="s">
        <v>10</v>
      </c>
      <c r="G1025" t="s">
        <v>3</v>
      </c>
      <c r="H1025" t="s">
        <v>2</v>
      </c>
      <c r="I1025" t="s">
        <v>9</v>
      </c>
      <c r="J1025" t="s">
        <v>8</v>
      </c>
      <c r="K1025">
        <v>23</v>
      </c>
      <c r="L1025">
        <v>20</v>
      </c>
      <c r="M1025">
        <v>15</v>
      </c>
      <c r="N1025">
        <f>Table1[[#This Row],[Qty]]*Table1[[#This Row],[Price]]</f>
        <v>345</v>
      </c>
      <c r="O1025">
        <f>Table1[[#This Row],[Qty]]*Table1[[#This Row],[Cost]]</f>
        <v>300</v>
      </c>
      <c r="P1025">
        <f>Table1[[#This Row],[Total Sales]]-Table1[[#This Row],[cogs]]</f>
        <v>45</v>
      </c>
    </row>
    <row r="1026" spans="1:16" x14ac:dyDescent="0.3">
      <c r="A1026">
        <v>88065566379</v>
      </c>
      <c r="B1026" s="1">
        <v>43695</v>
      </c>
      <c r="C1026" t="s">
        <v>218</v>
      </c>
      <c r="D1026" t="s">
        <v>12</v>
      </c>
      <c r="E1026" t="s">
        <v>59</v>
      </c>
      <c r="F1026" t="s">
        <v>4</v>
      </c>
      <c r="G1026" t="s">
        <v>3</v>
      </c>
      <c r="H1026" t="s">
        <v>2</v>
      </c>
      <c r="I1026" t="s">
        <v>1</v>
      </c>
      <c r="J1026" t="s">
        <v>8</v>
      </c>
      <c r="K1026">
        <v>9</v>
      </c>
      <c r="L1026">
        <v>6</v>
      </c>
      <c r="M1026">
        <v>100</v>
      </c>
      <c r="N1026">
        <f>Table1[[#This Row],[Qty]]*Table1[[#This Row],[Price]]</f>
        <v>900</v>
      </c>
      <c r="O1026">
        <f>Table1[[#This Row],[Qty]]*Table1[[#This Row],[Cost]]</f>
        <v>600</v>
      </c>
      <c r="P1026">
        <f>Table1[[#This Row],[Total Sales]]-Table1[[#This Row],[cogs]]</f>
        <v>300</v>
      </c>
    </row>
    <row r="1027" spans="1:16" x14ac:dyDescent="0.3">
      <c r="A1027">
        <v>88065566380</v>
      </c>
      <c r="B1027" s="1">
        <v>43695</v>
      </c>
      <c r="C1027" t="s">
        <v>217</v>
      </c>
      <c r="D1027" t="s">
        <v>12</v>
      </c>
      <c r="E1027" t="s">
        <v>57</v>
      </c>
      <c r="F1027" t="s">
        <v>10</v>
      </c>
      <c r="G1027" t="s">
        <v>3</v>
      </c>
      <c r="H1027" t="s">
        <v>2</v>
      </c>
      <c r="I1027" t="s">
        <v>14</v>
      </c>
      <c r="J1027" t="s">
        <v>0</v>
      </c>
      <c r="K1027">
        <v>18</v>
      </c>
      <c r="L1027">
        <v>15</v>
      </c>
      <c r="M1027">
        <v>3000</v>
      </c>
      <c r="N1027">
        <f>Table1[[#This Row],[Qty]]*Table1[[#This Row],[Price]]</f>
        <v>54000</v>
      </c>
      <c r="O1027">
        <f>Table1[[#This Row],[Qty]]*Table1[[#This Row],[Cost]]</f>
        <v>45000</v>
      </c>
      <c r="P1027">
        <f>Table1[[#This Row],[Total Sales]]-Table1[[#This Row],[cogs]]</f>
        <v>9000</v>
      </c>
    </row>
    <row r="1028" spans="1:16" x14ac:dyDescent="0.3">
      <c r="A1028">
        <v>88065566381</v>
      </c>
      <c r="B1028" s="1">
        <v>43696</v>
      </c>
      <c r="C1028" t="s">
        <v>143</v>
      </c>
      <c r="D1028" t="s">
        <v>6</v>
      </c>
      <c r="E1028" t="s">
        <v>46</v>
      </c>
      <c r="F1028" t="s">
        <v>4</v>
      </c>
      <c r="G1028" t="s">
        <v>3</v>
      </c>
      <c r="H1028" t="s">
        <v>2</v>
      </c>
      <c r="I1028" t="s">
        <v>9</v>
      </c>
      <c r="J1028" t="s">
        <v>8</v>
      </c>
      <c r="K1028">
        <v>52</v>
      </c>
      <c r="L1028">
        <v>49</v>
      </c>
      <c r="M1028">
        <v>5000</v>
      </c>
      <c r="N1028">
        <f>Table1[[#This Row],[Qty]]*Table1[[#This Row],[Price]]</f>
        <v>260000</v>
      </c>
      <c r="O1028">
        <f>Table1[[#This Row],[Qty]]*Table1[[#This Row],[Cost]]</f>
        <v>245000</v>
      </c>
      <c r="P1028">
        <f>Table1[[#This Row],[Total Sales]]-Table1[[#This Row],[cogs]]</f>
        <v>15000</v>
      </c>
    </row>
    <row r="1029" spans="1:16" x14ac:dyDescent="0.3">
      <c r="A1029">
        <v>88065566382</v>
      </c>
      <c r="B1029" s="1">
        <v>43697</v>
      </c>
      <c r="C1029" t="s">
        <v>142</v>
      </c>
      <c r="D1029" t="s">
        <v>6</v>
      </c>
      <c r="E1029" t="s">
        <v>17</v>
      </c>
      <c r="F1029" t="s">
        <v>10</v>
      </c>
      <c r="G1029" t="s">
        <v>3</v>
      </c>
      <c r="H1029" t="s">
        <v>2</v>
      </c>
      <c r="I1029" t="s">
        <v>1</v>
      </c>
      <c r="J1029" t="s">
        <v>0</v>
      </c>
      <c r="K1029">
        <v>9</v>
      </c>
      <c r="L1029">
        <v>6</v>
      </c>
      <c r="M1029">
        <v>300</v>
      </c>
      <c r="N1029">
        <f>Table1[[#This Row],[Qty]]*Table1[[#This Row],[Price]]</f>
        <v>2700</v>
      </c>
      <c r="O1029">
        <f>Table1[[#This Row],[Qty]]*Table1[[#This Row],[Cost]]</f>
        <v>1800</v>
      </c>
      <c r="P1029">
        <f>Table1[[#This Row],[Total Sales]]-Table1[[#This Row],[cogs]]</f>
        <v>900</v>
      </c>
    </row>
    <row r="1030" spans="1:16" x14ac:dyDescent="0.3">
      <c r="A1030">
        <v>88065566383</v>
      </c>
      <c r="B1030" s="1">
        <v>43698</v>
      </c>
      <c r="C1030" t="s">
        <v>141</v>
      </c>
      <c r="D1030" t="s">
        <v>6</v>
      </c>
      <c r="E1030" t="s">
        <v>63</v>
      </c>
      <c r="F1030" t="s">
        <v>4</v>
      </c>
      <c r="G1030" t="s">
        <v>3</v>
      </c>
      <c r="H1030" t="s">
        <v>2</v>
      </c>
      <c r="I1030" t="s">
        <v>14</v>
      </c>
      <c r="J1030" t="s">
        <v>8</v>
      </c>
      <c r="K1030">
        <v>5</v>
      </c>
      <c r="L1030">
        <v>2</v>
      </c>
      <c r="M1030">
        <v>2000</v>
      </c>
      <c r="N1030">
        <f>Table1[[#This Row],[Qty]]*Table1[[#This Row],[Price]]</f>
        <v>10000</v>
      </c>
      <c r="O1030">
        <f>Table1[[#This Row],[Qty]]*Table1[[#This Row],[Cost]]</f>
        <v>4000</v>
      </c>
      <c r="P1030">
        <f>Table1[[#This Row],[Total Sales]]-Table1[[#This Row],[cogs]]</f>
        <v>6000</v>
      </c>
    </row>
    <row r="1031" spans="1:16" x14ac:dyDescent="0.3">
      <c r="A1031">
        <v>88065566384</v>
      </c>
      <c r="B1031" s="1">
        <v>43699</v>
      </c>
      <c r="C1031" t="s">
        <v>216</v>
      </c>
      <c r="D1031" t="s">
        <v>6</v>
      </c>
      <c r="E1031" t="s">
        <v>34</v>
      </c>
      <c r="F1031" t="s">
        <v>10</v>
      </c>
      <c r="G1031" t="s">
        <v>3</v>
      </c>
      <c r="H1031" t="s">
        <v>2</v>
      </c>
      <c r="I1031" t="s">
        <v>28</v>
      </c>
      <c r="J1031" t="s">
        <v>8</v>
      </c>
      <c r="K1031">
        <v>14</v>
      </c>
      <c r="L1031">
        <v>11</v>
      </c>
      <c r="M1031">
        <v>600</v>
      </c>
      <c r="N1031">
        <f>Table1[[#This Row],[Qty]]*Table1[[#This Row],[Price]]</f>
        <v>8400</v>
      </c>
      <c r="O1031">
        <f>Table1[[#This Row],[Qty]]*Table1[[#This Row],[Cost]]</f>
        <v>6600</v>
      </c>
      <c r="P1031">
        <f>Table1[[#This Row],[Total Sales]]-Table1[[#This Row],[cogs]]</f>
        <v>1800</v>
      </c>
    </row>
    <row r="1032" spans="1:16" x14ac:dyDescent="0.3">
      <c r="A1032">
        <v>88065566385</v>
      </c>
      <c r="B1032" s="1">
        <v>43700</v>
      </c>
      <c r="C1032" t="s">
        <v>215</v>
      </c>
      <c r="D1032" t="s">
        <v>6</v>
      </c>
      <c r="E1032" t="s">
        <v>32</v>
      </c>
      <c r="F1032" t="s">
        <v>4</v>
      </c>
      <c r="G1032" t="s">
        <v>3</v>
      </c>
      <c r="H1032" t="s">
        <v>2</v>
      </c>
      <c r="I1032" t="s">
        <v>9</v>
      </c>
      <c r="J1032" t="s">
        <v>8</v>
      </c>
      <c r="K1032">
        <v>6</v>
      </c>
      <c r="L1032">
        <v>3</v>
      </c>
      <c r="M1032">
        <v>1230</v>
      </c>
      <c r="N1032">
        <f>Table1[[#This Row],[Qty]]*Table1[[#This Row],[Price]]</f>
        <v>7380</v>
      </c>
      <c r="O1032">
        <f>Table1[[#This Row],[Qty]]*Table1[[#This Row],[Cost]]</f>
        <v>3690</v>
      </c>
      <c r="P1032">
        <f>Table1[[#This Row],[Total Sales]]-Table1[[#This Row],[cogs]]</f>
        <v>3690</v>
      </c>
    </row>
    <row r="1033" spans="1:16" x14ac:dyDescent="0.3">
      <c r="A1033">
        <v>88065566386</v>
      </c>
      <c r="B1033" s="1">
        <v>43701</v>
      </c>
      <c r="C1033" t="s">
        <v>214</v>
      </c>
      <c r="D1033" t="s">
        <v>6</v>
      </c>
      <c r="E1033" t="s">
        <v>30</v>
      </c>
      <c r="F1033" t="s">
        <v>10</v>
      </c>
      <c r="G1033" t="s">
        <v>3</v>
      </c>
      <c r="H1033" t="s">
        <v>2</v>
      </c>
      <c r="I1033" t="s">
        <v>1</v>
      </c>
      <c r="J1033" t="s">
        <v>0</v>
      </c>
      <c r="K1033">
        <v>10</v>
      </c>
      <c r="L1033">
        <v>7</v>
      </c>
      <c r="M1033">
        <v>900</v>
      </c>
      <c r="N1033">
        <f>Table1[[#This Row],[Qty]]*Table1[[#This Row],[Price]]</f>
        <v>9000</v>
      </c>
      <c r="O1033">
        <f>Table1[[#This Row],[Qty]]*Table1[[#This Row],[Cost]]</f>
        <v>6300</v>
      </c>
      <c r="P1033">
        <f>Table1[[#This Row],[Total Sales]]-Table1[[#This Row],[cogs]]</f>
        <v>2700</v>
      </c>
    </row>
    <row r="1034" spans="1:16" x14ac:dyDescent="0.3">
      <c r="A1034">
        <v>88065566387</v>
      </c>
      <c r="B1034" s="1">
        <v>43702</v>
      </c>
      <c r="C1034" t="s">
        <v>213</v>
      </c>
      <c r="D1034" t="s">
        <v>6</v>
      </c>
      <c r="E1034" t="s">
        <v>26</v>
      </c>
      <c r="F1034" t="s">
        <v>4</v>
      </c>
      <c r="G1034" t="s">
        <v>3</v>
      </c>
      <c r="H1034" t="s">
        <v>2</v>
      </c>
      <c r="I1034" t="s">
        <v>14</v>
      </c>
      <c r="J1034" t="s">
        <v>0</v>
      </c>
      <c r="K1034">
        <v>13</v>
      </c>
      <c r="L1034">
        <v>10</v>
      </c>
      <c r="M1034">
        <v>2390</v>
      </c>
      <c r="N1034">
        <f>Table1[[#This Row],[Qty]]*Table1[[#This Row],[Price]]</f>
        <v>31070</v>
      </c>
      <c r="O1034">
        <f>Table1[[#This Row],[Qty]]*Table1[[#This Row],[Cost]]</f>
        <v>23900</v>
      </c>
      <c r="P1034">
        <f>Table1[[#This Row],[Total Sales]]-Table1[[#This Row],[cogs]]</f>
        <v>7170</v>
      </c>
    </row>
    <row r="1035" spans="1:16" x14ac:dyDescent="0.3">
      <c r="A1035">
        <v>88065566388</v>
      </c>
      <c r="B1035" s="1">
        <v>43706</v>
      </c>
      <c r="C1035" t="s">
        <v>212</v>
      </c>
      <c r="D1035" t="s">
        <v>6</v>
      </c>
      <c r="E1035" t="s">
        <v>50</v>
      </c>
      <c r="F1035" t="s">
        <v>10</v>
      </c>
      <c r="G1035" t="s">
        <v>3</v>
      </c>
      <c r="H1035" t="s">
        <v>2</v>
      </c>
      <c r="I1035" t="s">
        <v>9</v>
      </c>
      <c r="J1035" t="s">
        <v>8</v>
      </c>
      <c r="K1035">
        <v>20</v>
      </c>
      <c r="L1035">
        <v>17</v>
      </c>
      <c r="M1035">
        <v>10000</v>
      </c>
      <c r="N1035">
        <f>Table1[[#This Row],[Qty]]*Table1[[#This Row],[Price]]</f>
        <v>200000</v>
      </c>
      <c r="O1035">
        <f>Table1[[#This Row],[Qty]]*Table1[[#This Row],[Cost]]</f>
        <v>170000</v>
      </c>
      <c r="P1035">
        <f>Table1[[#This Row],[Total Sales]]-Table1[[#This Row],[cogs]]</f>
        <v>30000</v>
      </c>
    </row>
    <row r="1036" spans="1:16" x14ac:dyDescent="0.3">
      <c r="A1036">
        <v>88065566389</v>
      </c>
      <c r="B1036" s="1">
        <v>43705</v>
      </c>
      <c r="C1036" t="s">
        <v>211</v>
      </c>
      <c r="D1036" t="s">
        <v>12</v>
      </c>
      <c r="E1036" t="s">
        <v>48</v>
      </c>
      <c r="F1036" t="s">
        <v>4</v>
      </c>
      <c r="G1036" t="s">
        <v>3</v>
      </c>
      <c r="H1036" t="s">
        <v>2</v>
      </c>
      <c r="I1036" t="s">
        <v>1</v>
      </c>
      <c r="J1036" t="s">
        <v>8</v>
      </c>
      <c r="K1036">
        <v>15</v>
      </c>
      <c r="L1036">
        <v>12</v>
      </c>
      <c r="M1036">
        <v>2300</v>
      </c>
      <c r="N1036">
        <f>Table1[[#This Row],[Qty]]*Table1[[#This Row],[Price]]</f>
        <v>34500</v>
      </c>
      <c r="O1036">
        <f>Table1[[#This Row],[Qty]]*Table1[[#This Row],[Cost]]</f>
        <v>27600</v>
      </c>
      <c r="P1036">
        <f>Table1[[#This Row],[Total Sales]]-Table1[[#This Row],[cogs]]</f>
        <v>6900</v>
      </c>
    </row>
    <row r="1037" spans="1:16" x14ac:dyDescent="0.3">
      <c r="A1037">
        <v>88065566390</v>
      </c>
      <c r="B1037" s="1">
        <v>43705</v>
      </c>
      <c r="C1037" t="s">
        <v>210</v>
      </c>
      <c r="D1037" t="s">
        <v>6</v>
      </c>
      <c r="E1037" t="s">
        <v>46</v>
      </c>
      <c r="F1037" t="s">
        <v>10</v>
      </c>
      <c r="G1037" t="s">
        <v>3</v>
      </c>
      <c r="H1037" t="s">
        <v>2</v>
      </c>
      <c r="I1037" t="s">
        <v>14</v>
      </c>
      <c r="J1037" t="s">
        <v>0</v>
      </c>
      <c r="K1037">
        <v>20</v>
      </c>
      <c r="L1037">
        <v>17</v>
      </c>
      <c r="M1037">
        <v>7800</v>
      </c>
      <c r="N1037">
        <f>Table1[[#This Row],[Qty]]*Table1[[#This Row],[Price]]</f>
        <v>156000</v>
      </c>
      <c r="O1037">
        <f>Table1[[#This Row],[Qty]]*Table1[[#This Row],[Cost]]</f>
        <v>132600</v>
      </c>
      <c r="P1037">
        <f>Table1[[#This Row],[Total Sales]]-Table1[[#This Row],[cogs]]</f>
        <v>23400</v>
      </c>
    </row>
    <row r="1038" spans="1:16" x14ac:dyDescent="0.3">
      <c r="A1038">
        <v>88065566391</v>
      </c>
      <c r="B1038" s="1">
        <v>43706</v>
      </c>
      <c r="C1038" t="s">
        <v>209</v>
      </c>
      <c r="D1038" t="s">
        <v>12</v>
      </c>
      <c r="E1038" t="s">
        <v>65</v>
      </c>
      <c r="F1038" t="s">
        <v>4</v>
      </c>
      <c r="G1038" t="s">
        <v>3</v>
      </c>
      <c r="H1038" t="s">
        <v>2</v>
      </c>
      <c r="I1038" t="s">
        <v>9</v>
      </c>
      <c r="J1038" t="s">
        <v>8</v>
      </c>
      <c r="K1038">
        <v>12</v>
      </c>
      <c r="L1038">
        <v>9</v>
      </c>
      <c r="M1038">
        <v>450</v>
      </c>
      <c r="N1038">
        <f>Table1[[#This Row],[Qty]]*Table1[[#This Row],[Price]]</f>
        <v>5400</v>
      </c>
      <c r="O1038">
        <f>Table1[[#This Row],[Qty]]*Table1[[#This Row],[Cost]]</f>
        <v>4050</v>
      </c>
      <c r="P1038">
        <f>Table1[[#This Row],[Total Sales]]-Table1[[#This Row],[cogs]]</f>
        <v>1350</v>
      </c>
    </row>
    <row r="1039" spans="1:16" x14ac:dyDescent="0.3">
      <c r="A1039">
        <v>88065566392</v>
      </c>
      <c r="B1039" s="1">
        <v>43707</v>
      </c>
      <c r="C1039" t="s">
        <v>143</v>
      </c>
      <c r="D1039" t="s">
        <v>6</v>
      </c>
      <c r="E1039" t="s">
        <v>46</v>
      </c>
      <c r="F1039" t="s">
        <v>10</v>
      </c>
      <c r="G1039" t="s">
        <v>3</v>
      </c>
      <c r="H1039" t="s">
        <v>2</v>
      </c>
      <c r="I1039" t="s">
        <v>1</v>
      </c>
      <c r="J1039" t="s">
        <v>0</v>
      </c>
      <c r="K1039">
        <v>16</v>
      </c>
      <c r="L1039">
        <v>13</v>
      </c>
      <c r="M1039">
        <v>2000</v>
      </c>
      <c r="N1039">
        <f>Table1[[#This Row],[Qty]]*Table1[[#This Row],[Price]]</f>
        <v>32000</v>
      </c>
      <c r="O1039">
        <f>Table1[[#This Row],[Qty]]*Table1[[#This Row],[Cost]]</f>
        <v>26000</v>
      </c>
      <c r="P1039">
        <f>Table1[[#This Row],[Total Sales]]-Table1[[#This Row],[cogs]]</f>
        <v>6000</v>
      </c>
    </row>
    <row r="1040" spans="1:16" x14ac:dyDescent="0.3">
      <c r="A1040">
        <v>88065566393</v>
      </c>
      <c r="B1040" s="1">
        <v>43708</v>
      </c>
      <c r="C1040" t="s">
        <v>142</v>
      </c>
      <c r="D1040" t="s">
        <v>6</v>
      </c>
      <c r="E1040" t="s">
        <v>17</v>
      </c>
      <c r="F1040" t="s">
        <v>4</v>
      </c>
      <c r="G1040" t="s">
        <v>3</v>
      </c>
      <c r="H1040" t="s">
        <v>2</v>
      </c>
      <c r="I1040" t="s">
        <v>14</v>
      </c>
      <c r="J1040" t="s">
        <v>8</v>
      </c>
      <c r="K1040">
        <v>70</v>
      </c>
      <c r="L1040">
        <v>67</v>
      </c>
      <c r="M1040">
        <v>123</v>
      </c>
      <c r="N1040">
        <f>Table1[[#This Row],[Qty]]*Table1[[#This Row],[Price]]</f>
        <v>8610</v>
      </c>
      <c r="O1040">
        <f>Table1[[#This Row],[Qty]]*Table1[[#This Row],[Cost]]</f>
        <v>8241</v>
      </c>
      <c r="P1040">
        <f>Table1[[#This Row],[Total Sales]]-Table1[[#This Row],[cogs]]</f>
        <v>369</v>
      </c>
    </row>
    <row r="1041" spans="1:16" x14ac:dyDescent="0.3">
      <c r="A1041">
        <v>88065566394</v>
      </c>
      <c r="B1041" s="1">
        <v>43709</v>
      </c>
      <c r="C1041" t="s">
        <v>141</v>
      </c>
      <c r="D1041" t="s">
        <v>6</v>
      </c>
      <c r="E1041" t="s">
        <v>63</v>
      </c>
      <c r="F1041" t="s">
        <v>10</v>
      </c>
      <c r="G1041" t="s">
        <v>3</v>
      </c>
      <c r="H1041" t="s">
        <v>2</v>
      </c>
      <c r="I1041" t="s">
        <v>28</v>
      </c>
      <c r="J1041" t="s">
        <v>8</v>
      </c>
      <c r="K1041">
        <v>15</v>
      </c>
      <c r="L1041">
        <v>12</v>
      </c>
      <c r="M1041">
        <v>12903</v>
      </c>
      <c r="N1041">
        <f>Table1[[#This Row],[Qty]]*Table1[[#This Row],[Price]]</f>
        <v>193545</v>
      </c>
      <c r="O1041">
        <f>Table1[[#This Row],[Qty]]*Table1[[#This Row],[Cost]]</f>
        <v>154836</v>
      </c>
      <c r="P1041">
        <f>Table1[[#This Row],[Total Sales]]-Table1[[#This Row],[cogs]]</f>
        <v>38709</v>
      </c>
    </row>
    <row r="1042" spans="1:16" x14ac:dyDescent="0.3">
      <c r="A1042">
        <v>88065566395</v>
      </c>
      <c r="B1042" s="1">
        <v>43710</v>
      </c>
      <c r="C1042" t="s">
        <v>208</v>
      </c>
      <c r="D1042" t="s">
        <v>12</v>
      </c>
      <c r="E1042" t="s">
        <v>57</v>
      </c>
      <c r="F1042" t="s">
        <v>4</v>
      </c>
      <c r="G1042" t="s">
        <v>3</v>
      </c>
      <c r="H1042" t="s">
        <v>2</v>
      </c>
      <c r="I1042" t="s">
        <v>9</v>
      </c>
      <c r="J1042" t="s">
        <v>8</v>
      </c>
      <c r="K1042">
        <v>16</v>
      </c>
      <c r="L1042">
        <v>13</v>
      </c>
      <c r="M1042">
        <v>100000</v>
      </c>
      <c r="N1042">
        <f>Table1[[#This Row],[Qty]]*Table1[[#This Row],[Price]]</f>
        <v>1600000</v>
      </c>
      <c r="O1042">
        <f>Table1[[#This Row],[Qty]]*Table1[[#This Row],[Cost]]</f>
        <v>1300000</v>
      </c>
      <c r="P1042">
        <f>Table1[[#This Row],[Total Sales]]-Table1[[#This Row],[cogs]]</f>
        <v>300000</v>
      </c>
    </row>
    <row r="1043" spans="1:16" x14ac:dyDescent="0.3">
      <c r="A1043">
        <v>88065566396</v>
      </c>
      <c r="B1043" s="1">
        <v>43711</v>
      </c>
      <c r="C1043" t="s">
        <v>207</v>
      </c>
      <c r="D1043" t="s">
        <v>12</v>
      </c>
      <c r="E1043" t="s">
        <v>21</v>
      </c>
      <c r="F1043" t="s">
        <v>10</v>
      </c>
      <c r="G1043" t="s">
        <v>3</v>
      </c>
      <c r="H1043" t="s">
        <v>2</v>
      </c>
      <c r="I1043" t="s">
        <v>1</v>
      </c>
      <c r="J1043" t="s">
        <v>0</v>
      </c>
      <c r="K1043">
        <v>20</v>
      </c>
      <c r="L1043">
        <v>17</v>
      </c>
      <c r="M1043">
        <v>12000</v>
      </c>
      <c r="N1043">
        <f>Table1[[#This Row],[Qty]]*Table1[[#This Row],[Price]]</f>
        <v>240000</v>
      </c>
      <c r="O1043">
        <f>Table1[[#This Row],[Qty]]*Table1[[#This Row],[Cost]]</f>
        <v>204000</v>
      </c>
      <c r="P1043">
        <f>Table1[[#This Row],[Total Sales]]-Table1[[#This Row],[cogs]]</f>
        <v>36000</v>
      </c>
    </row>
    <row r="1044" spans="1:16" x14ac:dyDescent="0.3">
      <c r="A1044">
        <v>88065566397</v>
      </c>
      <c r="B1044" s="1">
        <v>43712</v>
      </c>
      <c r="C1044" t="s">
        <v>206</v>
      </c>
      <c r="D1044" t="s">
        <v>6</v>
      </c>
      <c r="E1044" t="s">
        <v>19</v>
      </c>
      <c r="F1044" t="s">
        <v>4</v>
      </c>
      <c r="G1044" t="s">
        <v>3</v>
      </c>
      <c r="H1044" t="s">
        <v>2</v>
      </c>
      <c r="I1044" t="s">
        <v>14</v>
      </c>
      <c r="J1044" t="s">
        <v>0</v>
      </c>
      <c r="K1044">
        <v>12</v>
      </c>
      <c r="L1044">
        <v>9</v>
      </c>
      <c r="M1044">
        <v>60</v>
      </c>
      <c r="N1044">
        <f>Table1[[#This Row],[Qty]]*Table1[[#This Row],[Price]]</f>
        <v>720</v>
      </c>
      <c r="O1044">
        <f>Table1[[#This Row],[Qty]]*Table1[[#This Row],[Cost]]</f>
        <v>540</v>
      </c>
      <c r="P1044">
        <f>Table1[[#This Row],[Total Sales]]-Table1[[#This Row],[cogs]]</f>
        <v>180</v>
      </c>
    </row>
    <row r="1045" spans="1:16" x14ac:dyDescent="0.3">
      <c r="A1045">
        <v>88065566398</v>
      </c>
      <c r="B1045" s="1">
        <v>43713</v>
      </c>
      <c r="C1045" t="s">
        <v>205</v>
      </c>
      <c r="D1045" t="s">
        <v>12</v>
      </c>
      <c r="E1045" t="s">
        <v>17</v>
      </c>
      <c r="F1045" t="s">
        <v>10</v>
      </c>
      <c r="G1045" t="s">
        <v>3</v>
      </c>
      <c r="H1045" t="s">
        <v>2</v>
      </c>
      <c r="I1045" t="s">
        <v>9</v>
      </c>
      <c r="J1045" t="s">
        <v>8</v>
      </c>
      <c r="K1045">
        <v>12</v>
      </c>
      <c r="L1045">
        <v>9</v>
      </c>
      <c r="M1045">
        <v>89</v>
      </c>
      <c r="N1045">
        <f>Table1[[#This Row],[Qty]]*Table1[[#This Row],[Price]]</f>
        <v>1068</v>
      </c>
      <c r="O1045">
        <f>Table1[[#This Row],[Qty]]*Table1[[#This Row],[Cost]]</f>
        <v>801</v>
      </c>
      <c r="P1045">
        <f>Table1[[#This Row],[Total Sales]]-Table1[[#This Row],[cogs]]</f>
        <v>267</v>
      </c>
    </row>
    <row r="1046" spans="1:16" x14ac:dyDescent="0.3">
      <c r="A1046">
        <v>88065566399</v>
      </c>
      <c r="B1046" s="1">
        <v>43717</v>
      </c>
      <c r="C1046" t="s">
        <v>204</v>
      </c>
      <c r="D1046" t="s">
        <v>12</v>
      </c>
      <c r="E1046" t="s">
        <v>15</v>
      </c>
      <c r="F1046" t="s">
        <v>4</v>
      </c>
      <c r="G1046" t="s">
        <v>3</v>
      </c>
      <c r="H1046" t="s">
        <v>2</v>
      </c>
      <c r="I1046" t="s">
        <v>1</v>
      </c>
      <c r="J1046" t="s">
        <v>8</v>
      </c>
      <c r="K1046">
        <v>18</v>
      </c>
      <c r="L1046">
        <v>15</v>
      </c>
      <c r="M1046">
        <v>77</v>
      </c>
      <c r="N1046">
        <f>Table1[[#This Row],[Qty]]*Table1[[#This Row],[Price]]</f>
        <v>1386</v>
      </c>
      <c r="O1046">
        <f>Table1[[#This Row],[Qty]]*Table1[[#This Row],[Cost]]</f>
        <v>1155</v>
      </c>
      <c r="P1046">
        <f>Table1[[#This Row],[Total Sales]]-Table1[[#This Row],[cogs]]</f>
        <v>231</v>
      </c>
    </row>
    <row r="1047" spans="1:16" x14ac:dyDescent="0.3">
      <c r="A1047">
        <v>88065566400</v>
      </c>
      <c r="B1047" s="1">
        <v>43716</v>
      </c>
      <c r="C1047" t="s">
        <v>203</v>
      </c>
      <c r="D1047" t="s">
        <v>6</v>
      </c>
      <c r="E1047" t="s">
        <v>17</v>
      </c>
      <c r="F1047" t="s">
        <v>10</v>
      </c>
      <c r="G1047" t="s">
        <v>3</v>
      </c>
      <c r="H1047" t="s">
        <v>2</v>
      </c>
      <c r="I1047" t="s">
        <v>14</v>
      </c>
      <c r="J1047" t="s">
        <v>0</v>
      </c>
      <c r="K1047">
        <v>10</v>
      </c>
      <c r="L1047">
        <v>7</v>
      </c>
      <c r="M1047">
        <v>68</v>
      </c>
      <c r="N1047">
        <f>Table1[[#This Row],[Qty]]*Table1[[#This Row],[Price]]</f>
        <v>680</v>
      </c>
      <c r="O1047">
        <f>Table1[[#This Row],[Qty]]*Table1[[#This Row],[Cost]]</f>
        <v>476</v>
      </c>
      <c r="P1047">
        <f>Table1[[#This Row],[Total Sales]]-Table1[[#This Row],[cogs]]</f>
        <v>204</v>
      </c>
    </row>
    <row r="1048" spans="1:16" x14ac:dyDescent="0.3">
      <c r="A1048">
        <v>88065566401</v>
      </c>
      <c r="B1048" s="1">
        <v>43716</v>
      </c>
      <c r="C1048" t="s">
        <v>202</v>
      </c>
      <c r="D1048" t="s">
        <v>12</v>
      </c>
      <c r="E1048" t="s">
        <v>15</v>
      </c>
      <c r="F1048" t="s">
        <v>4</v>
      </c>
      <c r="G1048" t="s">
        <v>3</v>
      </c>
      <c r="H1048" t="s">
        <v>2</v>
      </c>
      <c r="I1048" t="s">
        <v>9</v>
      </c>
      <c r="J1048" t="s">
        <v>8</v>
      </c>
      <c r="K1048">
        <v>15</v>
      </c>
      <c r="L1048">
        <v>12</v>
      </c>
      <c r="M1048">
        <v>15</v>
      </c>
      <c r="N1048">
        <f>Table1[[#This Row],[Qty]]*Table1[[#This Row],[Price]]</f>
        <v>225</v>
      </c>
      <c r="O1048">
        <f>Table1[[#This Row],[Qty]]*Table1[[#This Row],[Cost]]</f>
        <v>180</v>
      </c>
      <c r="P1048">
        <f>Table1[[#This Row],[Total Sales]]-Table1[[#This Row],[cogs]]</f>
        <v>45</v>
      </c>
    </row>
    <row r="1049" spans="1:16" x14ac:dyDescent="0.3">
      <c r="A1049">
        <v>88065566402</v>
      </c>
      <c r="B1049" s="1">
        <v>43717</v>
      </c>
      <c r="C1049" t="s">
        <v>201</v>
      </c>
      <c r="D1049" t="s">
        <v>6</v>
      </c>
      <c r="E1049" t="s">
        <v>11</v>
      </c>
      <c r="F1049" t="s">
        <v>10</v>
      </c>
      <c r="G1049" t="s">
        <v>3</v>
      </c>
      <c r="H1049" t="s">
        <v>2</v>
      </c>
      <c r="I1049" t="s">
        <v>1</v>
      </c>
      <c r="J1049" t="s">
        <v>0</v>
      </c>
      <c r="K1049">
        <v>15</v>
      </c>
      <c r="L1049">
        <v>12</v>
      </c>
      <c r="M1049">
        <v>47</v>
      </c>
      <c r="N1049">
        <f>Table1[[#This Row],[Qty]]*Table1[[#This Row],[Price]]</f>
        <v>705</v>
      </c>
      <c r="O1049">
        <f>Table1[[#This Row],[Qty]]*Table1[[#This Row],[Cost]]</f>
        <v>564</v>
      </c>
      <c r="P1049">
        <f>Table1[[#This Row],[Total Sales]]-Table1[[#This Row],[cogs]]</f>
        <v>141</v>
      </c>
    </row>
    <row r="1050" spans="1:16" x14ac:dyDescent="0.3">
      <c r="A1050">
        <v>88065566403</v>
      </c>
      <c r="B1050" s="1">
        <v>43718</v>
      </c>
      <c r="C1050" t="s">
        <v>200</v>
      </c>
      <c r="D1050" t="s">
        <v>12</v>
      </c>
      <c r="E1050" t="s">
        <v>5</v>
      </c>
      <c r="F1050" t="s">
        <v>4</v>
      </c>
      <c r="G1050" t="s">
        <v>3</v>
      </c>
      <c r="H1050" t="s">
        <v>2</v>
      </c>
      <c r="I1050" t="s">
        <v>14</v>
      </c>
      <c r="J1050" t="s">
        <v>8</v>
      </c>
      <c r="K1050">
        <v>23</v>
      </c>
      <c r="L1050">
        <v>20</v>
      </c>
      <c r="M1050">
        <v>6</v>
      </c>
      <c r="N1050">
        <f>Table1[[#This Row],[Qty]]*Table1[[#This Row],[Price]]</f>
        <v>138</v>
      </c>
      <c r="O1050">
        <f>Table1[[#This Row],[Qty]]*Table1[[#This Row],[Cost]]</f>
        <v>120</v>
      </c>
      <c r="P1050">
        <f>Table1[[#This Row],[Total Sales]]-Table1[[#This Row],[cogs]]</f>
        <v>18</v>
      </c>
    </row>
    <row r="1051" spans="1:16" x14ac:dyDescent="0.3">
      <c r="A1051">
        <v>88065566404</v>
      </c>
      <c r="B1051" s="1">
        <v>43719</v>
      </c>
      <c r="C1051" t="s">
        <v>199</v>
      </c>
      <c r="D1051" t="s">
        <v>12</v>
      </c>
      <c r="E1051" t="s">
        <v>166</v>
      </c>
      <c r="F1051" t="s">
        <v>10</v>
      </c>
      <c r="G1051" t="s">
        <v>3</v>
      </c>
      <c r="H1051" t="s">
        <v>2</v>
      </c>
      <c r="I1051" t="s">
        <v>28</v>
      </c>
      <c r="J1051" t="s">
        <v>8</v>
      </c>
      <c r="K1051">
        <v>9</v>
      </c>
      <c r="L1051">
        <v>6</v>
      </c>
      <c r="M1051">
        <v>10</v>
      </c>
      <c r="N1051">
        <f>Table1[[#This Row],[Qty]]*Table1[[#This Row],[Price]]</f>
        <v>90</v>
      </c>
      <c r="O1051">
        <f>Table1[[#This Row],[Qty]]*Table1[[#This Row],[Cost]]</f>
        <v>60</v>
      </c>
      <c r="P1051">
        <f>Table1[[#This Row],[Total Sales]]-Table1[[#This Row],[cogs]]</f>
        <v>30</v>
      </c>
    </row>
    <row r="1052" spans="1:16" x14ac:dyDescent="0.3">
      <c r="A1052">
        <v>88065566405</v>
      </c>
      <c r="B1052" s="1">
        <v>43720</v>
      </c>
      <c r="C1052" t="s">
        <v>198</v>
      </c>
      <c r="D1052" t="s">
        <v>12</v>
      </c>
      <c r="E1052" t="s">
        <v>164</v>
      </c>
      <c r="F1052" t="s">
        <v>4</v>
      </c>
      <c r="G1052" t="s">
        <v>3</v>
      </c>
      <c r="H1052" t="s">
        <v>2</v>
      </c>
      <c r="I1052" t="s">
        <v>9</v>
      </c>
      <c r="J1052" t="s">
        <v>8</v>
      </c>
      <c r="K1052">
        <v>18</v>
      </c>
      <c r="L1052">
        <v>15</v>
      </c>
      <c r="M1052">
        <v>11</v>
      </c>
      <c r="N1052">
        <f>Table1[[#This Row],[Qty]]*Table1[[#This Row],[Price]]</f>
        <v>198</v>
      </c>
      <c r="O1052">
        <f>Table1[[#This Row],[Qty]]*Table1[[#This Row],[Cost]]</f>
        <v>165</v>
      </c>
      <c r="P1052">
        <f>Table1[[#This Row],[Total Sales]]-Table1[[#This Row],[cogs]]</f>
        <v>33</v>
      </c>
    </row>
    <row r="1053" spans="1:16" x14ac:dyDescent="0.3">
      <c r="A1053">
        <v>88065566406</v>
      </c>
      <c r="B1053" s="1">
        <v>43721</v>
      </c>
      <c r="C1053" t="s">
        <v>197</v>
      </c>
      <c r="D1053" t="s">
        <v>12</v>
      </c>
      <c r="E1053" t="s">
        <v>162</v>
      </c>
      <c r="F1053" t="s">
        <v>10</v>
      </c>
      <c r="G1053" t="s">
        <v>3</v>
      </c>
      <c r="H1053" t="s">
        <v>2</v>
      </c>
      <c r="I1053" t="s">
        <v>1</v>
      </c>
      <c r="J1053" t="s">
        <v>0</v>
      </c>
      <c r="K1053">
        <v>14</v>
      </c>
      <c r="L1053">
        <v>11</v>
      </c>
      <c r="M1053">
        <v>60</v>
      </c>
      <c r="N1053">
        <f>Table1[[#This Row],[Qty]]*Table1[[#This Row],[Price]]</f>
        <v>840</v>
      </c>
      <c r="O1053">
        <f>Table1[[#This Row],[Qty]]*Table1[[#This Row],[Cost]]</f>
        <v>660</v>
      </c>
      <c r="P1053">
        <f>Table1[[#This Row],[Total Sales]]-Table1[[#This Row],[cogs]]</f>
        <v>180</v>
      </c>
    </row>
    <row r="1054" spans="1:16" x14ac:dyDescent="0.3">
      <c r="A1054">
        <v>88065566407</v>
      </c>
      <c r="B1054" s="1">
        <v>43722</v>
      </c>
      <c r="C1054" t="s">
        <v>143</v>
      </c>
      <c r="D1054" t="s">
        <v>6</v>
      </c>
      <c r="E1054" t="s">
        <v>46</v>
      </c>
      <c r="F1054" t="s">
        <v>4</v>
      </c>
      <c r="G1054" t="s">
        <v>3</v>
      </c>
      <c r="H1054" t="s">
        <v>2</v>
      </c>
      <c r="I1054" t="s">
        <v>14</v>
      </c>
      <c r="J1054" t="s">
        <v>0</v>
      </c>
      <c r="K1054">
        <v>30</v>
      </c>
      <c r="L1054">
        <v>27</v>
      </c>
      <c r="M1054">
        <v>89</v>
      </c>
      <c r="N1054">
        <f>Table1[[#This Row],[Qty]]*Table1[[#This Row],[Price]]</f>
        <v>2670</v>
      </c>
      <c r="O1054">
        <f>Table1[[#This Row],[Qty]]*Table1[[#This Row],[Cost]]</f>
        <v>2403</v>
      </c>
      <c r="P1054">
        <f>Table1[[#This Row],[Total Sales]]-Table1[[#This Row],[cogs]]</f>
        <v>267</v>
      </c>
    </row>
    <row r="1055" spans="1:16" x14ac:dyDescent="0.3">
      <c r="A1055">
        <v>88065566408</v>
      </c>
      <c r="B1055" s="1">
        <v>43723</v>
      </c>
      <c r="C1055" t="s">
        <v>142</v>
      </c>
      <c r="D1055" t="s">
        <v>6</v>
      </c>
      <c r="E1055" t="s">
        <v>17</v>
      </c>
      <c r="F1055" t="s">
        <v>10</v>
      </c>
      <c r="G1055" t="s">
        <v>3</v>
      </c>
      <c r="H1055" t="s">
        <v>2</v>
      </c>
      <c r="I1055" t="s">
        <v>9</v>
      </c>
      <c r="J1055" t="s">
        <v>8</v>
      </c>
      <c r="K1055">
        <v>16</v>
      </c>
      <c r="L1055">
        <v>13</v>
      </c>
      <c r="M1055">
        <v>77</v>
      </c>
      <c r="N1055">
        <f>Table1[[#This Row],[Qty]]*Table1[[#This Row],[Price]]</f>
        <v>1232</v>
      </c>
      <c r="O1055">
        <f>Table1[[#This Row],[Qty]]*Table1[[#This Row],[Cost]]</f>
        <v>1001</v>
      </c>
      <c r="P1055">
        <f>Table1[[#This Row],[Total Sales]]-Table1[[#This Row],[cogs]]</f>
        <v>231</v>
      </c>
    </row>
    <row r="1056" spans="1:16" x14ac:dyDescent="0.3">
      <c r="A1056">
        <v>88065566409</v>
      </c>
      <c r="B1056" s="1">
        <v>43727</v>
      </c>
      <c r="C1056" t="s">
        <v>141</v>
      </c>
      <c r="D1056" t="s">
        <v>6</v>
      </c>
      <c r="E1056" t="s">
        <v>63</v>
      </c>
      <c r="F1056" t="s">
        <v>4</v>
      </c>
      <c r="G1056" t="s">
        <v>3</v>
      </c>
      <c r="H1056" t="s">
        <v>2</v>
      </c>
      <c r="I1056" t="s">
        <v>1</v>
      </c>
      <c r="J1056" t="s">
        <v>8</v>
      </c>
      <c r="K1056">
        <v>52</v>
      </c>
      <c r="L1056">
        <v>49</v>
      </c>
      <c r="M1056">
        <v>68</v>
      </c>
      <c r="N1056">
        <f>Table1[[#This Row],[Qty]]*Table1[[#This Row],[Price]]</f>
        <v>3536</v>
      </c>
      <c r="O1056">
        <f>Table1[[#This Row],[Qty]]*Table1[[#This Row],[Cost]]</f>
        <v>3332</v>
      </c>
      <c r="P1056">
        <f>Table1[[#This Row],[Total Sales]]-Table1[[#This Row],[cogs]]</f>
        <v>204</v>
      </c>
    </row>
    <row r="1057" spans="1:16" x14ac:dyDescent="0.3">
      <c r="A1057">
        <v>88065566410</v>
      </c>
      <c r="B1057" s="1">
        <v>43726</v>
      </c>
      <c r="C1057" t="s">
        <v>196</v>
      </c>
      <c r="D1057" t="s">
        <v>6</v>
      </c>
      <c r="E1057" t="s">
        <v>81</v>
      </c>
      <c r="F1057" t="s">
        <v>10</v>
      </c>
      <c r="G1057" t="s">
        <v>3</v>
      </c>
      <c r="H1057" t="s">
        <v>2</v>
      </c>
      <c r="I1057" t="s">
        <v>14</v>
      </c>
      <c r="J1057" t="s">
        <v>0</v>
      </c>
      <c r="K1057">
        <v>14</v>
      </c>
      <c r="L1057">
        <v>11</v>
      </c>
      <c r="M1057">
        <v>15</v>
      </c>
      <c r="N1057">
        <f>Table1[[#This Row],[Qty]]*Table1[[#This Row],[Price]]</f>
        <v>210</v>
      </c>
      <c r="O1057">
        <f>Table1[[#This Row],[Qty]]*Table1[[#This Row],[Cost]]</f>
        <v>165</v>
      </c>
      <c r="P1057">
        <f>Table1[[#This Row],[Total Sales]]-Table1[[#This Row],[cogs]]</f>
        <v>45</v>
      </c>
    </row>
    <row r="1058" spans="1:16" x14ac:dyDescent="0.3">
      <c r="A1058">
        <v>88065566411</v>
      </c>
      <c r="B1058" s="1">
        <v>43726</v>
      </c>
      <c r="C1058" t="s">
        <v>195</v>
      </c>
      <c r="D1058" t="s">
        <v>12</v>
      </c>
      <c r="E1058" t="s">
        <v>79</v>
      </c>
      <c r="F1058" t="s">
        <v>4</v>
      </c>
      <c r="G1058" t="s">
        <v>3</v>
      </c>
      <c r="H1058" t="s">
        <v>2</v>
      </c>
      <c r="I1058" t="s">
        <v>9</v>
      </c>
      <c r="J1058" t="s">
        <v>8</v>
      </c>
      <c r="K1058">
        <v>6</v>
      </c>
      <c r="L1058">
        <v>3</v>
      </c>
      <c r="M1058">
        <v>100</v>
      </c>
      <c r="N1058">
        <f>Table1[[#This Row],[Qty]]*Table1[[#This Row],[Price]]</f>
        <v>600</v>
      </c>
      <c r="O1058">
        <f>Table1[[#This Row],[Qty]]*Table1[[#This Row],[Cost]]</f>
        <v>300</v>
      </c>
      <c r="P1058">
        <f>Table1[[#This Row],[Total Sales]]-Table1[[#This Row],[cogs]]</f>
        <v>300</v>
      </c>
    </row>
    <row r="1059" spans="1:16" x14ac:dyDescent="0.3">
      <c r="A1059">
        <v>88065566412</v>
      </c>
      <c r="B1059" s="1">
        <v>43727</v>
      </c>
      <c r="C1059" t="s">
        <v>194</v>
      </c>
      <c r="D1059" t="s">
        <v>12</v>
      </c>
      <c r="E1059" t="s">
        <v>77</v>
      </c>
      <c r="F1059" t="s">
        <v>10</v>
      </c>
      <c r="G1059" t="s">
        <v>3</v>
      </c>
      <c r="H1059" t="s">
        <v>2</v>
      </c>
      <c r="I1059" t="s">
        <v>1</v>
      </c>
      <c r="J1059" t="s">
        <v>0</v>
      </c>
      <c r="K1059">
        <v>13</v>
      </c>
      <c r="L1059">
        <v>10</v>
      </c>
      <c r="M1059">
        <v>3000</v>
      </c>
      <c r="N1059">
        <f>Table1[[#This Row],[Qty]]*Table1[[#This Row],[Price]]</f>
        <v>39000</v>
      </c>
      <c r="O1059">
        <f>Table1[[#This Row],[Qty]]*Table1[[#This Row],[Cost]]</f>
        <v>30000</v>
      </c>
      <c r="P1059">
        <f>Table1[[#This Row],[Total Sales]]-Table1[[#This Row],[cogs]]</f>
        <v>9000</v>
      </c>
    </row>
    <row r="1060" spans="1:16" x14ac:dyDescent="0.3">
      <c r="A1060">
        <v>88065566413</v>
      </c>
      <c r="B1060" s="1">
        <v>43728</v>
      </c>
      <c r="C1060" t="s">
        <v>193</v>
      </c>
      <c r="D1060" t="s">
        <v>12</v>
      </c>
      <c r="E1060" t="s">
        <v>75</v>
      </c>
      <c r="F1060" t="s">
        <v>4</v>
      </c>
      <c r="G1060" t="s">
        <v>3</v>
      </c>
      <c r="H1060" t="s">
        <v>2</v>
      </c>
      <c r="I1060" t="s">
        <v>14</v>
      </c>
      <c r="J1060" t="s">
        <v>8</v>
      </c>
      <c r="K1060">
        <v>15</v>
      </c>
      <c r="L1060">
        <v>12</v>
      </c>
      <c r="M1060">
        <v>5000</v>
      </c>
      <c r="N1060">
        <f>Table1[[#This Row],[Qty]]*Table1[[#This Row],[Price]]</f>
        <v>75000</v>
      </c>
      <c r="O1060">
        <f>Table1[[#This Row],[Qty]]*Table1[[#This Row],[Cost]]</f>
        <v>60000</v>
      </c>
      <c r="P1060">
        <f>Table1[[#This Row],[Total Sales]]-Table1[[#This Row],[cogs]]</f>
        <v>15000</v>
      </c>
    </row>
    <row r="1061" spans="1:16" x14ac:dyDescent="0.3">
      <c r="A1061">
        <v>88065566414</v>
      </c>
      <c r="B1061" s="1">
        <v>43729</v>
      </c>
      <c r="C1061" t="s">
        <v>192</v>
      </c>
      <c r="D1061" t="s">
        <v>6</v>
      </c>
      <c r="E1061" t="s">
        <v>73</v>
      </c>
      <c r="F1061" t="s">
        <v>10</v>
      </c>
      <c r="G1061" t="s">
        <v>3</v>
      </c>
      <c r="H1061" t="s">
        <v>2</v>
      </c>
      <c r="I1061" t="s">
        <v>28</v>
      </c>
      <c r="J1061" t="s">
        <v>8</v>
      </c>
      <c r="K1061">
        <v>20</v>
      </c>
      <c r="L1061">
        <v>17</v>
      </c>
      <c r="M1061">
        <v>300</v>
      </c>
      <c r="N1061">
        <f>Table1[[#This Row],[Qty]]*Table1[[#This Row],[Price]]</f>
        <v>6000</v>
      </c>
      <c r="O1061">
        <f>Table1[[#This Row],[Qty]]*Table1[[#This Row],[Cost]]</f>
        <v>5100</v>
      </c>
      <c r="P1061">
        <f>Table1[[#This Row],[Total Sales]]-Table1[[#This Row],[cogs]]</f>
        <v>900</v>
      </c>
    </row>
    <row r="1062" spans="1:16" x14ac:dyDescent="0.3">
      <c r="A1062">
        <v>88065566415</v>
      </c>
      <c r="B1062" s="1">
        <v>43730</v>
      </c>
      <c r="C1062" t="s">
        <v>191</v>
      </c>
      <c r="D1062" t="s">
        <v>12</v>
      </c>
      <c r="E1062" t="s">
        <v>71</v>
      </c>
      <c r="F1062" t="s">
        <v>4</v>
      </c>
      <c r="G1062" t="s">
        <v>3</v>
      </c>
      <c r="H1062" t="s">
        <v>2</v>
      </c>
      <c r="I1062" t="s">
        <v>9</v>
      </c>
      <c r="J1062" t="s">
        <v>8</v>
      </c>
      <c r="K1062">
        <v>12</v>
      </c>
      <c r="L1062">
        <v>9</v>
      </c>
      <c r="M1062">
        <v>2000</v>
      </c>
      <c r="N1062">
        <f>Table1[[#This Row],[Qty]]*Table1[[#This Row],[Price]]</f>
        <v>24000</v>
      </c>
      <c r="O1062">
        <f>Table1[[#This Row],[Qty]]*Table1[[#This Row],[Cost]]</f>
        <v>18000</v>
      </c>
      <c r="P1062">
        <f>Table1[[#This Row],[Total Sales]]-Table1[[#This Row],[cogs]]</f>
        <v>6000</v>
      </c>
    </row>
    <row r="1063" spans="1:16" x14ac:dyDescent="0.3">
      <c r="A1063">
        <v>88065566416</v>
      </c>
      <c r="B1063" s="1">
        <v>43731</v>
      </c>
      <c r="C1063" t="s">
        <v>190</v>
      </c>
      <c r="D1063" t="s">
        <v>12</v>
      </c>
      <c r="E1063" t="s">
        <v>69</v>
      </c>
      <c r="F1063" t="s">
        <v>10</v>
      </c>
      <c r="G1063" t="s">
        <v>3</v>
      </c>
      <c r="H1063" t="s">
        <v>2</v>
      </c>
      <c r="I1063" t="s">
        <v>1</v>
      </c>
      <c r="J1063" t="s">
        <v>0</v>
      </c>
      <c r="K1063">
        <v>16</v>
      </c>
      <c r="L1063">
        <v>13</v>
      </c>
      <c r="M1063">
        <v>600</v>
      </c>
      <c r="N1063">
        <f>Table1[[#This Row],[Qty]]*Table1[[#This Row],[Price]]</f>
        <v>9600</v>
      </c>
      <c r="O1063">
        <f>Table1[[#This Row],[Qty]]*Table1[[#This Row],[Cost]]</f>
        <v>7800</v>
      </c>
      <c r="P1063">
        <f>Table1[[#This Row],[Total Sales]]-Table1[[#This Row],[cogs]]</f>
        <v>1800</v>
      </c>
    </row>
    <row r="1064" spans="1:16" x14ac:dyDescent="0.3">
      <c r="A1064">
        <v>88065566417</v>
      </c>
      <c r="B1064" s="1">
        <v>43732</v>
      </c>
      <c r="C1064" t="s">
        <v>189</v>
      </c>
      <c r="D1064" t="s">
        <v>12</v>
      </c>
      <c r="E1064" t="s">
        <v>67</v>
      </c>
      <c r="F1064" t="s">
        <v>4</v>
      </c>
      <c r="G1064" t="s">
        <v>3</v>
      </c>
      <c r="H1064" t="s">
        <v>2</v>
      </c>
      <c r="I1064" t="s">
        <v>14</v>
      </c>
      <c r="J1064" t="s">
        <v>0</v>
      </c>
      <c r="K1064">
        <v>20</v>
      </c>
      <c r="L1064">
        <v>17</v>
      </c>
      <c r="M1064">
        <v>1230</v>
      </c>
      <c r="N1064">
        <f>Table1[[#This Row],[Qty]]*Table1[[#This Row],[Price]]</f>
        <v>24600</v>
      </c>
      <c r="O1064">
        <f>Table1[[#This Row],[Qty]]*Table1[[#This Row],[Cost]]</f>
        <v>20910</v>
      </c>
      <c r="P1064">
        <f>Table1[[#This Row],[Total Sales]]-Table1[[#This Row],[cogs]]</f>
        <v>3690</v>
      </c>
    </row>
    <row r="1065" spans="1:16" x14ac:dyDescent="0.3">
      <c r="A1065">
        <v>88065566418</v>
      </c>
      <c r="B1065" s="1">
        <v>43733</v>
      </c>
      <c r="C1065" t="s">
        <v>188</v>
      </c>
      <c r="D1065" t="s">
        <v>12</v>
      </c>
      <c r="E1065" t="s">
        <v>65</v>
      </c>
      <c r="F1065" t="s">
        <v>10</v>
      </c>
      <c r="G1065" t="s">
        <v>3</v>
      </c>
      <c r="H1065" t="s">
        <v>2</v>
      </c>
      <c r="I1065" t="s">
        <v>9</v>
      </c>
      <c r="J1065" t="s">
        <v>8</v>
      </c>
      <c r="K1065">
        <v>12</v>
      </c>
      <c r="L1065">
        <v>9</v>
      </c>
      <c r="M1065">
        <v>900</v>
      </c>
      <c r="N1065">
        <f>Table1[[#This Row],[Qty]]*Table1[[#This Row],[Price]]</f>
        <v>10800</v>
      </c>
      <c r="O1065">
        <f>Table1[[#This Row],[Qty]]*Table1[[#This Row],[Cost]]</f>
        <v>8100</v>
      </c>
      <c r="P1065">
        <f>Table1[[#This Row],[Total Sales]]-Table1[[#This Row],[cogs]]</f>
        <v>2700</v>
      </c>
    </row>
    <row r="1066" spans="1:16" x14ac:dyDescent="0.3">
      <c r="A1066">
        <v>88065566419</v>
      </c>
      <c r="B1066" s="1">
        <v>43737</v>
      </c>
      <c r="C1066" t="s">
        <v>187</v>
      </c>
      <c r="D1066" t="s">
        <v>12</v>
      </c>
      <c r="E1066" t="s">
        <v>63</v>
      </c>
      <c r="F1066" t="s">
        <v>4</v>
      </c>
      <c r="G1066" t="s">
        <v>3</v>
      </c>
      <c r="H1066" t="s">
        <v>2</v>
      </c>
      <c r="I1066" t="s">
        <v>1</v>
      </c>
      <c r="J1066" t="s">
        <v>8</v>
      </c>
      <c r="K1066">
        <v>10</v>
      </c>
      <c r="L1066">
        <v>7</v>
      </c>
      <c r="M1066">
        <v>2390</v>
      </c>
      <c r="N1066">
        <f>Table1[[#This Row],[Qty]]*Table1[[#This Row],[Price]]</f>
        <v>23900</v>
      </c>
      <c r="O1066">
        <f>Table1[[#This Row],[Qty]]*Table1[[#This Row],[Cost]]</f>
        <v>16730</v>
      </c>
      <c r="P1066">
        <f>Table1[[#This Row],[Total Sales]]-Table1[[#This Row],[cogs]]</f>
        <v>7170</v>
      </c>
    </row>
    <row r="1067" spans="1:16" x14ac:dyDescent="0.3">
      <c r="A1067">
        <v>88065566420</v>
      </c>
      <c r="B1067" s="1">
        <v>43736</v>
      </c>
      <c r="C1067" t="s">
        <v>186</v>
      </c>
      <c r="D1067" t="s">
        <v>12</v>
      </c>
      <c r="E1067" t="s">
        <v>61</v>
      </c>
      <c r="F1067" t="s">
        <v>10</v>
      </c>
      <c r="G1067" t="s">
        <v>3</v>
      </c>
      <c r="H1067" t="s">
        <v>2</v>
      </c>
      <c r="I1067" t="s">
        <v>14</v>
      </c>
      <c r="J1067" t="s">
        <v>0</v>
      </c>
      <c r="K1067">
        <v>15</v>
      </c>
      <c r="L1067">
        <v>12</v>
      </c>
      <c r="M1067">
        <v>10000</v>
      </c>
      <c r="N1067">
        <f>Table1[[#This Row],[Qty]]*Table1[[#This Row],[Price]]</f>
        <v>150000</v>
      </c>
      <c r="O1067">
        <f>Table1[[#This Row],[Qty]]*Table1[[#This Row],[Cost]]</f>
        <v>120000</v>
      </c>
      <c r="P1067">
        <f>Table1[[#This Row],[Total Sales]]-Table1[[#This Row],[cogs]]</f>
        <v>30000</v>
      </c>
    </row>
    <row r="1068" spans="1:16" x14ac:dyDescent="0.3">
      <c r="A1068">
        <v>88065566421</v>
      </c>
      <c r="B1068" s="1">
        <v>43736</v>
      </c>
      <c r="C1068" t="s">
        <v>185</v>
      </c>
      <c r="D1068" t="s">
        <v>6</v>
      </c>
      <c r="E1068" t="s">
        <v>59</v>
      </c>
      <c r="F1068" t="s">
        <v>4</v>
      </c>
      <c r="G1068" t="s">
        <v>3</v>
      </c>
      <c r="H1068" t="s">
        <v>2</v>
      </c>
      <c r="I1068" t="s">
        <v>9</v>
      </c>
      <c r="J1068" t="s">
        <v>8</v>
      </c>
      <c r="K1068">
        <v>15</v>
      </c>
      <c r="L1068">
        <v>12</v>
      </c>
      <c r="M1068">
        <v>2300</v>
      </c>
      <c r="N1068">
        <f>Table1[[#This Row],[Qty]]*Table1[[#This Row],[Price]]</f>
        <v>34500</v>
      </c>
      <c r="O1068">
        <f>Table1[[#This Row],[Qty]]*Table1[[#This Row],[Cost]]</f>
        <v>27600</v>
      </c>
      <c r="P1068">
        <f>Table1[[#This Row],[Total Sales]]-Table1[[#This Row],[cogs]]</f>
        <v>6900</v>
      </c>
    </row>
    <row r="1069" spans="1:16" x14ac:dyDescent="0.3">
      <c r="A1069">
        <v>88065566422</v>
      </c>
      <c r="B1069" s="1">
        <v>43737</v>
      </c>
      <c r="C1069" t="s">
        <v>184</v>
      </c>
      <c r="D1069" t="s">
        <v>12</v>
      </c>
      <c r="E1069" t="s">
        <v>57</v>
      </c>
      <c r="F1069" t="s">
        <v>10</v>
      </c>
      <c r="G1069" t="s">
        <v>3</v>
      </c>
      <c r="H1069" t="s">
        <v>2</v>
      </c>
      <c r="I1069" t="s">
        <v>1</v>
      </c>
      <c r="J1069" t="s">
        <v>0</v>
      </c>
      <c r="K1069">
        <v>20</v>
      </c>
      <c r="L1069">
        <v>17</v>
      </c>
      <c r="M1069">
        <v>7800</v>
      </c>
      <c r="N1069">
        <f>Table1[[#This Row],[Qty]]*Table1[[#This Row],[Price]]</f>
        <v>156000</v>
      </c>
      <c r="O1069">
        <f>Table1[[#This Row],[Qty]]*Table1[[#This Row],[Cost]]</f>
        <v>132600</v>
      </c>
      <c r="P1069">
        <f>Table1[[#This Row],[Total Sales]]-Table1[[#This Row],[cogs]]</f>
        <v>23400</v>
      </c>
    </row>
    <row r="1070" spans="1:16" x14ac:dyDescent="0.3">
      <c r="A1070">
        <v>88065566423</v>
      </c>
      <c r="B1070" s="1">
        <v>43738</v>
      </c>
      <c r="C1070" t="s">
        <v>183</v>
      </c>
      <c r="D1070" t="s">
        <v>12</v>
      </c>
      <c r="E1070" t="s">
        <v>55</v>
      </c>
      <c r="F1070" t="s">
        <v>4</v>
      </c>
      <c r="G1070" t="s">
        <v>3</v>
      </c>
      <c r="H1070" t="s">
        <v>2</v>
      </c>
      <c r="I1070" t="s">
        <v>14</v>
      </c>
      <c r="J1070" t="s">
        <v>8</v>
      </c>
      <c r="K1070">
        <v>12</v>
      </c>
      <c r="L1070">
        <v>9</v>
      </c>
      <c r="M1070">
        <v>450</v>
      </c>
      <c r="N1070">
        <f>Table1[[#This Row],[Qty]]*Table1[[#This Row],[Price]]</f>
        <v>5400</v>
      </c>
      <c r="O1070">
        <f>Table1[[#This Row],[Qty]]*Table1[[#This Row],[Cost]]</f>
        <v>4050</v>
      </c>
      <c r="P1070">
        <f>Table1[[#This Row],[Total Sales]]-Table1[[#This Row],[cogs]]</f>
        <v>1350</v>
      </c>
    </row>
    <row r="1071" spans="1:16" x14ac:dyDescent="0.3">
      <c r="A1071">
        <v>88065566424</v>
      </c>
      <c r="B1071" s="1">
        <v>43728</v>
      </c>
      <c r="C1071" t="s">
        <v>182</v>
      </c>
      <c r="D1071" t="s">
        <v>12</v>
      </c>
      <c r="E1071" t="s">
        <v>17</v>
      </c>
      <c r="F1071" t="s">
        <v>10</v>
      </c>
      <c r="G1071" t="s">
        <v>3</v>
      </c>
      <c r="H1071" t="s">
        <v>2</v>
      </c>
      <c r="I1071" t="s">
        <v>28</v>
      </c>
      <c r="J1071" t="s">
        <v>8</v>
      </c>
      <c r="K1071">
        <v>13</v>
      </c>
      <c r="L1071">
        <v>10</v>
      </c>
      <c r="M1071">
        <v>2000</v>
      </c>
      <c r="N1071">
        <f>Table1[[#This Row],[Qty]]*Table1[[#This Row],[Price]]</f>
        <v>26000</v>
      </c>
      <c r="O1071">
        <f>Table1[[#This Row],[Qty]]*Table1[[#This Row],[Cost]]</f>
        <v>20000</v>
      </c>
      <c r="P1071">
        <f>Table1[[#This Row],[Total Sales]]-Table1[[#This Row],[cogs]]</f>
        <v>6000</v>
      </c>
    </row>
    <row r="1072" spans="1:16" x14ac:dyDescent="0.3">
      <c r="A1072">
        <v>88065566425</v>
      </c>
      <c r="B1072" s="1">
        <v>43729</v>
      </c>
      <c r="C1072" t="s">
        <v>181</v>
      </c>
      <c r="D1072" t="s">
        <v>6</v>
      </c>
      <c r="E1072" t="s">
        <v>52</v>
      </c>
      <c r="F1072" t="s">
        <v>4</v>
      </c>
      <c r="G1072" t="s">
        <v>3</v>
      </c>
      <c r="H1072" t="s">
        <v>2</v>
      </c>
      <c r="I1072" t="s">
        <v>9</v>
      </c>
      <c r="J1072" t="s">
        <v>8</v>
      </c>
      <c r="K1072">
        <v>15</v>
      </c>
      <c r="L1072">
        <v>12</v>
      </c>
      <c r="M1072">
        <v>123</v>
      </c>
      <c r="N1072">
        <f>Table1[[#This Row],[Qty]]*Table1[[#This Row],[Price]]</f>
        <v>1845</v>
      </c>
      <c r="O1072">
        <f>Table1[[#This Row],[Qty]]*Table1[[#This Row],[Cost]]</f>
        <v>1476</v>
      </c>
      <c r="P1072">
        <f>Table1[[#This Row],[Total Sales]]-Table1[[#This Row],[cogs]]</f>
        <v>369</v>
      </c>
    </row>
    <row r="1073" spans="1:16" x14ac:dyDescent="0.3">
      <c r="A1073">
        <v>88065566426</v>
      </c>
      <c r="B1073" s="1">
        <v>43730</v>
      </c>
      <c r="C1073" t="s">
        <v>180</v>
      </c>
      <c r="D1073" t="s">
        <v>6</v>
      </c>
      <c r="E1073" t="s">
        <v>50</v>
      </c>
      <c r="F1073" t="s">
        <v>10</v>
      </c>
      <c r="G1073" t="s">
        <v>3</v>
      </c>
      <c r="H1073" t="s">
        <v>2</v>
      </c>
      <c r="I1073" t="s">
        <v>1</v>
      </c>
      <c r="J1073" t="s">
        <v>0</v>
      </c>
      <c r="K1073">
        <v>14</v>
      </c>
      <c r="L1073">
        <v>11</v>
      </c>
      <c r="M1073">
        <v>12903</v>
      </c>
      <c r="N1073">
        <f>Table1[[#This Row],[Qty]]*Table1[[#This Row],[Price]]</f>
        <v>180642</v>
      </c>
      <c r="O1073">
        <f>Table1[[#This Row],[Qty]]*Table1[[#This Row],[Cost]]</f>
        <v>141933</v>
      </c>
      <c r="P1073">
        <f>Table1[[#This Row],[Total Sales]]-Table1[[#This Row],[cogs]]</f>
        <v>38709</v>
      </c>
    </row>
    <row r="1074" spans="1:16" x14ac:dyDescent="0.3">
      <c r="A1074">
        <v>88065566427</v>
      </c>
      <c r="B1074" s="1">
        <v>43731</v>
      </c>
      <c r="C1074" t="s">
        <v>179</v>
      </c>
      <c r="D1074" t="s">
        <v>12</v>
      </c>
      <c r="E1074" t="s">
        <v>48</v>
      </c>
      <c r="F1074" t="s">
        <v>4</v>
      </c>
      <c r="G1074" t="s">
        <v>3</v>
      </c>
      <c r="H1074" t="s">
        <v>2</v>
      </c>
      <c r="I1074" t="s">
        <v>14</v>
      </c>
      <c r="J1074" t="s">
        <v>0</v>
      </c>
      <c r="K1074">
        <v>30</v>
      </c>
      <c r="L1074">
        <v>27</v>
      </c>
      <c r="M1074">
        <v>100000</v>
      </c>
      <c r="N1074">
        <f>Table1[[#This Row],[Qty]]*Table1[[#This Row],[Price]]</f>
        <v>3000000</v>
      </c>
      <c r="O1074">
        <f>Table1[[#This Row],[Qty]]*Table1[[#This Row],[Cost]]</f>
        <v>2700000</v>
      </c>
      <c r="P1074">
        <f>Table1[[#This Row],[Total Sales]]-Table1[[#This Row],[cogs]]</f>
        <v>300000</v>
      </c>
    </row>
    <row r="1075" spans="1:16" x14ac:dyDescent="0.3">
      <c r="A1075">
        <v>88065566428</v>
      </c>
      <c r="B1075" s="1">
        <v>43732</v>
      </c>
      <c r="C1075" t="s">
        <v>143</v>
      </c>
      <c r="D1075" t="s">
        <v>6</v>
      </c>
      <c r="E1075" t="s">
        <v>46</v>
      </c>
      <c r="F1075" t="s">
        <v>10</v>
      </c>
      <c r="G1075" t="s">
        <v>3</v>
      </c>
      <c r="H1075" t="s">
        <v>2</v>
      </c>
      <c r="I1075" t="s">
        <v>9</v>
      </c>
      <c r="J1075" t="s">
        <v>8</v>
      </c>
      <c r="K1075">
        <v>16</v>
      </c>
      <c r="L1075">
        <v>13</v>
      </c>
      <c r="M1075">
        <v>12000</v>
      </c>
      <c r="N1075">
        <f>Table1[[#This Row],[Qty]]*Table1[[#This Row],[Price]]</f>
        <v>192000</v>
      </c>
      <c r="O1075">
        <f>Table1[[#This Row],[Qty]]*Table1[[#This Row],[Cost]]</f>
        <v>156000</v>
      </c>
      <c r="P1075">
        <f>Table1[[#This Row],[Total Sales]]-Table1[[#This Row],[cogs]]</f>
        <v>36000</v>
      </c>
    </row>
    <row r="1076" spans="1:16" x14ac:dyDescent="0.3">
      <c r="A1076">
        <v>88065566429</v>
      </c>
      <c r="B1076" s="1">
        <v>43733</v>
      </c>
      <c r="C1076" t="s">
        <v>142</v>
      </c>
      <c r="D1076" t="s">
        <v>6</v>
      </c>
      <c r="E1076" t="s">
        <v>17</v>
      </c>
      <c r="F1076" t="s">
        <v>4</v>
      </c>
      <c r="G1076" t="s">
        <v>3</v>
      </c>
      <c r="H1076" t="s">
        <v>2</v>
      </c>
      <c r="I1076" t="s">
        <v>1</v>
      </c>
      <c r="J1076" t="s">
        <v>8</v>
      </c>
      <c r="K1076">
        <v>9</v>
      </c>
      <c r="L1076">
        <v>6</v>
      </c>
      <c r="M1076">
        <v>60</v>
      </c>
      <c r="N1076">
        <f>Table1[[#This Row],[Qty]]*Table1[[#This Row],[Price]]</f>
        <v>540</v>
      </c>
      <c r="O1076">
        <f>Table1[[#This Row],[Qty]]*Table1[[#This Row],[Cost]]</f>
        <v>360</v>
      </c>
      <c r="P1076">
        <f>Table1[[#This Row],[Total Sales]]-Table1[[#This Row],[cogs]]</f>
        <v>180</v>
      </c>
    </row>
    <row r="1077" spans="1:16" x14ac:dyDescent="0.3">
      <c r="A1077">
        <v>88065566430</v>
      </c>
      <c r="B1077" s="1">
        <v>43737</v>
      </c>
      <c r="C1077" t="s">
        <v>141</v>
      </c>
      <c r="D1077" t="s">
        <v>6</v>
      </c>
      <c r="E1077" t="s">
        <v>63</v>
      </c>
      <c r="F1077" t="s">
        <v>29</v>
      </c>
      <c r="G1077" t="s">
        <v>3</v>
      </c>
      <c r="H1077" t="s">
        <v>2</v>
      </c>
      <c r="I1077" t="s">
        <v>14</v>
      </c>
      <c r="J1077" t="s">
        <v>0</v>
      </c>
      <c r="K1077">
        <v>5</v>
      </c>
      <c r="L1077">
        <v>2</v>
      </c>
      <c r="M1077">
        <v>89</v>
      </c>
      <c r="N1077">
        <f>Table1[[#This Row],[Qty]]*Table1[[#This Row],[Price]]</f>
        <v>445</v>
      </c>
      <c r="O1077">
        <f>Table1[[#This Row],[Qty]]*Table1[[#This Row],[Cost]]</f>
        <v>178</v>
      </c>
      <c r="P1077">
        <f>Table1[[#This Row],[Total Sales]]-Table1[[#This Row],[cogs]]</f>
        <v>267</v>
      </c>
    </row>
    <row r="1078" spans="1:16" x14ac:dyDescent="0.3">
      <c r="A1078">
        <v>88065566431</v>
      </c>
      <c r="B1078" s="1">
        <v>43736</v>
      </c>
      <c r="C1078" t="s">
        <v>178</v>
      </c>
      <c r="D1078" t="s">
        <v>6</v>
      </c>
      <c r="E1078" t="s">
        <v>40</v>
      </c>
      <c r="F1078" t="s">
        <v>25</v>
      </c>
      <c r="G1078" t="s">
        <v>3</v>
      </c>
      <c r="H1078" t="s">
        <v>2</v>
      </c>
      <c r="I1078" t="s">
        <v>9</v>
      </c>
      <c r="J1078" t="s">
        <v>8</v>
      </c>
      <c r="K1078">
        <v>18</v>
      </c>
      <c r="L1078">
        <v>15</v>
      </c>
      <c r="M1078">
        <v>77</v>
      </c>
      <c r="N1078">
        <f>Table1[[#This Row],[Qty]]*Table1[[#This Row],[Price]]</f>
        <v>1386</v>
      </c>
      <c r="O1078">
        <f>Table1[[#This Row],[Qty]]*Table1[[#This Row],[Cost]]</f>
        <v>1155</v>
      </c>
      <c r="P1078">
        <f>Table1[[#This Row],[Total Sales]]-Table1[[#This Row],[cogs]]</f>
        <v>231</v>
      </c>
    </row>
    <row r="1079" spans="1:16" x14ac:dyDescent="0.3">
      <c r="A1079">
        <v>88065566432</v>
      </c>
      <c r="B1079" s="1">
        <v>43736</v>
      </c>
      <c r="C1079" t="s">
        <v>177</v>
      </c>
      <c r="D1079" t="s">
        <v>12</v>
      </c>
      <c r="E1079" t="s">
        <v>38</v>
      </c>
      <c r="F1079" t="s">
        <v>29</v>
      </c>
      <c r="G1079" t="s">
        <v>3</v>
      </c>
      <c r="H1079" t="s">
        <v>2</v>
      </c>
      <c r="I1079" t="s">
        <v>1</v>
      </c>
      <c r="J1079" t="s">
        <v>0</v>
      </c>
      <c r="K1079">
        <v>10</v>
      </c>
      <c r="L1079">
        <v>7</v>
      </c>
      <c r="M1079">
        <v>68</v>
      </c>
      <c r="N1079">
        <f>Table1[[#This Row],[Qty]]*Table1[[#This Row],[Price]]</f>
        <v>680</v>
      </c>
      <c r="O1079">
        <f>Table1[[#This Row],[Qty]]*Table1[[#This Row],[Cost]]</f>
        <v>476</v>
      </c>
      <c r="P1079">
        <f>Table1[[#This Row],[Total Sales]]-Table1[[#This Row],[cogs]]</f>
        <v>204</v>
      </c>
    </row>
    <row r="1080" spans="1:16" x14ac:dyDescent="0.3">
      <c r="A1080">
        <v>88065566433</v>
      </c>
      <c r="B1080" s="1">
        <v>43737</v>
      </c>
      <c r="C1080" t="s">
        <v>176</v>
      </c>
      <c r="D1080" t="s">
        <v>12</v>
      </c>
      <c r="E1080" t="s">
        <v>36</v>
      </c>
      <c r="F1080" t="s">
        <v>25</v>
      </c>
      <c r="G1080" t="s">
        <v>3</v>
      </c>
      <c r="H1080" t="s">
        <v>2</v>
      </c>
      <c r="I1080" t="s">
        <v>14</v>
      </c>
      <c r="J1080" t="s">
        <v>8</v>
      </c>
      <c r="K1080">
        <v>20</v>
      </c>
      <c r="L1080">
        <v>17</v>
      </c>
      <c r="M1080">
        <v>15</v>
      </c>
      <c r="N1080">
        <f>Table1[[#This Row],[Qty]]*Table1[[#This Row],[Price]]</f>
        <v>300</v>
      </c>
      <c r="O1080">
        <f>Table1[[#This Row],[Qty]]*Table1[[#This Row],[Cost]]</f>
        <v>255</v>
      </c>
      <c r="P1080">
        <f>Table1[[#This Row],[Total Sales]]-Table1[[#This Row],[cogs]]</f>
        <v>45</v>
      </c>
    </row>
    <row r="1081" spans="1:16" x14ac:dyDescent="0.3">
      <c r="A1081">
        <v>88065566434</v>
      </c>
      <c r="B1081" s="1">
        <v>43738</v>
      </c>
      <c r="C1081" t="s">
        <v>175</v>
      </c>
      <c r="D1081" t="s">
        <v>6</v>
      </c>
      <c r="E1081" t="s">
        <v>34</v>
      </c>
      <c r="F1081" t="s">
        <v>29</v>
      </c>
      <c r="G1081" t="s">
        <v>3</v>
      </c>
      <c r="H1081" t="s">
        <v>2</v>
      </c>
      <c r="I1081" t="s">
        <v>28</v>
      </c>
      <c r="J1081" t="s">
        <v>8</v>
      </c>
      <c r="K1081">
        <v>70</v>
      </c>
      <c r="L1081">
        <v>67</v>
      </c>
      <c r="M1081">
        <v>47</v>
      </c>
      <c r="N1081">
        <f>Table1[[#This Row],[Qty]]*Table1[[#This Row],[Price]]</f>
        <v>3290</v>
      </c>
      <c r="O1081">
        <f>Table1[[#This Row],[Qty]]*Table1[[#This Row],[Cost]]</f>
        <v>3149</v>
      </c>
      <c r="P1081">
        <f>Table1[[#This Row],[Total Sales]]-Table1[[#This Row],[cogs]]</f>
        <v>141</v>
      </c>
    </row>
    <row r="1082" spans="1:16" x14ac:dyDescent="0.3">
      <c r="A1082">
        <v>88065566435</v>
      </c>
      <c r="B1082" s="1">
        <v>43678</v>
      </c>
      <c r="C1082" t="s">
        <v>174</v>
      </c>
      <c r="D1082" t="s">
        <v>6</v>
      </c>
      <c r="E1082" t="s">
        <v>32</v>
      </c>
      <c r="F1082" t="s">
        <v>25</v>
      </c>
      <c r="G1082" t="s">
        <v>3</v>
      </c>
      <c r="H1082" t="s">
        <v>2</v>
      </c>
      <c r="I1082" t="s">
        <v>9</v>
      </c>
      <c r="J1082" t="s">
        <v>8</v>
      </c>
      <c r="K1082">
        <v>15</v>
      </c>
      <c r="L1082">
        <v>12</v>
      </c>
      <c r="M1082">
        <v>6</v>
      </c>
      <c r="N1082">
        <f>Table1[[#This Row],[Qty]]*Table1[[#This Row],[Price]]</f>
        <v>90</v>
      </c>
      <c r="O1082">
        <f>Table1[[#This Row],[Qty]]*Table1[[#This Row],[Cost]]</f>
        <v>72</v>
      </c>
      <c r="P1082">
        <f>Table1[[#This Row],[Total Sales]]-Table1[[#This Row],[cogs]]</f>
        <v>18</v>
      </c>
    </row>
    <row r="1083" spans="1:16" x14ac:dyDescent="0.3">
      <c r="A1083">
        <v>88065566436</v>
      </c>
      <c r="B1083" s="1">
        <v>43679</v>
      </c>
      <c r="C1083" t="s">
        <v>173</v>
      </c>
      <c r="D1083" t="s">
        <v>12</v>
      </c>
      <c r="E1083" t="s">
        <v>30</v>
      </c>
      <c r="F1083" t="s">
        <v>29</v>
      </c>
      <c r="G1083" t="s">
        <v>3</v>
      </c>
      <c r="H1083" t="s">
        <v>2</v>
      </c>
      <c r="I1083" t="s">
        <v>1</v>
      </c>
      <c r="J1083" t="s">
        <v>0</v>
      </c>
      <c r="K1083">
        <v>12</v>
      </c>
      <c r="L1083">
        <v>9</v>
      </c>
      <c r="M1083">
        <v>10</v>
      </c>
      <c r="N1083">
        <f>Table1[[#This Row],[Qty]]*Table1[[#This Row],[Price]]</f>
        <v>120</v>
      </c>
      <c r="O1083">
        <f>Table1[[#This Row],[Qty]]*Table1[[#This Row],[Cost]]</f>
        <v>90</v>
      </c>
      <c r="P1083">
        <f>Table1[[#This Row],[Total Sales]]-Table1[[#This Row],[cogs]]</f>
        <v>30</v>
      </c>
    </row>
    <row r="1084" spans="1:16" x14ac:dyDescent="0.3">
      <c r="A1084">
        <v>88065566437</v>
      </c>
      <c r="B1084" s="1">
        <v>43680</v>
      </c>
      <c r="C1084" t="s">
        <v>172</v>
      </c>
      <c r="D1084" t="s">
        <v>6</v>
      </c>
      <c r="E1084" t="s">
        <v>26</v>
      </c>
      <c r="F1084" t="s">
        <v>25</v>
      </c>
      <c r="G1084" t="s">
        <v>3</v>
      </c>
      <c r="H1084" t="s">
        <v>2</v>
      </c>
      <c r="I1084" t="s">
        <v>14</v>
      </c>
      <c r="J1084" t="s">
        <v>0</v>
      </c>
      <c r="K1084">
        <v>18</v>
      </c>
      <c r="L1084">
        <v>15</v>
      </c>
      <c r="M1084">
        <v>11</v>
      </c>
      <c r="N1084">
        <f>Table1[[#This Row],[Qty]]*Table1[[#This Row],[Price]]</f>
        <v>198</v>
      </c>
      <c r="O1084">
        <f>Table1[[#This Row],[Qty]]*Table1[[#This Row],[Cost]]</f>
        <v>165</v>
      </c>
      <c r="P1084">
        <f>Table1[[#This Row],[Total Sales]]-Table1[[#This Row],[cogs]]</f>
        <v>33</v>
      </c>
    </row>
    <row r="1085" spans="1:16" x14ac:dyDescent="0.3">
      <c r="A1085">
        <v>88065566438</v>
      </c>
      <c r="B1085" s="1">
        <v>43681</v>
      </c>
      <c r="C1085" t="s">
        <v>171</v>
      </c>
      <c r="D1085" t="s">
        <v>6</v>
      </c>
      <c r="E1085" t="s">
        <v>23</v>
      </c>
      <c r="F1085" t="s">
        <v>29</v>
      </c>
      <c r="G1085" t="s">
        <v>3</v>
      </c>
      <c r="H1085" t="s">
        <v>2</v>
      </c>
      <c r="I1085" t="s">
        <v>9</v>
      </c>
      <c r="J1085" t="s">
        <v>8</v>
      </c>
      <c r="K1085">
        <v>23</v>
      </c>
      <c r="L1085">
        <v>20</v>
      </c>
      <c r="M1085">
        <v>60</v>
      </c>
      <c r="N1085">
        <f>Table1[[#This Row],[Qty]]*Table1[[#This Row],[Price]]</f>
        <v>1380</v>
      </c>
      <c r="O1085">
        <f>Table1[[#This Row],[Qty]]*Table1[[#This Row],[Cost]]</f>
        <v>1200</v>
      </c>
      <c r="P1085">
        <f>Table1[[#This Row],[Total Sales]]-Table1[[#This Row],[cogs]]</f>
        <v>180</v>
      </c>
    </row>
    <row r="1086" spans="1:16" x14ac:dyDescent="0.3">
      <c r="A1086">
        <v>88065566439</v>
      </c>
      <c r="B1086" s="1">
        <v>43682</v>
      </c>
      <c r="C1086" t="s">
        <v>170</v>
      </c>
      <c r="D1086" t="s">
        <v>6</v>
      </c>
      <c r="E1086" t="s">
        <v>21</v>
      </c>
      <c r="F1086" t="s">
        <v>25</v>
      </c>
      <c r="G1086" t="s">
        <v>3</v>
      </c>
      <c r="H1086" t="s">
        <v>2</v>
      </c>
      <c r="I1086" t="s">
        <v>1</v>
      </c>
      <c r="J1086" t="s">
        <v>8</v>
      </c>
      <c r="K1086">
        <v>9</v>
      </c>
      <c r="L1086">
        <v>6</v>
      </c>
      <c r="M1086">
        <v>89</v>
      </c>
      <c r="N1086">
        <f>Table1[[#This Row],[Qty]]*Table1[[#This Row],[Price]]</f>
        <v>801</v>
      </c>
      <c r="O1086">
        <f>Table1[[#This Row],[Qty]]*Table1[[#This Row],[Cost]]</f>
        <v>534</v>
      </c>
      <c r="P1086">
        <f>Table1[[#This Row],[Total Sales]]-Table1[[#This Row],[cogs]]</f>
        <v>267</v>
      </c>
    </row>
    <row r="1087" spans="1:16" x14ac:dyDescent="0.3">
      <c r="A1087">
        <v>88065566440</v>
      </c>
      <c r="B1087" s="1">
        <v>43686</v>
      </c>
      <c r="C1087" t="s">
        <v>143</v>
      </c>
      <c r="D1087" t="s">
        <v>6</v>
      </c>
      <c r="E1087" t="s">
        <v>46</v>
      </c>
      <c r="F1087" t="s">
        <v>29</v>
      </c>
      <c r="G1087" t="s">
        <v>3</v>
      </c>
      <c r="H1087" t="s">
        <v>2</v>
      </c>
      <c r="I1087" t="s">
        <v>14</v>
      </c>
      <c r="J1087" t="s">
        <v>0</v>
      </c>
      <c r="K1087">
        <v>18</v>
      </c>
      <c r="L1087">
        <v>15</v>
      </c>
      <c r="M1087">
        <v>77</v>
      </c>
      <c r="N1087">
        <f>Table1[[#This Row],[Qty]]*Table1[[#This Row],[Price]]</f>
        <v>1386</v>
      </c>
      <c r="O1087">
        <f>Table1[[#This Row],[Qty]]*Table1[[#This Row],[Cost]]</f>
        <v>1155</v>
      </c>
      <c r="P1087">
        <f>Table1[[#This Row],[Total Sales]]-Table1[[#This Row],[cogs]]</f>
        <v>231</v>
      </c>
    </row>
    <row r="1088" spans="1:16" x14ac:dyDescent="0.3">
      <c r="A1088">
        <v>88065566441</v>
      </c>
      <c r="B1088" s="1">
        <v>43685</v>
      </c>
      <c r="C1088" t="s">
        <v>142</v>
      </c>
      <c r="D1088" t="s">
        <v>6</v>
      </c>
      <c r="E1088" t="s">
        <v>17</v>
      </c>
      <c r="F1088" t="s">
        <v>25</v>
      </c>
      <c r="G1088" t="s">
        <v>3</v>
      </c>
      <c r="H1088" t="s">
        <v>2</v>
      </c>
      <c r="I1088" t="s">
        <v>9</v>
      </c>
      <c r="J1088" t="s">
        <v>8</v>
      </c>
      <c r="K1088">
        <v>52</v>
      </c>
      <c r="L1088">
        <v>49</v>
      </c>
      <c r="M1088">
        <v>68</v>
      </c>
      <c r="N1088">
        <f>Table1[[#This Row],[Qty]]*Table1[[#This Row],[Price]]</f>
        <v>3536</v>
      </c>
      <c r="O1088">
        <f>Table1[[#This Row],[Qty]]*Table1[[#This Row],[Cost]]</f>
        <v>3332</v>
      </c>
      <c r="P1088">
        <f>Table1[[#This Row],[Total Sales]]-Table1[[#This Row],[cogs]]</f>
        <v>204</v>
      </c>
    </row>
    <row r="1089" spans="1:16" x14ac:dyDescent="0.3">
      <c r="A1089">
        <v>88065566442</v>
      </c>
      <c r="B1089" s="1">
        <v>43685</v>
      </c>
      <c r="C1089" t="s">
        <v>141</v>
      </c>
      <c r="D1089" t="s">
        <v>6</v>
      </c>
      <c r="E1089" t="s">
        <v>63</v>
      </c>
      <c r="F1089" t="s">
        <v>29</v>
      </c>
      <c r="G1089" t="s">
        <v>3</v>
      </c>
      <c r="H1089" t="s">
        <v>2</v>
      </c>
      <c r="I1089" t="s">
        <v>1</v>
      </c>
      <c r="J1089" t="s">
        <v>0</v>
      </c>
      <c r="K1089">
        <v>9</v>
      </c>
      <c r="L1089">
        <v>6</v>
      </c>
      <c r="M1089">
        <v>15</v>
      </c>
      <c r="N1089">
        <f>Table1[[#This Row],[Qty]]*Table1[[#This Row],[Price]]</f>
        <v>135</v>
      </c>
      <c r="O1089">
        <f>Table1[[#This Row],[Qty]]*Table1[[#This Row],[Cost]]</f>
        <v>90</v>
      </c>
      <c r="P1089">
        <f>Table1[[#This Row],[Total Sales]]-Table1[[#This Row],[cogs]]</f>
        <v>45</v>
      </c>
    </row>
    <row r="1090" spans="1:16" x14ac:dyDescent="0.3">
      <c r="A1090">
        <v>88065566443</v>
      </c>
      <c r="B1090" s="1">
        <v>43686</v>
      </c>
      <c r="C1090" t="s">
        <v>169</v>
      </c>
      <c r="D1090" t="s">
        <v>12</v>
      </c>
      <c r="E1090" t="s">
        <v>11</v>
      </c>
      <c r="F1090" t="s">
        <v>25</v>
      </c>
      <c r="G1090" t="s">
        <v>3</v>
      </c>
      <c r="H1090" t="s">
        <v>2</v>
      </c>
      <c r="I1090" t="s">
        <v>14</v>
      </c>
      <c r="J1090" t="s">
        <v>8</v>
      </c>
      <c r="K1090">
        <v>5</v>
      </c>
      <c r="L1090">
        <v>2</v>
      </c>
      <c r="M1090">
        <v>100</v>
      </c>
      <c r="N1090">
        <f>Table1[[#This Row],[Qty]]*Table1[[#This Row],[Price]]</f>
        <v>500</v>
      </c>
      <c r="O1090">
        <f>Table1[[#This Row],[Qty]]*Table1[[#This Row],[Cost]]</f>
        <v>200</v>
      </c>
      <c r="P1090">
        <f>Table1[[#This Row],[Total Sales]]-Table1[[#This Row],[cogs]]</f>
        <v>300</v>
      </c>
    </row>
    <row r="1091" spans="1:16" x14ac:dyDescent="0.3">
      <c r="A1091">
        <v>88065566444</v>
      </c>
      <c r="B1091" s="1">
        <v>43687</v>
      </c>
      <c r="C1091" t="s">
        <v>168</v>
      </c>
      <c r="D1091" t="s">
        <v>6</v>
      </c>
      <c r="E1091" t="s">
        <v>5</v>
      </c>
      <c r="F1091" t="s">
        <v>29</v>
      </c>
      <c r="G1091" t="s">
        <v>3</v>
      </c>
      <c r="H1091" t="s">
        <v>2</v>
      </c>
      <c r="I1091" t="s">
        <v>28</v>
      </c>
      <c r="J1091" t="s">
        <v>8</v>
      </c>
      <c r="K1091">
        <v>14</v>
      </c>
      <c r="L1091">
        <v>11</v>
      </c>
      <c r="M1091">
        <v>3000</v>
      </c>
      <c r="N1091">
        <f>Table1[[#This Row],[Qty]]*Table1[[#This Row],[Price]]</f>
        <v>42000</v>
      </c>
      <c r="O1091">
        <f>Table1[[#This Row],[Qty]]*Table1[[#This Row],[Cost]]</f>
        <v>33000</v>
      </c>
      <c r="P1091">
        <f>Table1[[#This Row],[Total Sales]]-Table1[[#This Row],[cogs]]</f>
        <v>9000</v>
      </c>
    </row>
    <row r="1092" spans="1:16" x14ac:dyDescent="0.3">
      <c r="A1092">
        <v>88065566445</v>
      </c>
      <c r="B1092" s="1">
        <v>43688</v>
      </c>
      <c r="C1092" t="s">
        <v>167</v>
      </c>
      <c r="D1092" t="s">
        <v>12</v>
      </c>
      <c r="E1092" t="s">
        <v>166</v>
      </c>
      <c r="F1092" t="s">
        <v>25</v>
      </c>
      <c r="G1092" t="s">
        <v>3</v>
      </c>
      <c r="H1092" t="s">
        <v>2</v>
      </c>
      <c r="I1092" t="s">
        <v>9</v>
      </c>
      <c r="J1092" t="s">
        <v>8</v>
      </c>
      <c r="K1092">
        <v>6</v>
      </c>
      <c r="L1092">
        <v>3</v>
      </c>
      <c r="M1092">
        <v>5000</v>
      </c>
      <c r="N1092">
        <f>Table1[[#This Row],[Qty]]*Table1[[#This Row],[Price]]</f>
        <v>30000</v>
      </c>
      <c r="O1092">
        <f>Table1[[#This Row],[Qty]]*Table1[[#This Row],[Cost]]</f>
        <v>15000</v>
      </c>
      <c r="P1092">
        <f>Table1[[#This Row],[Total Sales]]-Table1[[#This Row],[cogs]]</f>
        <v>15000</v>
      </c>
    </row>
    <row r="1093" spans="1:16" x14ac:dyDescent="0.3">
      <c r="A1093">
        <v>88065566446</v>
      </c>
      <c r="B1093" s="1">
        <v>43689</v>
      </c>
      <c r="C1093" t="s">
        <v>165</v>
      </c>
      <c r="D1093" t="s">
        <v>6</v>
      </c>
      <c r="E1093" t="s">
        <v>164</v>
      </c>
      <c r="F1093" t="s">
        <v>29</v>
      </c>
      <c r="G1093" t="s">
        <v>3</v>
      </c>
      <c r="H1093" t="s">
        <v>2</v>
      </c>
      <c r="I1093" t="s">
        <v>1</v>
      </c>
      <c r="J1093" t="s">
        <v>0</v>
      </c>
      <c r="K1093">
        <v>10</v>
      </c>
      <c r="L1093">
        <v>7</v>
      </c>
      <c r="M1093">
        <v>300</v>
      </c>
      <c r="N1093">
        <f>Table1[[#This Row],[Qty]]*Table1[[#This Row],[Price]]</f>
        <v>3000</v>
      </c>
      <c r="O1093">
        <f>Table1[[#This Row],[Qty]]*Table1[[#This Row],[Cost]]</f>
        <v>2100</v>
      </c>
      <c r="P1093">
        <f>Table1[[#This Row],[Total Sales]]-Table1[[#This Row],[cogs]]</f>
        <v>900</v>
      </c>
    </row>
    <row r="1094" spans="1:16" x14ac:dyDescent="0.3">
      <c r="A1094">
        <v>88065566447</v>
      </c>
      <c r="B1094" s="1">
        <v>43690</v>
      </c>
      <c r="C1094" t="s">
        <v>163</v>
      </c>
      <c r="D1094" t="s">
        <v>6</v>
      </c>
      <c r="E1094" t="s">
        <v>162</v>
      </c>
      <c r="F1094" t="s">
        <v>25</v>
      </c>
      <c r="G1094" t="s">
        <v>3</v>
      </c>
      <c r="H1094" t="s">
        <v>2</v>
      </c>
      <c r="I1094" t="s">
        <v>14</v>
      </c>
      <c r="J1094" t="s">
        <v>0</v>
      </c>
      <c r="K1094">
        <v>13</v>
      </c>
      <c r="L1094">
        <v>10</v>
      </c>
      <c r="M1094">
        <v>2000</v>
      </c>
      <c r="N1094">
        <f>Table1[[#This Row],[Qty]]*Table1[[#This Row],[Price]]</f>
        <v>26000</v>
      </c>
      <c r="O1094">
        <f>Table1[[#This Row],[Qty]]*Table1[[#This Row],[Cost]]</f>
        <v>20000</v>
      </c>
      <c r="P1094">
        <f>Table1[[#This Row],[Total Sales]]-Table1[[#This Row],[cogs]]</f>
        <v>6000</v>
      </c>
    </row>
    <row r="1095" spans="1:16" x14ac:dyDescent="0.3">
      <c r="A1095">
        <v>88065566448</v>
      </c>
      <c r="B1095" s="1">
        <v>43691</v>
      </c>
      <c r="C1095" t="s">
        <v>161</v>
      </c>
      <c r="D1095" t="s">
        <v>6</v>
      </c>
      <c r="E1095" t="s">
        <v>160</v>
      </c>
      <c r="F1095" t="s">
        <v>29</v>
      </c>
      <c r="G1095" t="s">
        <v>3</v>
      </c>
      <c r="H1095" t="s">
        <v>2</v>
      </c>
      <c r="I1095" t="s">
        <v>9</v>
      </c>
      <c r="J1095" t="s">
        <v>8</v>
      </c>
      <c r="K1095">
        <v>20</v>
      </c>
      <c r="L1095">
        <v>17</v>
      </c>
      <c r="M1095">
        <v>600</v>
      </c>
      <c r="N1095">
        <f>Table1[[#This Row],[Qty]]*Table1[[#This Row],[Price]]</f>
        <v>12000</v>
      </c>
      <c r="O1095">
        <f>Table1[[#This Row],[Qty]]*Table1[[#This Row],[Cost]]</f>
        <v>10200</v>
      </c>
      <c r="P1095">
        <f>Table1[[#This Row],[Total Sales]]-Table1[[#This Row],[cogs]]</f>
        <v>1800</v>
      </c>
    </row>
    <row r="1096" spans="1:16" x14ac:dyDescent="0.3">
      <c r="A1096">
        <v>88065566449</v>
      </c>
      <c r="B1096" s="1">
        <v>43692</v>
      </c>
      <c r="C1096" t="s">
        <v>159</v>
      </c>
      <c r="D1096" t="s">
        <v>12</v>
      </c>
      <c r="E1096" t="s">
        <v>85</v>
      </c>
      <c r="F1096" t="s">
        <v>25</v>
      </c>
      <c r="G1096" t="s">
        <v>3</v>
      </c>
      <c r="H1096" t="s">
        <v>2</v>
      </c>
      <c r="I1096" t="s">
        <v>1</v>
      </c>
      <c r="J1096" t="s">
        <v>8</v>
      </c>
      <c r="K1096">
        <v>15</v>
      </c>
      <c r="L1096">
        <v>12</v>
      </c>
      <c r="M1096">
        <v>1230</v>
      </c>
      <c r="N1096">
        <f>Table1[[#This Row],[Qty]]*Table1[[#This Row],[Price]]</f>
        <v>18450</v>
      </c>
      <c r="O1096">
        <f>Table1[[#This Row],[Qty]]*Table1[[#This Row],[Cost]]</f>
        <v>14760</v>
      </c>
      <c r="P1096">
        <f>Table1[[#This Row],[Total Sales]]-Table1[[#This Row],[cogs]]</f>
        <v>3690</v>
      </c>
    </row>
    <row r="1097" spans="1:16" x14ac:dyDescent="0.3">
      <c r="A1097">
        <v>88065566450</v>
      </c>
      <c r="B1097" s="1">
        <v>43696</v>
      </c>
      <c r="C1097" t="s">
        <v>158</v>
      </c>
      <c r="D1097" t="s">
        <v>6</v>
      </c>
      <c r="E1097" t="s">
        <v>77</v>
      </c>
      <c r="F1097" t="s">
        <v>4</v>
      </c>
      <c r="G1097" t="s">
        <v>3</v>
      </c>
      <c r="H1097" t="s">
        <v>2</v>
      </c>
      <c r="I1097" t="s">
        <v>14</v>
      </c>
      <c r="J1097" t="s">
        <v>0</v>
      </c>
      <c r="K1097">
        <v>20</v>
      </c>
      <c r="L1097">
        <v>17</v>
      </c>
      <c r="M1097">
        <v>900</v>
      </c>
      <c r="N1097">
        <f>Table1[[#This Row],[Qty]]*Table1[[#This Row],[Price]]</f>
        <v>18000</v>
      </c>
      <c r="O1097">
        <f>Table1[[#This Row],[Qty]]*Table1[[#This Row],[Cost]]</f>
        <v>15300</v>
      </c>
      <c r="P1097">
        <f>Table1[[#This Row],[Total Sales]]-Table1[[#This Row],[cogs]]</f>
        <v>2700</v>
      </c>
    </row>
    <row r="1098" spans="1:16" x14ac:dyDescent="0.3">
      <c r="A1098">
        <v>88065566451</v>
      </c>
      <c r="B1098" s="1">
        <v>43695</v>
      </c>
      <c r="C1098" t="s">
        <v>157</v>
      </c>
      <c r="D1098" t="s">
        <v>12</v>
      </c>
      <c r="E1098" t="s">
        <v>75</v>
      </c>
      <c r="F1098" t="s">
        <v>10</v>
      </c>
      <c r="G1098" t="s">
        <v>3</v>
      </c>
      <c r="H1098" t="s">
        <v>2</v>
      </c>
      <c r="I1098" t="s">
        <v>9</v>
      </c>
      <c r="J1098" t="s">
        <v>8</v>
      </c>
      <c r="K1098">
        <v>12</v>
      </c>
      <c r="L1098">
        <v>9</v>
      </c>
      <c r="M1098">
        <v>2390</v>
      </c>
      <c r="N1098">
        <f>Table1[[#This Row],[Qty]]*Table1[[#This Row],[Price]]</f>
        <v>28680</v>
      </c>
      <c r="O1098">
        <f>Table1[[#This Row],[Qty]]*Table1[[#This Row],[Cost]]</f>
        <v>21510</v>
      </c>
      <c r="P1098">
        <f>Table1[[#This Row],[Total Sales]]-Table1[[#This Row],[cogs]]</f>
        <v>7170</v>
      </c>
    </row>
    <row r="1099" spans="1:16" x14ac:dyDescent="0.3">
      <c r="A1099">
        <v>88065566452</v>
      </c>
      <c r="B1099" s="1">
        <v>43695</v>
      </c>
      <c r="C1099" t="s">
        <v>156</v>
      </c>
      <c r="D1099" t="s">
        <v>12</v>
      </c>
      <c r="E1099" t="s">
        <v>17</v>
      </c>
      <c r="F1099" t="s">
        <v>29</v>
      </c>
      <c r="G1099" t="s">
        <v>3</v>
      </c>
      <c r="H1099" t="s">
        <v>2</v>
      </c>
      <c r="I1099" t="s">
        <v>1</v>
      </c>
      <c r="J1099" t="s">
        <v>0</v>
      </c>
      <c r="K1099">
        <v>16</v>
      </c>
      <c r="L1099">
        <v>13</v>
      </c>
      <c r="M1099">
        <v>10000</v>
      </c>
      <c r="N1099">
        <f>Table1[[#This Row],[Qty]]*Table1[[#This Row],[Price]]</f>
        <v>160000</v>
      </c>
      <c r="O1099">
        <f>Table1[[#This Row],[Qty]]*Table1[[#This Row],[Cost]]</f>
        <v>130000</v>
      </c>
      <c r="P1099">
        <f>Table1[[#This Row],[Total Sales]]-Table1[[#This Row],[cogs]]</f>
        <v>30000</v>
      </c>
    </row>
    <row r="1100" spans="1:16" x14ac:dyDescent="0.3">
      <c r="A1100">
        <v>88065566453</v>
      </c>
      <c r="B1100" s="1">
        <v>43696</v>
      </c>
      <c r="C1100" t="s">
        <v>155</v>
      </c>
      <c r="D1100" t="s">
        <v>12</v>
      </c>
      <c r="E1100" t="s">
        <v>15</v>
      </c>
      <c r="F1100" t="s">
        <v>25</v>
      </c>
      <c r="G1100" t="s">
        <v>3</v>
      </c>
      <c r="H1100" t="s">
        <v>2</v>
      </c>
      <c r="I1100" t="s">
        <v>14</v>
      </c>
      <c r="J1100" t="s">
        <v>8</v>
      </c>
      <c r="K1100">
        <v>70</v>
      </c>
      <c r="L1100">
        <v>67</v>
      </c>
      <c r="M1100">
        <v>2300</v>
      </c>
      <c r="N1100">
        <f>Table1[[#This Row],[Qty]]*Table1[[#This Row],[Price]]</f>
        <v>161000</v>
      </c>
      <c r="O1100">
        <f>Table1[[#This Row],[Qty]]*Table1[[#This Row],[Cost]]</f>
        <v>154100</v>
      </c>
      <c r="P1100">
        <f>Table1[[#This Row],[Total Sales]]-Table1[[#This Row],[cogs]]</f>
        <v>6900</v>
      </c>
    </row>
    <row r="1101" spans="1:16" x14ac:dyDescent="0.3">
      <c r="A1101">
        <v>88065566454</v>
      </c>
      <c r="B1101" s="1">
        <v>43697</v>
      </c>
      <c r="C1101" t="s">
        <v>154</v>
      </c>
      <c r="D1101" t="s">
        <v>6</v>
      </c>
      <c r="E1101" t="s">
        <v>11</v>
      </c>
      <c r="F1101" t="s">
        <v>4</v>
      </c>
      <c r="G1101" t="s">
        <v>3</v>
      </c>
      <c r="H1101" t="s">
        <v>2</v>
      </c>
      <c r="I1101" t="s">
        <v>28</v>
      </c>
      <c r="J1101" t="s">
        <v>8</v>
      </c>
      <c r="K1101">
        <v>15</v>
      </c>
      <c r="L1101">
        <v>12</v>
      </c>
      <c r="M1101">
        <v>7800</v>
      </c>
      <c r="N1101">
        <f>Table1[[#This Row],[Qty]]*Table1[[#This Row],[Price]]</f>
        <v>117000</v>
      </c>
      <c r="O1101">
        <f>Table1[[#This Row],[Qty]]*Table1[[#This Row],[Cost]]</f>
        <v>93600</v>
      </c>
      <c r="P1101">
        <f>Table1[[#This Row],[Total Sales]]-Table1[[#This Row],[cogs]]</f>
        <v>23400</v>
      </c>
    </row>
    <row r="1102" spans="1:16" x14ac:dyDescent="0.3">
      <c r="A1102">
        <v>88065566455</v>
      </c>
      <c r="B1102" s="1">
        <v>43698</v>
      </c>
      <c r="C1102" t="s">
        <v>153</v>
      </c>
      <c r="D1102" t="s">
        <v>12</v>
      </c>
      <c r="E1102" t="s">
        <v>75</v>
      </c>
      <c r="F1102" t="s">
        <v>10</v>
      </c>
      <c r="G1102" t="s">
        <v>3</v>
      </c>
      <c r="H1102" t="s">
        <v>2</v>
      </c>
      <c r="I1102" t="s">
        <v>9</v>
      </c>
      <c r="J1102" t="s">
        <v>8</v>
      </c>
      <c r="K1102">
        <v>16</v>
      </c>
      <c r="L1102">
        <v>13</v>
      </c>
      <c r="M1102">
        <v>450</v>
      </c>
      <c r="N1102">
        <f>Table1[[#This Row],[Qty]]*Table1[[#This Row],[Price]]</f>
        <v>7200</v>
      </c>
      <c r="O1102">
        <f>Table1[[#This Row],[Qty]]*Table1[[#This Row],[Cost]]</f>
        <v>5850</v>
      </c>
      <c r="P1102">
        <f>Table1[[#This Row],[Total Sales]]-Table1[[#This Row],[cogs]]</f>
        <v>1350</v>
      </c>
    </row>
    <row r="1103" spans="1:16" x14ac:dyDescent="0.3">
      <c r="A1103">
        <v>88065566456</v>
      </c>
      <c r="B1103" s="1">
        <v>43699</v>
      </c>
      <c r="C1103" t="s">
        <v>148</v>
      </c>
      <c r="D1103" t="s">
        <v>6</v>
      </c>
      <c r="E1103" t="s">
        <v>73</v>
      </c>
      <c r="F1103" t="s">
        <v>29</v>
      </c>
      <c r="G1103" t="s">
        <v>3</v>
      </c>
      <c r="H1103" t="s">
        <v>2</v>
      </c>
      <c r="I1103" t="s">
        <v>1</v>
      </c>
      <c r="J1103" t="s">
        <v>0</v>
      </c>
      <c r="K1103">
        <v>20</v>
      </c>
      <c r="L1103">
        <v>17</v>
      </c>
      <c r="M1103">
        <v>2000</v>
      </c>
      <c r="N1103">
        <f>Table1[[#This Row],[Qty]]*Table1[[#This Row],[Price]]</f>
        <v>40000</v>
      </c>
      <c r="O1103">
        <f>Table1[[#This Row],[Qty]]*Table1[[#This Row],[Cost]]</f>
        <v>34000</v>
      </c>
      <c r="P1103">
        <f>Table1[[#This Row],[Total Sales]]-Table1[[#This Row],[cogs]]</f>
        <v>6000</v>
      </c>
    </row>
    <row r="1104" spans="1:16" x14ac:dyDescent="0.3">
      <c r="A1104">
        <v>88065566457</v>
      </c>
      <c r="B1104" s="1">
        <v>43700</v>
      </c>
      <c r="C1104" t="s">
        <v>147</v>
      </c>
      <c r="D1104" t="s">
        <v>6</v>
      </c>
      <c r="E1104" t="s">
        <v>71</v>
      </c>
      <c r="F1104" t="s">
        <v>25</v>
      </c>
      <c r="G1104" t="s">
        <v>3</v>
      </c>
      <c r="H1104" t="s">
        <v>2</v>
      </c>
      <c r="I1104" t="s">
        <v>14</v>
      </c>
      <c r="J1104" t="s">
        <v>0</v>
      </c>
      <c r="K1104">
        <v>12</v>
      </c>
      <c r="L1104">
        <v>9</v>
      </c>
      <c r="M1104">
        <v>123</v>
      </c>
      <c r="N1104">
        <f>Table1[[#This Row],[Qty]]*Table1[[#This Row],[Price]]</f>
        <v>1476</v>
      </c>
      <c r="O1104">
        <f>Table1[[#This Row],[Qty]]*Table1[[#This Row],[Cost]]</f>
        <v>1107</v>
      </c>
      <c r="P1104">
        <f>Table1[[#This Row],[Total Sales]]-Table1[[#This Row],[cogs]]</f>
        <v>369</v>
      </c>
    </row>
    <row r="1105" spans="1:16" x14ac:dyDescent="0.3">
      <c r="A1105">
        <v>88065566458</v>
      </c>
      <c r="B1105" s="1">
        <v>43701</v>
      </c>
      <c r="C1105" t="s">
        <v>146</v>
      </c>
      <c r="D1105" t="s">
        <v>12</v>
      </c>
      <c r="E1105" t="s">
        <v>69</v>
      </c>
      <c r="F1105" t="s">
        <v>4</v>
      </c>
      <c r="G1105" t="s">
        <v>3</v>
      </c>
      <c r="H1105" t="s">
        <v>2</v>
      </c>
      <c r="I1105" t="s">
        <v>9</v>
      </c>
      <c r="J1105" t="s">
        <v>8</v>
      </c>
      <c r="K1105">
        <v>12</v>
      </c>
      <c r="L1105">
        <v>9</v>
      </c>
      <c r="M1105">
        <v>12903</v>
      </c>
      <c r="N1105">
        <f>Table1[[#This Row],[Qty]]*Table1[[#This Row],[Price]]</f>
        <v>154836</v>
      </c>
      <c r="O1105">
        <f>Table1[[#This Row],[Qty]]*Table1[[#This Row],[Cost]]</f>
        <v>116127</v>
      </c>
      <c r="P1105">
        <f>Table1[[#This Row],[Total Sales]]-Table1[[#This Row],[cogs]]</f>
        <v>38709</v>
      </c>
    </row>
    <row r="1106" spans="1:16" x14ac:dyDescent="0.3">
      <c r="A1106">
        <v>88065566459</v>
      </c>
      <c r="B1106" s="1">
        <v>43702</v>
      </c>
      <c r="C1106" t="s">
        <v>145</v>
      </c>
      <c r="D1106" t="s">
        <v>12</v>
      </c>
      <c r="E1106" t="s">
        <v>67</v>
      </c>
      <c r="F1106" t="s">
        <v>10</v>
      </c>
      <c r="G1106" t="s">
        <v>3</v>
      </c>
      <c r="H1106" t="s">
        <v>2</v>
      </c>
      <c r="I1106" t="s">
        <v>1</v>
      </c>
      <c r="J1106" t="s">
        <v>8</v>
      </c>
      <c r="K1106">
        <v>18</v>
      </c>
      <c r="L1106">
        <v>15</v>
      </c>
      <c r="M1106">
        <v>100000</v>
      </c>
      <c r="N1106">
        <f>Table1[[#This Row],[Qty]]*Table1[[#This Row],[Price]]</f>
        <v>1800000</v>
      </c>
      <c r="O1106">
        <f>Table1[[#This Row],[Qty]]*Table1[[#This Row],[Cost]]</f>
        <v>1500000</v>
      </c>
      <c r="P1106">
        <f>Table1[[#This Row],[Total Sales]]-Table1[[#This Row],[cogs]]</f>
        <v>300000</v>
      </c>
    </row>
    <row r="1107" spans="1:16" x14ac:dyDescent="0.3">
      <c r="A1107">
        <v>88065566460</v>
      </c>
      <c r="B1107" s="1">
        <v>43706</v>
      </c>
      <c r="C1107" t="s">
        <v>144</v>
      </c>
      <c r="D1107" t="s">
        <v>12</v>
      </c>
      <c r="E1107" t="s">
        <v>65</v>
      </c>
      <c r="F1107" t="s">
        <v>29</v>
      </c>
      <c r="G1107" t="s">
        <v>3</v>
      </c>
      <c r="H1107" t="s">
        <v>2</v>
      </c>
      <c r="I1107" t="s">
        <v>14</v>
      </c>
      <c r="J1107" t="s">
        <v>0</v>
      </c>
      <c r="K1107">
        <v>10</v>
      </c>
      <c r="L1107">
        <v>7</v>
      </c>
      <c r="M1107">
        <v>12000</v>
      </c>
      <c r="N1107">
        <f>Table1[[#This Row],[Qty]]*Table1[[#This Row],[Price]]</f>
        <v>120000</v>
      </c>
      <c r="O1107">
        <f>Table1[[#This Row],[Qty]]*Table1[[#This Row],[Cost]]</f>
        <v>84000</v>
      </c>
      <c r="P1107">
        <f>Table1[[#This Row],[Total Sales]]-Table1[[#This Row],[cogs]]</f>
        <v>36000</v>
      </c>
    </row>
    <row r="1108" spans="1:16" x14ac:dyDescent="0.3">
      <c r="A1108">
        <v>88065566461</v>
      </c>
      <c r="B1108" s="1">
        <v>43705</v>
      </c>
      <c r="C1108" t="s">
        <v>143</v>
      </c>
      <c r="D1108" t="s">
        <v>6</v>
      </c>
      <c r="E1108" t="s">
        <v>46</v>
      </c>
      <c r="F1108" t="s">
        <v>25</v>
      </c>
      <c r="G1108" t="s">
        <v>3</v>
      </c>
      <c r="H1108" t="s">
        <v>2</v>
      </c>
      <c r="I1108" t="s">
        <v>9</v>
      </c>
      <c r="J1108" t="s">
        <v>8</v>
      </c>
      <c r="K1108">
        <v>15</v>
      </c>
      <c r="L1108">
        <v>12</v>
      </c>
      <c r="M1108">
        <v>60</v>
      </c>
      <c r="N1108">
        <f>Table1[[#This Row],[Qty]]*Table1[[#This Row],[Price]]</f>
        <v>900</v>
      </c>
      <c r="O1108">
        <f>Table1[[#This Row],[Qty]]*Table1[[#This Row],[Cost]]</f>
        <v>720</v>
      </c>
      <c r="P1108">
        <f>Table1[[#This Row],[Total Sales]]-Table1[[#This Row],[cogs]]</f>
        <v>180</v>
      </c>
    </row>
    <row r="1109" spans="1:16" x14ac:dyDescent="0.3">
      <c r="A1109">
        <v>88065566462</v>
      </c>
      <c r="B1109" s="1">
        <v>43705</v>
      </c>
      <c r="C1109" t="s">
        <v>142</v>
      </c>
      <c r="D1109" t="s">
        <v>6</v>
      </c>
      <c r="E1109" t="s">
        <v>17</v>
      </c>
      <c r="F1109" t="s">
        <v>4</v>
      </c>
      <c r="G1109" t="s">
        <v>3</v>
      </c>
      <c r="H1109" t="s">
        <v>2</v>
      </c>
      <c r="I1109" t="s">
        <v>1</v>
      </c>
      <c r="J1109" t="s">
        <v>0</v>
      </c>
      <c r="K1109">
        <v>15</v>
      </c>
      <c r="L1109">
        <v>12</v>
      </c>
      <c r="M1109">
        <v>89</v>
      </c>
      <c r="N1109">
        <f>Table1[[#This Row],[Qty]]*Table1[[#This Row],[Price]]</f>
        <v>1335</v>
      </c>
      <c r="O1109">
        <f>Table1[[#This Row],[Qty]]*Table1[[#This Row],[Cost]]</f>
        <v>1068</v>
      </c>
      <c r="P1109">
        <f>Table1[[#This Row],[Total Sales]]-Table1[[#This Row],[cogs]]</f>
        <v>267</v>
      </c>
    </row>
    <row r="1110" spans="1:16" x14ac:dyDescent="0.3">
      <c r="A1110">
        <v>88065566463</v>
      </c>
      <c r="B1110" s="1">
        <v>43706</v>
      </c>
      <c r="C1110" t="s">
        <v>141</v>
      </c>
      <c r="D1110" t="s">
        <v>6</v>
      </c>
      <c r="E1110" t="s">
        <v>63</v>
      </c>
      <c r="F1110" t="s">
        <v>10</v>
      </c>
      <c r="G1110" t="s">
        <v>3</v>
      </c>
      <c r="H1110" t="s">
        <v>2</v>
      </c>
      <c r="I1110" t="s">
        <v>14</v>
      </c>
      <c r="J1110" t="s">
        <v>8</v>
      </c>
      <c r="K1110">
        <v>23</v>
      </c>
      <c r="L1110">
        <v>20</v>
      </c>
      <c r="M1110">
        <v>77</v>
      </c>
      <c r="N1110">
        <f>Table1[[#This Row],[Qty]]*Table1[[#This Row],[Price]]</f>
        <v>1771</v>
      </c>
      <c r="O1110">
        <f>Table1[[#This Row],[Qty]]*Table1[[#This Row],[Cost]]</f>
        <v>1540</v>
      </c>
      <c r="P1110">
        <f>Table1[[#This Row],[Total Sales]]-Table1[[#This Row],[cogs]]</f>
        <v>231</v>
      </c>
    </row>
    <row r="1111" spans="1:16" x14ac:dyDescent="0.3">
      <c r="A1111">
        <v>88065566464</v>
      </c>
      <c r="B1111" s="1">
        <v>43707</v>
      </c>
      <c r="C1111" t="s">
        <v>140</v>
      </c>
      <c r="D1111" t="s">
        <v>12</v>
      </c>
      <c r="E1111" t="s">
        <v>57</v>
      </c>
      <c r="F1111" t="s">
        <v>29</v>
      </c>
      <c r="G1111" t="s">
        <v>3</v>
      </c>
      <c r="H1111" t="s">
        <v>2</v>
      </c>
      <c r="I1111" t="s">
        <v>28</v>
      </c>
      <c r="J1111" t="s">
        <v>8</v>
      </c>
      <c r="K1111">
        <v>9</v>
      </c>
      <c r="L1111">
        <v>6</v>
      </c>
      <c r="M1111">
        <v>68</v>
      </c>
      <c r="N1111">
        <f>Table1[[#This Row],[Qty]]*Table1[[#This Row],[Price]]</f>
        <v>612</v>
      </c>
      <c r="O1111">
        <f>Table1[[#This Row],[Qty]]*Table1[[#This Row],[Cost]]</f>
        <v>408</v>
      </c>
      <c r="P1111">
        <f>Table1[[#This Row],[Total Sales]]-Table1[[#This Row],[cogs]]</f>
        <v>204</v>
      </c>
    </row>
    <row r="1112" spans="1:16" x14ac:dyDescent="0.3">
      <c r="A1112">
        <v>88065566465</v>
      </c>
      <c r="B1112" s="1">
        <v>43708</v>
      </c>
      <c r="C1112" t="s">
        <v>139</v>
      </c>
      <c r="D1112" t="s">
        <v>12</v>
      </c>
      <c r="E1112" t="s">
        <v>55</v>
      </c>
      <c r="F1112" t="s">
        <v>25</v>
      </c>
      <c r="G1112" t="s">
        <v>3</v>
      </c>
      <c r="H1112" t="s">
        <v>2</v>
      </c>
      <c r="I1112" t="s">
        <v>9</v>
      </c>
      <c r="J1112" t="s">
        <v>8</v>
      </c>
      <c r="K1112">
        <v>18</v>
      </c>
      <c r="L1112">
        <v>15</v>
      </c>
      <c r="M1112">
        <v>15</v>
      </c>
      <c r="N1112">
        <f>Table1[[#This Row],[Qty]]*Table1[[#This Row],[Price]]</f>
        <v>270</v>
      </c>
      <c r="O1112">
        <f>Table1[[#This Row],[Qty]]*Table1[[#This Row],[Cost]]</f>
        <v>225</v>
      </c>
      <c r="P1112">
        <f>Table1[[#This Row],[Total Sales]]-Table1[[#This Row],[cogs]]</f>
        <v>45</v>
      </c>
    </row>
    <row r="1113" spans="1:16" x14ac:dyDescent="0.3">
      <c r="A1113">
        <v>88065566466</v>
      </c>
      <c r="B1113" s="1">
        <v>43678</v>
      </c>
      <c r="C1113" t="s">
        <v>138</v>
      </c>
      <c r="D1113" t="s">
        <v>12</v>
      </c>
      <c r="E1113" t="s">
        <v>17</v>
      </c>
      <c r="F1113" t="s">
        <v>4</v>
      </c>
      <c r="G1113" t="s">
        <v>3</v>
      </c>
      <c r="H1113" t="s">
        <v>2</v>
      </c>
      <c r="I1113" t="s">
        <v>1</v>
      </c>
      <c r="J1113" t="s">
        <v>0</v>
      </c>
      <c r="K1113">
        <v>14</v>
      </c>
      <c r="L1113">
        <v>11</v>
      </c>
      <c r="M1113">
        <v>47</v>
      </c>
      <c r="N1113">
        <f>Table1[[#This Row],[Qty]]*Table1[[#This Row],[Price]]</f>
        <v>658</v>
      </c>
      <c r="O1113">
        <f>Table1[[#This Row],[Qty]]*Table1[[#This Row],[Cost]]</f>
        <v>517</v>
      </c>
      <c r="P1113">
        <f>Table1[[#This Row],[Total Sales]]-Table1[[#This Row],[cogs]]</f>
        <v>141</v>
      </c>
    </row>
    <row r="1114" spans="1:16" x14ac:dyDescent="0.3">
      <c r="A1114">
        <v>88065566467</v>
      </c>
      <c r="B1114" s="1">
        <v>43679</v>
      </c>
      <c r="C1114" t="s">
        <v>137</v>
      </c>
      <c r="D1114" t="s">
        <v>6</v>
      </c>
      <c r="E1114" t="s">
        <v>36</v>
      </c>
      <c r="F1114" t="s">
        <v>10</v>
      </c>
      <c r="G1114" t="s">
        <v>3</v>
      </c>
      <c r="H1114" t="s">
        <v>2</v>
      </c>
      <c r="I1114" t="s">
        <v>14</v>
      </c>
      <c r="J1114" t="s">
        <v>0</v>
      </c>
      <c r="K1114">
        <v>30</v>
      </c>
      <c r="L1114">
        <v>27</v>
      </c>
      <c r="M1114">
        <v>6</v>
      </c>
      <c r="N1114">
        <f>Table1[[#This Row],[Qty]]*Table1[[#This Row],[Price]]</f>
        <v>180</v>
      </c>
      <c r="O1114">
        <f>Table1[[#This Row],[Qty]]*Table1[[#This Row],[Cost]]</f>
        <v>162</v>
      </c>
      <c r="P1114">
        <f>Table1[[#This Row],[Total Sales]]-Table1[[#This Row],[cogs]]</f>
        <v>18</v>
      </c>
    </row>
    <row r="1115" spans="1:16" x14ac:dyDescent="0.3">
      <c r="A1115">
        <v>88065566468</v>
      </c>
      <c r="B1115" s="1">
        <v>43680</v>
      </c>
      <c r="C1115" t="s">
        <v>152</v>
      </c>
      <c r="D1115" t="s">
        <v>6</v>
      </c>
      <c r="E1115" t="s">
        <v>34</v>
      </c>
      <c r="F1115" t="s">
        <v>29</v>
      </c>
      <c r="G1115" t="s">
        <v>3</v>
      </c>
      <c r="H1115" t="s">
        <v>2</v>
      </c>
      <c r="I1115" t="s">
        <v>9</v>
      </c>
      <c r="J1115" t="s">
        <v>8</v>
      </c>
      <c r="K1115">
        <v>16</v>
      </c>
      <c r="L1115">
        <v>13</v>
      </c>
      <c r="M1115">
        <v>10</v>
      </c>
      <c r="N1115">
        <f>Table1[[#This Row],[Qty]]*Table1[[#This Row],[Price]]</f>
        <v>160</v>
      </c>
      <c r="O1115">
        <f>Table1[[#This Row],[Qty]]*Table1[[#This Row],[Cost]]</f>
        <v>130</v>
      </c>
      <c r="P1115">
        <f>Table1[[#This Row],[Total Sales]]-Table1[[#This Row],[cogs]]</f>
        <v>30</v>
      </c>
    </row>
    <row r="1116" spans="1:16" x14ac:dyDescent="0.3">
      <c r="A1116">
        <v>88065566469</v>
      </c>
      <c r="B1116" s="1">
        <v>43681</v>
      </c>
      <c r="C1116" t="s">
        <v>136</v>
      </c>
      <c r="D1116" t="s">
        <v>12</v>
      </c>
      <c r="E1116" t="s">
        <v>32</v>
      </c>
      <c r="F1116" t="s">
        <v>25</v>
      </c>
      <c r="G1116" t="s">
        <v>3</v>
      </c>
      <c r="H1116" t="s">
        <v>2</v>
      </c>
      <c r="I1116" t="s">
        <v>1</v>
      </c>
      <c r="J1116" t="s">
        <v>8</v>
      </c>
      <c r="K1116">
        <v>52</v>
      </c>
      <c r="L1116">
        <v>49</v>
      </c>
      <c r="M1116">
        <v>11</v>
      </c>
      <c r="N1116">
        <f>Table1[[#This Row],[Qty]]*Table1[[#This Row],[Price]]</f>
        <v>572</v>
      </c>
      <c r="O1116">
        <f>Table1[[#This Row],[Qty]]*Table1[[#This Row],[Cost]]</f>
        <v>539</v>
      </c>
      <c r="P1116">
        <f>Table1[[#This Row],[Total Sales]]-Table1[[#This Row],[cogs]]</f>
        <v>33</v>
      </c>
    </row>
    <row r="1117" spans="1:16" x14ac:dyDescent="0.3">
      <c r="A1117">
        <v>88065566470</v>
      </c>
      <c r="B1117" s="1">
        <v>43682</v>
      </c>
      <c r="C1117" t="s">
        <v>135</v>
      </c>
      <c r="D1117" t="s">
        <v>6</v>
      </c>
      <c r="E1117" t="s">
        <v>30</v>
      </c>
      <c r="F1117" t="s">
        <v>4</v>
      </c>
      <c r="G1117" t="s">
        <v>3</v>
      </c>
      <c r="H1117" t="s">
        <v>2</v>
      </c>
      <c r="I1117" t="s">
        <v>14</v>
      </c>
      <c r="J1117" t="s">
        <v>0</v>
      </c>
      <c r="K1117">
        <v>14</v>
      </c>
      <c r="L1117">
        <v>11</v>
      </c>
      <c r="M1117">
        <v>60</v>
      </c>
      <c r="N1117">
        <f>Table1[[#This Row],[Qty]]*Table1[[#This Row],[Price]]</f>
        <v>840</v>
      </c>
      <c r="O1117">
        <f>Table1[[#This Row],[Qty]]*Table1[[#This Row],[Cost]]</f>
        <v>660</v>
      </c>
      <c r="P1117">
        <f>Table1[[#This Row],[Total Sales]]-Table1[[#This Row],[cogs]]</f>
        <v>180</v>
      </c>
    </row>
    <row r="1118" spans="1:16" x14ac:dyDescent="0.3">
      <c r="A1118">
        <v>88065566471</v>
      </c>
      <c r="B1118" s="1">
        <v>43686</v>
      </c>
      <c r="C1118" t="s">
        <v>134</v>
      </c>
      <c r="D1118" t="s">
        <v>12</v>
      </c>
      <c r="E1118" t="s">
        <v>26</v>
      </c>
      <c r="F1118" t="s">
        <v>10</v>
      </c>
      <c r="G1118" t="s">
        <v>3</v>
      </c>
      <c r="H1118" t="s">
        <v>2</v>
      </c>
      <c r="I1118" t="s">
        <v>9</v>
      </c>
      <c r="J1118" t="s">
        <v>8</v>
      </c>
      <c r="K1118">
        <v>6</v>
      </c>
      <c r="L1118">
        <v>3</v>
      </c>
      <c r="M1118">
        <v>89</v>
      </c>
      <c r="N1118">
        <f>Table1[[#This Row],[Qty]]*Table1[[#This Row],[Price]]</f>
        <v>534</v>
      </c>
      <c r="O1118">
        <f>Table1[[#This Row],[Qty]]*Table1[[#This Row],[Cost]]</f>
        <v>267</v>
      </c>
      <c r="P1118">
        <f>Table1[[#This Row],[Total Sales]]-Table1[[#This Row],[cogs]]</f>
        <v>267</v>
      </c>
    </row>
    <row r="1119" spans="1:16" x14ac:dyDescent="0.3">
      <c r="A1119">
        <v>88065566472</v>
      </c>
      <c r="B1119" s="1">
        <v>43685</v>
      </c>
      <c r="C1119" t="s">
        <v>133</v>
      </c>
      <c r="D1119" t="s">
        <v>6</v>
      </c>
      <c r="E1119" t="s">
        <v>50</v>
      </c>
      <c r="F1119" t="s">
        <v>29</v>
      </c>
      <c r="G1119" t="s">
        <v>3</v>
      </c>
      <c r="H1119" t="s">
        <v>2</v>
      </c>
      <c r="I1119" t="s">
        <v>1</v>
      </c>
      <c r="J1119" t="s">
        <v>0</v>
      </c>
      <c r="K1119">
        <v>13</v>
      </c>
      <c r="L1119">
        <v>10</v>
      </c>
      <c r="M1119">
        <v>77</v>
      </c>
      <c r="N1119">
        <f>Table1[[#This Row],[Qty]]*Table1[[#This Row],[Price]]</f>
        <v>1001</v>
      </c>
      <c r="O1119">
        <f>Table1[[#This Row],[Qty]]*Table1[[#This Row],[Cost]]</f>
        <v>770</v>
      </c>
      <c r="P1119">
        <f>Table1[[#This Row],[Total Sales]]-Table1[[#This Row],[cogs]]</f>
        <v>231</v>
      </c>
    </row>
    <row r="1120" spans="1:16" x14ac:dyDescent="0.3">
      <c r="A1120">
        <v>88065566473</v>
      </c>
      <c r="B1120" s="1">
        <v>43685</v>
      </c>
      <c r="C1120" t="s">
        <v>132</v>
      </c>
      <c r="D1120" t="s">
        <v>6</v>
      </c>
      <c r="E1120" t="s">
        <v>48</v>
      </c>
      <c r="F1120" t="s">
        <v>25</v>
      </c>
      <c r="G1120" t="s">
        <v>3</v>
      </c>
      <c r="H1120" t="s">
        <v>2</v>
      </c>
      <c r="I1120" t="s">
        <v>14</v>
      </c>
      <c r="J1120" t="s">
        <v>8</v>
      </c>
      <c r="K1120">
        <v>15</v>
      </c>
      <c r="L1120">
        <v>12</v>
      </c>
      <c r="M1120">
        <v>68</v>
      </c>
      <c r="N1120">
        <f>Table1[[#This Row],[Qty]]*Table1[[#This Row],[Price]]</f>
        <v>1020</v>
      </c>
      <c r="O1120">
        <f>Table1[[#This Row],[Qty]]*Table1[[#This Row],[Cost]]</f>
        <v>816</v>
      </c>
      <c r="P1120">
        <f>Table1[[#This Row],[Total Sales]]-Table1[[#This Row],[cogs]]</f>
        <v>204</v>
      </c>
    </row>
    <row r="1121" spans="1:16" x14ac:dyDescent="0.3">
      <c r="A1121">
        <v>88065566474</v>
      </c>
      <c r="B1121" s="1">
        <v>43686</v>
      </c>
      <c r="C1121" t="s">
        <v>97</v>
      </c>
      <c r="D1121" t="s">
        <v>12</v>
      </c>
      <c r="E1121" t="s">
        <v>46</v>
      </c>
      <c r="F1121" t="s">
        <v>4</v>
      </c>
      <c r="G1121" t="s">
        <v>3</v>
      </c>
      <c r="H1121" t="s">
        <v>2</v>
      </c>
      <c r="I1121" t="s">
        <v>28</v>
      </c>
      <c r="J1121" t="s">
        <v>8</v>
      </c>
      <c r="K1121">
        <v>20</v>
      </c>
      <c r="L1121">
        <v>17</v>
      </c>
      <c r="M1121">
        <v>15</v>
      </c>
      <c r="N1121">
        <f>Table1[[#This Row],[Qty]]*Table1[[#This Row],[Price]]</f>
        <v>300</v>
      </c>
      <c r="O1121">
        <f>Table1[[#This Row],[Qty]]*Table1[[#This Row],[Cost]]</f>
        <v>255</v>
      </c>
      <c r="P1121">
        <f>Table1[[#This Row],[Total Sales]]-Table1[[#This Row],[cogs]]</f>
        <v>45</v>
      </c>
    </row>
    <row r="1122" spans="1:16" x14ac:dyDescent="0.3">
      <c r="A1122">
        <v>88065566475</v>
      </c>
      <c r="B1122" s="1">
        <v>43687</v>
      </c>
      <c r="C1122" t="s">
        <v>96</v>
      </c>
      <c r="D1122" t="s">
        <v>12</v>
      </c>
      <c r="E1122" t="s">
        <v>65</v>
      </c>
      <c r="F1122" t="s">
        <v>10</v>
      </c>
      <c r="G1122" t="s">
        <v>3</v>
      </c>
      <c r="H1122" t="s">
        <v>2</v>
      </c>
      <c r="I1122" t="s">
        <v>9</v>
      </c>
      <c r="J1122" t="s">
        <v>8</v>
      </c>
      <c r="K1122">
        <v>12</v>
      </c>
      <c r="L1122">
        <v>9</v>
      </c>
      <c r="M1122">
        <v>100</v>
      </c>
      <c r="N1122">
        <f>Table1[[#This Row],[Qty]]*Table1[[#This Row],[Price]]</f>
        <v>1200</v>
      </c>
      <c r="O1122">
        <f>Table1[[#This Row],[Qty]]*Table1[[#This Row],[Cost]]</f>
        <v>900</v>
      </c>
      <c r="P1122">
        <f>Table1[[#This Row],[Total Sales]]-Table1[[#This Row],[cogs]]</f>
        <v>300</v>
      </c>
    </row>
    <row r="1123" spans="1:16" x14ac:dyDescent="0.3">
      <c r="A1123">
        <v>88065566476</v>
      </c>
      <c r="B1123" s="1">
        <v>43688</v>
      </c>
      <c r="C1123" t="s">
        <v>95</v>
      </c>
      <c r="D1123" t="s">
        <v>6</v>
      </c>
      <c r="E1123" t="s">
        <v>63</v>
      </c>
      <c r="F1123" t="s">
        <v>29</v>
      </c>
      <c r="G1123" t="s">
        <v>3</v>
      </c>
      <c r="H1123" t="s">
        <v>2</v>
      </c>
      <c r="I1123" t="s">
        <v>1</v>
      </c>
      <c r="J1123" t="s">
        <v>0</v>
      </c>
      <c r="K1123">
        <v>16</v>
      </c>
      <c r="L1123">
        <v>13</v>
      </c>
      <c r="M1123">
        <v>3000</v>
      </c>
      <c r="N1123">
        <f>Table1[[#This Row],[Qty]]*Table1[[#This Row],[Price]]</f>
        <v>48000</v>
      </c>
      <c r="O1123">
        <f>Table1[[#This Row],[Qty]]*Table1[[#This Row],[Cost]]</f>
        <v>39000</v>
      </c>
      <c r="P1123">
        <f>Table1[[#This Row],[Total Sales]]-Table1[[#This Row],[cogs]]</f>
        <v>9000</v>
      </c>
    </row>
    <row r="1124" spans="1:16" x14ac:dyDescent="0.3">
      <c r="A1124">
        <v>88065566477</v>
      </c>
      <c r="B1124" s="1">
        <v>43689</v>
      </c>
      <c r="C1124" t="s">
        <v>151</v>
      </c>
      <c r="D1124" t="s">
        <v>12</v>
      </c>
      <c r="E1124" t="s">
        <v>61</v>
      </c>
      <c r="F1124" t="s">
        <v>25</v>
      </c>
      <c r="G1124" t="s">
        <v>3</v>
      </c>
      <c r="H1124" t="s">
        <v>2</v>
      </c>
      <c r="I1124" t="s">
        <v>14</v>
      </c>
      <c r="J1124" t="s">
        <v>0</v>
      </c>
      <c r="K1124">
        <v>20</v>
      </c>
      <c r="L1124">
        <v>17</v>
      </c>
      <c r="M1124">
        <v>5000</v>
      </c>
      <c r="N1124">
        <f>Table1[[#This Row],[Qty]]*Table1[[#This Row],[Price]]</f>
        <v>100000</v>
      </c>
      <c r="O1124">
        <f>Table1[[#This Row],[Qty]]*Table1[[#This Row],[Cost]]</f>
        <v>85000</v>
      </c>
      <c r="P1124">
        <f>Table1[[#This Row],[Total Sales]]-Table1[[#This Row],[cogs]]</f>
        <v>15000</v>
      </c>
    </row>
    <row r="1125" spans="1:16" x14ac:dyDescent="0.3">
      <c r="A1125">
        <v>88065566478</v>
      </c>
      <c r="B1125" s="1">
        <v>43690</v>
      </c>
      <c r="C1125" t="s">
        <v>150</v>
      </c>
      <c r="D1125" t="s">
        <v>12</v>
      </c>
      <c r="E1125" t="s">
        <v>59</v>
      </c>
      <c r="F1125" t="s">
        <v>4</v>
      </c>
      <c r="G1125" t="s">
        <v>3</v>
      </c>
      <c r="H1125" t="s">
        <v>2</v>
      </c>
      <c r="I1125" t="s">
        <v>9</v>
      </c>
      <c r="J1125" t="s">
        <v>8</v>
      </c>
      <c r="K1125">
        <v>12</v>
      </c>
      <c r="L1125">
        <v>9</v>
      </c>
      <c r="M1125">
        <v>300</v>
      </c>
      <c r="N1125">
        <f>Table1[[#This Row],[Qty]]*Table1[[#This Row],[Price]]</f>
        <v>3600</v>
      </c>
      <c r="O1125">
        <f>Table1[[#This Row],[Qty]]*Table1[[#This Row],[Cost]]</f>
        <v>2700</v>
      </c>
      <c r="P1125">
        <f>Table1[[#This Row],[Total Sales]]-Table1[[#This Row],[cogs]]</f>
        <v>900</v>
      </c>
    </row>
    <row r="1126" spans="1:16" x14ac:dyDescent="0.3">
      <c r="A1126">
        <v>88065566479</v>
      </c>
      <c r="B1126" s="1">
        <v>43691</v>
      </c>
      <c r="C1126" t="s">
        <v>149</v>
      </c>
      <c r="D1126" t="s">
        <v>6</v>
      </c>
      <c r="E1126" t="s">
        <v>57</v>
      </c>
      <c r="F1126" t="s">
        <v>10</v>
      </c>
      <c r="G1126" t="s">
        <v>3</v>
      </c>
      <c r="H1126" t="s">
        <v>2</v>
      </c>
      <c r="I1126" t="s">
        <v>1</v>
      </c>
      <c r="J1126" t="s">
        <v>8</v>
      </c>
      <c r="K1126">
        <v>10</v>
      </c>
      <c r="L1126">
        <v>7</v>
      </c>
      <c r="M1126">
        <v>2000</v>
      </c>
      <c r="N1126">
        <f>Table1[[#This Row],[Qty]]*Table1[[#This Row],[Price]]</f>
        <v>20000</v>
      </c>
      <c r="O1126">
        <f>Table1[[#This Row],[Qty]]*Table1[[#This Row],[Cost]]</f>
        <v>14000</v>
      </c>
      <c r="P1126">
        <f>Table1[[#This Row],[Total Sales]]-Table1[[#This Row],[cogs]]</f>
        <v>6000</v>
      </c>
    </row>
    <row r="1127" spans="1:16" x14ac:dyDescent="0.3">
      <c r="A1127">
        <v>88065566480</v>
      </c>
      <c r="B1127" s="1">
        <v>43692</v>
      </c>
      <c r="C1127" t="s">
        <v>148</v>
      </c>
      <c r="D1127" t="s">
        <v>6</v>
      </c>
      <c r="E1127" t="s">
        <v>73</v>
      </c>
      <c r="F1127" t="s">
        <v>29</v>
      </c>
      <c r="G1127" t="s">
        <v>3</v>
      </c>
      <c r="H1127" t="s">
        <v>2</v>
      </c>
      <c r="I1127" t="s">
        <v>14</v>
      </c>
      <c r="J1127" t="s">
        <v>0</v>
      </c>
      <c r="K1127">
        <v>15</v>
      </c>
      <c r="L1127">
        <v>12</v>
      </c>
      <c r="M1127">
        <v>600</v>
      </c>
      <c r="N1127">
        <f>Table1[[#This Row],[Qty]]*Table1[[#This Row],[Price]]</f>
        <v>9000</v>
      </c>
      <c r="O1127">
        <f>Table1[[#This Row],[Qty]]*Table1[[#This Row],[Cost]]</f>
        <v>7200</v>
      </c>
      <c r="P1127">
        <f>Table1[[#This Row],[Total Sales]]-Table1[[#This Row],[cogs]]</f>
        <v>1800</v>
      </c>
    </row>
    <row r="1128" spans="1:16" x14ac:dyDescent="0.3">
      <c r="A1128">
        <v>88065566481</v>
      </c>
      <c r="B1128" s="1">
        <v>43696</v>
      </c>
      <c r="C1128" t="s">
        <v>147</v>
      </c>
      <c r="D1128" t="s">
        <v>6</v>
      </c>
      <c r="E1128" t="s">
        <v>71</v>
      </c>
      <c r="F1128" t="s">
        <v>25</v>
      </c>
      <c r="G1128" t="s">
        <v>3</v>
      </c>
      <c r="H1128" t="s">
        <v>2</v>
      </c>
      <c r="I1128" t="s">
        <v>9</v>
      </c>
      <c r="J1128" t="s">
        <v>8</v>
      </c>
      <c r="K1128">
        <v>15</v>
      </c>
      <c r="L1128">
        <v>12</v>
      </c>
      <c r="M1128">
        <v>1230</v>
      </c>
      <c r="N1128">
        <f>Table1[[#This Row],[Qty]]*Table1[[#This Row],[Price]]</f>
        <v>18450</v>
      </c>
      <c r="O1128">
        <f>Table1[[#This Row],[Qty]]*Table1[[#This Row],[Cost]]</f>
        <v>14760</v>
      </c>
      <c r="P1128">
        <f>Table1[[#This Row],[Total Sales]]-Table1[[#This Row],[cogs]]</f>
        <v>3690</v>
      </c>
    </row>
    <row r="1129" spans="1:16" x14ac:dyDescent="0.3">
      <c r="A1129">
        <v>88065566482</v>
      </c>
      <c r="B1129" s="1">
        <v>43695</v>
      </c>
      <c r="C1129" t="s">
        <v>146</v>
      </c>
      <c r="D1129" t="s">
        <v>12</v>
      </c>
      <c r="E1129" t="s">
        <v>69</v>
      </c>
      <c r="F1129" t="s">
        <v>4</v>
      </c>
      <c r="G1129" t="s">
        <v>3</v>
      </c>
      <c r="H1129" t="s">
        <v>2</v>
      </c>
      <c r="I1129" t="s">
        <v>1</v>
      </c>
      <c r="J1129" t="s">
        <v>0</v>
      </c>
      <c r="K1129">
        <v>20</v>
      </c>
      <c r="L1129">
        <v>17</v>
      </c>
      <c r="M1129">
        <v>900</v>
      </c>
      <c r="N1129">
        <f>Table1[[#This Row],[Qty]]*Table1[[#This Row],[Price]]</f>
        <v>18000</v>
      </c>
      <c r="O1129">
        <f>Table1[[#This Row],[Qty]]*Table1[[#This Row],[Cost]]</f>
        <v>15300</v>
      </c>
      <c r="P1129">
        <f>Table1[[#This Row],[Total Sales]]-Table1[[#This Row],[cogs]]</f>
        <v>2700</v>
      </c>
    </row>
    <row r="1130" spans="1:16" x14ac:dyDescent="0.3">
      <c r="A1130">
        <v>88065566483</v>
      </c>
      <c r="B1130" s="1">
        <v>43695</v>
      </c>
      <c r="C1130" t="s">
        <v>145</v>
      </c>
      <c r="D1130" t="s">
        <v>12</v>
      </c>
      <c r="E1130" t="s">
        <v>67</v>
      </c>
      <c r="F1130" t="s">
        <v>10</v>
      </c>
      <c r="G1130" t="s">
        <v>3</v>
      </c>
      <c r="H1130" t="s">
        <v>2</v>
      </c>
      <c r="I1130" t="s">
        <v>14</v>
      </c>
      <c r="J1130" t="s">
        <v>8</v>
      </c>
      <c r="K1130">
        <v>12</v>
      </c>
      <c r="L1130">
        <v>9</v>
      </c>
      <c r="M1130">
        <v>2390</v>
      </c>
      <c r="N1130">
        <f>Table1[[#This Row],[Qty]]*Table1[[#This Row],[Price]]</f>
        <v>28680</v>
      </c>
      <c r="O1130">
        <f>Table1[[#This Row],[Qty]]*Table1[[#This Row],[Cost]]</f>
        <v>21510</v>
      </c>
      <c r="P1130">
        <f>Table1[[#This Row],[Total Sales]]-Table1[[#This Row],[cogs]]</f>
        <v>7170</v>
      </c>
    </row>
    <row r="1131" spans="1:16" x14ac:dyDescent="0.3">
      <c r="A1131">
        <v>88065566484</v>
      </c>
      <c r="B1131" s="1">
        <v>43696</v>
      </c>
      <c r="C1131" t="s">
        <v>144</v>
      </c>
      <c r="D1131" t="s">
        <v>12</v>
      </c>
      <c r="E1131" t="s">
        <v>65</v>
      </c>
      <c r="F1131" t="s">
        <v>29</v>
      </c>
      <c r="G1131" t="s">
        <v>3</v>
      </c>
      <c r="H1131" t="s">
        <v>2</v>
      </c>
      <c r="I1131" t="s">
        <v>28</v>
      </c>
      <c r="J1131" t="s">
        <v>8</v>
      </c>
      <c r="K1131">
        <v>13</v>
      </c>
      <c r="L1131">
        <v>10</v>
      </c>
      <c r="M1131">
        <v>10000</v>
      </c>
      <c r="N1131">
        <f>Table1[[#This Row],[Qty]]*Table1[[#This Row],[Price]]</f>
        <v>130000</v>
      </c>
      <c r="O1131">
        <f>Table1[[#This Row],[Qty]]*Table1[[#This Row],[Cost]]</f>
        <v>100000</v>
      </c>
      <c r="P1131">
        <f>Table1[[#This Row],[Total Sales]]-Table1[[#This Row],[cogs]]</f>
        <v>30000</v>
      </c>
    </row>
    <row r="1132" spans="1:16" x14ac:dyDescent="0.3">
      <c r="A1132">
        <v>88065566485</v>
      </c>
      <c r="B1132" s="1">
        <v>43697</v>
      </c>
      <c r="C1132" t="s">
        <v>143</v>
      </c>
      <c r="D1132" t="s">
        <v>6</v>
      </c>
      <c r="E1132" t="s">
        <v>46</v>
      </c>
      <c r="F1132" t="s">
        <v>25</v>
      </c>
      <c r="G1132" t="s">
        <v>3</v>
      </c>
      <c r="H1132" t="s">
        <v>2</v>
      </c>
      <c r="I1132" t="s">
        <v>9</v>
      </c>
      <c r="J1132" t="s">
        <v>8</v>
      </c>
      <c r="K1132">
        <v>15</v>
      </c>
      <c r="L1132">
        <v>12</v>
      </c>
      <c r="M1132">
        <v>2300</v>
      </c>
      <c r="N1132">
        <f>Table1[[#This Row],[Qty]]*Table1[[#This Row],[Price]]</f>
        <v>34500</v>
      </c>
      <c r="O1132">
        <f>Table1[[#This Row],[Qty]]*Table1[[#This Row],[Cost]]</f>
        <v>27600</v>
      </c>
      <c r="P1132">
        <f>Table1[[#This Row],[Total Sales]]-Table1[[#This Row],[cogs]]</f>
        <v>6900</v>
      </c>
    </row>
    <row r="1133" spans="1:16" x14ac:dyDescent="0.3">
      <c r="A1133">
        <v>88065566486</v>
      </c>
      <c r="B1133" s="1">
        <v>43698</v>
      </c>
      <c r="C1133" t="s">
        <v>142</v>
      </c>
      <c r="D1133" t="s">
        <v>6</v>
      </c>
      <c r="E1133" t="s">
        <v>17</v>
      </c>
      <c r="F1133" t="s">
        <v>4</v>
      </c>
      <c r="G1133" t="s">
        <v>3</v>
      </c>
      <c r="H1133" t="s">
        <v>2</v>
      </c>
      <c r="I1133" t="s">
        <v>1</v>
      </c>
      <c r="J1133" t="s">
        <v>0</v>
      </c>
      <c r="K1133">
        <v>14</v>
      </c>
      <c r="L1133">
        <v>11</v>
      </c>
      <c r="M1133">
        <v>7800</v>
      </c>
      <c r="N1133">
        <f>Table1[[#This Row],[Qty]]*Table1[[#This Row],[Price]]</f>
        <v>109200</v>
      </c>
      <c r="O1133">
        <f>Table1[[#This Row],[Qty]]*Table1[[#This Row],[Cost]]</f>
        <v>85800</v>
      </c>
      <c r="P1133">
        <f>Table1[[#This Row],[Total Sales]]-Table1[[#This Row],[cogs]]</f>
        <v>23400</v>
      </c>
    </row>
    <row r="1134" spans="1:16" x14ac:dyDescent="0.3">
      <c r="A1134">
        <v>88065566487</v>
      </c>
      <c r="B1134" s="1">
        <v>43699</v>
      </c>
      <c r="C1134" t="s">
        <v>141</v>
      </c>
      <c r="D1134" t="s">
        <v>6</v>
      </c>
      <c r="E1134" t="s">
        <v>63</v>
      </c>
      <c r="F1134" t="s">
        <v>10</v>
      </c>
      <c r="G1134" t="s">
        <v>3</v>
      </c>
      <c r="H1134" t="s">
        <v>2</v>
      </c>
      <c r="I1134" t="s">
        <v>14</v>
      </c>
      <c r="J1134" t="s">
        <v>0</v>
      </c>
      <c r="K1134">
        <v>30</v>
      </c>
      <c r="L1134">
        <v>27</v>
      </c>
      <c r="M1134">
        <v>450</v>
      </c>
      <c r="N1134">
        <f>Table1[[#This Row],[Qty]]*Table1[[#This Row],[Price]]</f>
        <v>13500</v>
      </c>
      <c r="O1134">
        <f>Table1[[#This Row],[Qty]]*Table1[[#This Row],[Cost]]</f>
        <v>12150</v>
      </c>
      <c r="P1134">
        <f>Table1[[#This Row],[Total Sales]]-Table1[[#This Row],[cogs]]</f>
        <v>1350</v>
      </c>
    </row>
    <row r="1135" spans="1:16" x14ac:dyDescent="0.3">
      <c r="A1135">
        <v>88065566488</v>
      </c>
      <c r="B1135" s="1">
        <v>43700</v>
      </c>
      <c r="C1135" t="s">
        <v>140</v>
      </c>
      <c r="D1135" t="s">
        <v>12</v>
      </c>
      <c r="E1135" t="s">
        <v>57</v>
      </c>
      <c r="F1135" t="s">
        <v>29</v>
      </c>
      <c r="G1135" t="s">
        <v>3</v>
      </c>
      <c r="H1135" t="s">
        <v>2</v>
      </c>
      <c r="I1135" t="s">
        <v>9</v>
      </c>
      <c r="J1135" t="s">
        <v>8</v>
      </c>
      <c r="K1135">
        <v>16</v>
      </c>
      <c r="L1135">
        <v>13</v>
      </c>
      <c r="M1135">
        <v>2000</v>
      </c>
      <c r="N1135">
        <f>Table1[[#This Row],[Qty]]*Table1[[#This Row],[Price]]</f>
        <v>32000</v>
      </c>
      <c r="O1135">
        <f>Table1[[#This Row],[Qty]]*Table1[[#This Row],[Cost]]</f>
        <v>26000</v>
      </c>
      <c r="P1135">
        <f>Table1[[#This Row],[Total Sales]]-Table1[[#This Row],[cogs]]</f>
        <v>6000</v>
      </c>
    </row>
    <row r="1136" spans="1:16" x14ac:dyDescent="0.3">
      <c r="A1136">
        <v>88065566489</v>
      </c>
      <c r="B1136" s="1">
        <v>43701</v>
      </c>
      <c r="C1136" t="s">
        <v>139</v>
      </c>
      <c r="D1136" t="s">
        <v>12</v>
      </c>
      <c r="E1136" t="s">
        <v>55</v>
      </c>
      <c r="F1136" t="s">
        <v>25</v>
      </c>
      <c r="G1136" t="s">
        <v>3</v>
      </c>
      <c r="H1136" t="s">
        <v>2</v>
      </c>
      <c r="I1136" t="s">
        <v>1</v>
      </c>
      <c r="J1136" t="s">
        <v>8</v>
      </c>
      <c r="K1136">
        <v>9</v>
      </c>
      <c r="L1136">
        <v>6</v>
      </c>
      <c r="M1136">
        <v>123</v>
      </c>
      <c r="N1136">
        <f>Table1[[#This Row],[Qty]]*Table1[[#This Row],[Price]]</f>
        <v>1107</v>
      </c>
      <c r="O1136">
        <f>Table1[[#This Row],[Qty]]*Table1[[#This Row],[Cost]]</f>
        <v>738</v>
      </c>
      <c r="P1136">
        <f>Table1[[#This Row],[Total Sales]]-Table1[[#This Row],[cogs]]</f>
        <v>369</v>
      </c>
    </row>
    <row r="1137" spans="1:16" x14ac:dyDescent="0.3">
      <c r="A1137">
        <v>88065566490</v>
      </c>
      <c r="B1137" s="1">
        <v>43702</v>
      </c>
      <c r="C1137" t="s">
        <v>138</v>
      </c>
      <c r="D1137" t="s">
        <v>12</v>
      </c>
      <c r="E1137" t="s">
        <v>17</v>
      </c>
      <c r="F1137" t="s">
        <v>4</v>
      </c>
      <c r="G1137" t="s">
        <v>3</v>
      </c>
      <c r="H1137" t="s">
        <v>2</v>
      </c>
      <c r="I1137" t="s">
        <v>14</v>
      </c>
      <c r="J1137" t="s">
        <v>0</v>
      </c>
      <c r="K1137">
        <v>5</v>
      </c>
      <c r="L1137">
        <v>2</v>
      </c>
      <c r="M1137">
        <v>12903</v>
      </c>
      <c r="N1137">
        <f>Table1[[#This Row],[Qty]]*Table1[[#This Row],[Price]]</f>
        <v>64515</v>
      </c>
      <c r="O1137">
        <f>Table1[[#This Row],[Qty]]*Table1[[#This Row],[Cost]]</f>
        <v>25806</v>
      </c>
      <c r="P1137">
        <f>Table1[[#This Row],[Total Sales]]-Table1[[#This Row],[cogs]]</f>
        <v>38709</v>
      </c>
    </row>
    <row r="1138" spans="1:16" x14ac:dyDescent="0.3">
      <c r="A1138">
        <v>88065566491</v>
      </c>
      <c r="B1138" s="1">
        <v>43706</v>
      </c>
      <c r="C1138" t="s">
        <v>137</v>
      </c>
      <c r="D1138" t="s">
        <v>6</v>
      </c>
      <c r="E1138" t="s">
        <v>36</v>
      </c>
      <c r="F1138" t="s">
        <v>10</v>
      </c>
      <c r="G1138" t="s">
        <v>3</v>
      </c>
      <c r="H1138" t="s">
        <v>2</v>
      </c>
      <c r="I1138" t="s">
        <v>9</v>
      </c>
      <c r="J1138" t="s">
        <v>8</v>
      </c>
      <c r="K1138">
        <v>18</v>
      </c>
      <c r="L1138">
        <v>15</v>
      </c>
      <c r="M1138">
        <v>100000</v>
      </c>
      <c r="N1138">
        <f>Table1[[#This Row],[Qty]]*Table1[[#This Row],[Price]]</f>
        <v>1800000</v>
      </c>
      <c r="O1138">
        <f>Table1[[#This Row],[Qty]]*Table1[[#This Row],[Cost]]</f>
        <v>1500000</v>
      </c>
      <c r="P1138">
        <f>Table1[[#This Row],[Total Sales]]-Table1[[#This Row],[cogs]]</f>
        <v>300000</v>
      </c>
    </row>
    <row r="1139" spans="1:16" x14ac:dyDescent="0.3">
      <c r="A1139">
        <v>88065566492</v>
      </c>
      <c r="B1139" s="1">
        <v>43705</v>
      </c>
      <c r="C1139" t="s">
        <v>31</v>
      </c>
      <c r="D1139" t="s">
        <v>6</v>
      </c>
      <c r="E1139" t="s">
        <v>34</v>
      </c>
      <c r="F1139" t="s">
        <v>29</v>
      </c>
      <c r="G1139" t="s">
        <v>3</v>
      </c>
      <c r="H1139" t="s">
        <v>2</v>
      </c>
      <c r="I1139" t="s">
        <v>1</v>
      </c>
      <c r="J1139" t="s">
        <v>0</v>
      </c>
      <c r="K1139">
        <v>10</v>
      </c>
      <c r="L1139">
        <v>7</v>
      </c>
      <c r="M1139">
        <v>12000</v>
      </c>
      <c r="N1139">
        <f>Table1[[#This Row],[Qty]]*Table1[[#This Row],[Price]]</f>
        <v>120000</v>
      </c>
      <c r="O1139">
        <f>Table1[[#This Row],[Qty]]*Table1[[#This Row],[Cost]]</f>
        <v>84000</v>
      </c>
      <c r="P1139">
        <f>Table1[[#This Row],[Total Sales]]-Table1[[#This Row],[cogs]]</f>
        <v>36000</v>
      </c>
    </row>
    <row r="1140" spans="1:16" x14ac:dyDescent="0.3">
      <c r="A1140">
        <v>88065566493</v>
      </c>
      <c r="B1140" s="1">
        <v>43705</v>
      </c>
      <c r="C1140" t="s">
        <v>136</v>
      </c>
      <c r="D1140" t="s">
        <v>12</v>
      </c>
      <c r="E1140" t="s">
        <v>32</v>
      </c>
      <c r="F1140" t="s">
        <v>25</v>
      </c>
      <c r="G1140" t="s">
        <v>3</v>
      </c>
      <c r="H1140" t="s">
        <v>2</v>
      </c>
      <c r="I1140" t="s">
        <v>14</v>
      </c>
      <c r="J1140" t="s">
        <v>8</v>
      </c>
      <c r="K1140">
        <v>20</v>
      </c>
      <c r="L1140">
        <v>17</v>
      </c>
      <c r="M1140">
        <v>60</v>
      </c>
      <c r="N1140">
        <f>Table1[[#This Row],[Qty]]*Table1[[#This Row],[Price]]</f>
        <v>1200</v>
      </c>
      <c r="O1140">
        <f>Table1[[#This Row],[Qty]]*Table1[[#This Row],[Cost]]</f>
        <v>1020</v>
      </c>
      <c r="P1140">
        <f>Table1[[#This Row],[Total Sales]]-Table1[[#This Row],[cogs]]</f>
        <v>180</v>
      </c>
    </row>
    <row r="1141" spans="1:16" x14ac:dyDescent="0.3">
      <c r="A1141">
        <v>88065566494</v>
      </c>
      <c r="B1141" s="1">
        <v>43706</v>
      </c>
      <c r="C1141" t="s">
        <v>135</v>
      </c>
      <c r="D1141" t="s">
        <v>6</v>
      </c>
      <c r="E1141" t="s">
        <v>30</v>
      </c>
      <c r="F1141" t="s">
        <v>4</v>
      </c>
      <c r="G1141" t="s">
        <v>3</v>
      </c>
      <c r="H1141" t="s">
        <v>2</v>
      </c>
      <c r="I1141" t="s">
        <v>28</v>
      </c>
      <c r="J1141" t="s">
        <v>8</v>
      </c>
      <c r="K1141">
        <v>70</v>
      </c>
      <c r="L1141">
        <v>67</v>
      </c>
      <c r="M1141">
        <v>89</v>
      </c>
      <c r="N1141">
        <f>Table1[[#This Row],[Qty]]*Table1[[#This Row],[Price]]</f>
        <v>6230</v>
      </c>
      <c r="O1141">
        <f>Table1[[#This Row],[Qty]]*Table1[[#This Row],[Cost]]</f>
        <v>5963</v>
      </c>
      <c r="P1141">
        <f>Table1[[#This Row],[Total Sales]]-Table1[[#This Row],[cogs]]</f>
        <v>267</v>
      </c>
    </row>
    <row r="1142" spans="1:16" x14ac:dyDescent="0.3">
      <c r="A1142">
        <v>88065566495</v>
      </c>
      <c r="B1142" s="1">
        <v>43707</v>
      </c>
      <c r="C1142" t="s">
        <v>134</v>
      </c>
      <c r="D1142" t="s">
        <v>12</v>
      </c>
      <c r="E1142" t="s">
        <v>26</v>
      </c>
      <c r="F1142" t="s">
        <v>10</v>
      </c>
      <c r="G1142" t="s">
        <v>3</v>
      </c>
      <c r="H1142" t="s">
        <v>2</v>
      </c>
      <c r="I1142" t="s">
        <v>9</v>
      </c>
      <c r="J1142" t="s">
        <v>8</v>
      </c>
      <c r="K1142">
        <v>15</v>
      </c>
      <c r="L1142">
        <v>12</v>
      </c>
      <c r="M1142">
        <v>77</v>
      </c>
      <c r="N1142">
        <f>Table1[[#This Row],[Qty]]*Table1[[#This Row],[Price]]</f>
        <v>1155</v>
      </c>
      <c r="O1142">
        <f>Table1[[#This Row],[Qty]]*Table1[[#This Row],[Cost]]</f>
        <v>924</v>
      </c>
      <c r="P1142">
        <f>Table1[[#This Row],[Total Sales]]-Table1[[#This Row],[cogs]]</f>
        <v>231</v>
      </c>
    </row>
    <row r="1143" spans="1:16" x14ac:dyDescent="0.3">
      <c r="A1143">
        <v>88065566496</v>
      </c>
      <c r="B1143" s="1">
        <v>43708</v>
      </c>
      <c r="C1143" t="s">
        <v>133</v>
      </c>
      <c r="D1143" t="s">
        <v>6</v>
      </c>
      <c r="E1143" t="s">
        <v>50</v>
      </c>
      <c r="F1143" t="s">
        <v>29</v>
      </c>
      <c r="G1143" t="s">
        <v>3</v>
      </c>
      <c r="H1143" t="s">
        <v>2</v>
      </c>
      <c r="I1143" t="s">
        <v>1</v>
      </c>
      <c r="J1143" t="s">
        <v>0</v>
      </c>
      <c r="K1143">
        <v>12</v>
      </c>
      <c r="L1143">
        <v>9</v>
      </c>
      <c r="M1143">
        <v>68</v>
      </c>
      <c r="N1143">
        <f>Table1[[#This Row],[Qty]]*Table1[[#This Row],[Price]]</f>
        <v>816</v>
      </c>
      <c r="O1143">
        <f>Table1[[#This Row],[Qty]]*Table1[[#This Row],[Cost]]</f>
        <v>612</v>
      </c>
      <c r="P1143">
        <f>Table1[[#This Row],[Total Sales]]-Table1[[#This Row],[cogs]]</f>
        <v>204</v>
      </c>
    </row>
    <row r="1144" spans="1:16" x14ac:dyDescent="0.3">
      <c r="A1144">
        <v>88065566497</v>
      </c>
      <c r="B1144" s="1">
        <v>43709</v>
      </c>
      <c r="C1144" t="s">
        <v>132</v>
      </c>
      <c r="D1144" t="s">
        <v>6</v>
      </c>
      <c r="E1144" t="s">
        <v>48</v>
      </c>
      <c r="F1144" t="s">
        <v>25</v>
      </c>
      <c r="G1144" t="s">
        <v>3</v>
      </c>
      <c r="H1144" t="s">
        <v>2</v>
      </c>
      <c r="I1144" t="s">
        <v>14</v>
      </c>
      <c r="J1144" t="s">
        <v>0</v>
      </c>
      <c r="K1144">
        <v>18</v>
      </c>
      <c r="L1144">
        <v>15</v>
      </c>
      <c r="M1144">
        <v>15</v>
      </c>
      <c r="N1144">
        <f>Table1[[#This Row],[Qty]]*Table1[[#This Row],[Price]]</f>
        <v>270</v>
      </c>
      <c r="O1144">
        <f>Table1[[#This Row],[Qty]]*Table1[[#This Row],[Cost]]</f>
        <v>225</v>
      </c>
      <c r="P1144">
        <f>Table1[[#This Row],[Total Sales]]-Table1[[#This Row],[cogs]]</f>
        <v>45</v>
      </c>
    </row>
    <row r="1145" spans="1:16" x14ac:dyDescent="0.3">
      <c r="A1145">
        <v>88065566498</v>
      </c>
      <c r="B1145" s="1">
        <v>43710</v>
      </c>
      <c r="C1145" t="s">
        <v>97</v>
      </c>
      <c r="D1145" t="s">
        <v>12</v>
      </c>
      <c r="E1145" t="s">
        <v>46</v>
      </c>
      <c r="F1145" t="s">
        <v>4</v>
      </c>
      <c r="G1145" t="s">
        <v>3</v>
      </c>
      <c r="H1145" t="s">
        <v>2</v>
      </c>
      <c r="I1145" t="s">
        <v>9</v>
      </c>
      <c r="J1145" t="s">
        <v>8</v>
      </c>
      <c r="K1145">
        <v>23</v>
      </c>
      <c r="L1145">
        <v>20</v>
      </c>
      <c r="M1145">
        <v>47</v>
      </c>
      <c r="N1145">
        <f>Table1[[#This Row],[Qty]]*Table1[[#This Row],[Price]]</f>
        <v>1081</v>
      </c>
      <c r="O1145">
        <f>Table1[[#This Row],[Qty]]*Table1[[#This Row],[Cost]]</f>
        <v>940</v>
      </c>
      <c r="P1145">
        <f>Table1[[#This Row],[Total Sales]]-Table1[[#This Row],[cogs]]</f>
        <v>141</v>
      </c>
    </row>
    <row r="1146" spans="1:16" x14ac:dyDescent="0.3">
      <c r="A1146">
        <v>88065566499</v>
      </c>
      <c r="B1146" s="1">
        <v>43711</v>
      </c>
      <c r="C1146" t="s">
        <v>96</v>
      </c>
      <c r="D1146" t="s">
        <v>12</v>
      </c>
      <c r="E1146" t="s">
        <v>65</v>
      </c>
      <c r="F1146" t="s">
        <v>10</v>
      </c>
      <c r="G1146" t="s">
        <v>3</v>
      </c>
      <c r="H1146" t="s">
        <v>2</v>
      </c>
      <c r="I1146" t="s">
        <v>1</v>
      </c>
      <c r="J1146" t="s">
        <v>8</v>
      </c>
      <c r="K1146">
        <v>9</v>
      </c>
      <c r="L1146">
        <v>6</v>
      </c>
      <c r="M1146">
        <v>6</v>
      </c>
      <c r="N1146">
        <f>Table1[[#This Row],[Qty]]*Table1[[#This Row],[Price]]</f>
        <v>54</v>
      </c>
      <c r="O1146">
        <f>Table1[[#This Row],[Qty]]*Table1[[#This Row],[Cost]]</f>
        <v>36</v>
      </c>
      <c r="P1146">
        <f>Table1[[#This Row],[Total Sales]]-Table1[[#This Row],[cogs]]</f>
        <v>18</v>
      </c>
    </row>
    <row r="1147" spans="1:16" x14ac:dyDescent="0.3">
      <c r="A1147">
        <v>88065566500</v>
      </c>
      <c r="B1147" s="1">
        <v>43712</v>
      </c>
      <c r="C1147" t="s">
        <v>95</v>
      </c>
      <c r="D1147" t="s">
        <v>6</v>
      </c>
      <c r="E1147" t="s">
        <v>63</v>
      </c>
      <c r="F1147" t="s">
        <v>29</v>
      </c>
      <c r="G1147" t="s">
        <v>3</v>
      </c>
      <c r="H1147" t="s">
        <v>2</v>
      </c>
      <c r="I1147" t="s">
        <v>14</v>
      </c>
      <c r="J1147" t="s">
        <v>0</v>
      </c>
      <c r="K1147">
        <v>18</v>
      </c>
      <c r="L1147">
        <v>15</v>
      </c>
      <c r="M1147">
        <v>10</v>
      </c>
      <c r="N1147">
        <f>Table1[[#This Row],[Qty]]*Table1[[#This Row],[Price]]</f>
        <v>180</v>
      </c>
      <c r="O1147">
        <f>Table1[[#This Row],[Qty]]*Table1[[#This Row],[Cost]]</f>
        <v>150</v>
      </c>
      <c r="P1147">
        <f>Table1[[#This Row],[Total Sales]]-Table1[[#This Row],[cogs]]</f>
        <v>30</v>
      </c>
    </row>
    <row r="1148" spans="1:16" x14ac:dyDescent="0.3">
      <c r="A1148">
        <v>88065566501</v>
      </c>
      <c r="B1148" s="1">
        <v>43713</v>
      </c>
      <c r="C1148" t="s">
        <v>94</v>
      </c>
      <c r="D1148" t="s">
        <v>12</v>
      </c>
      <c r="E1148" t="s">
        <v>67</v>
      </c>
      <c r="F1148" t="s">
        <v>25</v>
      </c>
      <c r="G1148" t="s">
        <v>3</v>
      </c>
      <c r="H1148" t="s">
        <v>2</v>
      </c>
      <c r="I1148" t="s">
        <v>9</v>
      </c>
      <c r="J1148" t="s">
        <v>8</v>
      </c>
      <c r="K1148">
        <v>52</v>
      </c>
      <c r="L1148">
        <v>49</v>
      </c>
      <c r="M1148">
        <v>11</v>
      </c>
      <c r="N1148">
        <f>Table1[[#This Row],[Qty]]*Table1[[#This Row],[Price]]</f>
        <v>572</v>
      </c>
      <c r="O1148">
        <f>Table1[[#This Row],[Qty]]*Table1[[#This Row],[Cost]]</f>
        <v>539</v>
      </c>
      <c r="P1148">
        <f>Table1[[#This Row],[Total Sales]]-Table1[[#This Row],[cogs]]</f>
        <v>33</v>
      </c>
    </row>
    <row r="1149" spans="1:16" x14ac:dyDescent="0.3">
      <c r="A1149">
        <v>88065566502</v>
      </c>
      <c r="B1149" s="1">
        <v>43717</v>
      </c>
      <c r="C1149" t="s">
        <v>93</v>
      </c>
      <c r="D1149" t="s">
        <v>12</v>
      </c>
      <c r="E1149" t="s">
        <v>65</v>
      </c>
      <c r="F1149" t="s">
        <v>4</v>
      </c>
      <c r="G1149" t="s">
        <v>3</v>
      </c>
      <c r="H1149" t="s">
        <v>2</v>
      </c>
      <c r="I1149" t="s">
        <v>1</v>
      </c>
      <c r="J1149" t="s">
        <v>0</v>
      </c>
      <c r="K1149">
        <v>9</v>
      </c>
      <c r="L1149">
        <v>6</v>
      </c>
      <c r="M1149">
        <v>60</v>
      </c>
      <c r="N1149">
        <f>Table1[[#This Row],[Qty]]*Table1[[#This Row],[Price]]</f>
        <v>540</v>
      </c>
      <c r="O1149">
        <f>Table1[[#This Row],[Qty]]*Table1[[#This Row],[Cost]]</f>
        <v>360</v>
      </c>
      <c r="P1149">
        <f>Table1[[#This Row],[Total Sales]]-Table1[[#This Row],[cogs]]</f>
        <v>180</v>
      </c>
    </row>
    <row r="1150" spans="1:16" x14ac:dyDescent="0.3">
      <c r="A1150">
        <v>88065566503</v>
      </c>
      <c r="B1150" s="1">
        <v>43716</v>
      </c>
      <c r="C1150" t="s">
        <v>92</v>
      </c>
      <c r="D1150" t="s">
        <v>6</v>
      </c>
      <c r="E1150" t="s">
        <v>63</v>
      </c>
      <c r="F1150" t="s">
        <v>10</v>
      </c>
      <c r="G1150" t="s">
        <v>3</v>
      </c>
      <c r="H1150" t="s">
        <v>2</v>
      </c>
      <c r="I1150" t="s">
        <v>14</v>
      </c>
      <c r="J1150" t="s">
        <v>8</v>
      </c>
      <c r="K1150">
        <v>5</v>
      </c>
      <c r="L1150">
        <v>2</v>
      </c>
      <c r="M1150">
        <v>89</v>
      </c>
      <c r="N1150">
        <f>Table1[[#This Row],[Qty]]*Table1[[#This Row],[Price]]</f>
        <v>445</v>
      </c>
      <c r="O1150">
        <f>Table1[[#This Row],[Qty]]*Table1[[#This Row],[Cost]]</f>
        <v>178</v>
      </c>
      <c r="P1150">
        <f>Table1[[#This Row],[Total Sales]]-Table1[[#This Row],[cogs]]</f>
        <v>267</v>
      </c>
    </row>
    <row r="1151" spans="1:16" x14ac:dyDescent="0.3">
      <c r="A1151">
        <v>88065566504</v>
      </c>
      <c r="B1151" s="1">
        <v>43716</v>
      </c>
      <c r="C1151" t="s">
        <v>91</v>
      </c>
      <c r="D1151" t="s">
        <v>12</v>
      </c>
      <c r="E1151" t="s">
        <v>61</v>
      </c>
      <c r="F1151" t="s">
        <v>29</v>
      </c>
      <c r="G1151" t="s">
        <v>3</v>
      </c>
      <c r="H1151" t="s">
        <v>2</v>
      </c>
      <c r="I1151" t="s">
        <v>28</v>
      </c>
      <c r="J1151" t="s">
        <v>8</v>
      </c>
      <c r="K1151">
        <v>14</v>
      </c>
      <c r="L1151">
        <v>11</v>
      </c>
      <c r="M1151">
        <v>77</v>
      </c>
      <c r="N1151">
        <f>Table1[[#This Row],[Qty]]*Table1[[#This Row],[Price]]</f>
        <v>1078</v>
      </c>
      <c r="O1151">
        <f>Table1[[#This Row],[Qty]]*Table1[[#This Row],[Cost]]</f>
        <v>847</v>
      </c>
      <c r="P1151">
        <f>Table1[[#This Row],[Total Sales]]-Table1[[#This Row],[cogs]]</f>
        <v>231</v>
      </c>
    </row>
    <row r="1152" spans="1:16" x14ac:dyDescent="0.3">
      <c r="A1152">
        <v>88065566505</v>
      </c>
      <c r="B1152" s="1">
        <v>43717</v>
      </c>
      <c r="C1152" t="s">
        <v>90</v>
      </c>
      <c r="D1152" t="s">
        <v>6</v>
      </c>
      <c r="E1152" t="s">
        <v>59</v>
      </c>
      <c r="F1152" t="s">
        <v>25</v>
      </c>
      <c r="G1152" t="s">
        <v>3</v>
      </c>
      <c r="H1152" t="s">
        <v>2</v>
      </c>
      <c r="I1152" t="s">
        <v>9</v>
      </c>
      <c r="J1152" t="s">
        <v>8</v>
      </c>
      <c r="K1152">
        <v>6</v>
      </c>
      <c r="L1152">
        <v>3</v>
      </c>
      <c r="M1152">
        <v>68</v>
      </c>
      <c r="N1152">
        <f>Table1[[#This Row],[Qty]]*Table1[[#This Row],[Price]]</f>
        <v>408</v>
      </c>
      <c r="O1152">
        <f>Table1[[#This Row],[Qty]]*Table1[[#This Row],[Cost]]</f>
        <v>204</v>
      </c>
      <c r="P1152">
        <f>Table1[[#This Row],[Total Sales]]-Table1[[#This Row],[cogs]]</f>
        <v>204</v>
      </c>
    </row>
    <row r="1153" spans="1:16" x14ac:dyDescent="0.3">
      <c r="A1153">
        <v>88065566506</v>
      </c>
      <c r="B1153" s="1">
        <v>43718</v>
      </c>
      <c r="C1153" t="s">
        <v>89</v>
      </c>
      <c r="D1153" t="s">
        <v>12</v>
      </c>
      <c r="E1153" t="s">
        <v>57</v>
      </c>
      <c r="F1153" t="s">
        <v>4</v>
      </c>
      <c r="G1153" t="s">
        <v>3</v>
      </c>
      <c r="H1153" t="s">
        <v>2</v>
      </c>
      <c r="I1153" t="s">
        <v>1</v>
      </c>
      <c r="J1153" t="s">
        <v>0</v>
      </c>
      <c r="K1153">
        <v>10</v>
      </c>
      <c r="L1153">
        <v>7</v>
      </c>
      <c r="M1153">
        <v>15</v>
      </c>
      <c r="N1153">
        <f>Table1[[#This Row],[Qty]]*Table1[[#This Row],[Price]]</f>
        <v>150</v>
      </c>
      <c r="O1153">
        <f>Table1[[#This Row],[Qty]]*Table1[[#This Row],[Cost]]</f>
        <v>105</v>
      </c>
      <c r="P1153">
        <f>Table1[[#This Row],[Total Sales]]-Table1[[#This Row],[cogs]]</f>
        <v>45</v>
      </c>
    </row>
    <row r="1154" spans="1:16" x14ac:dyDescent="0.3">
      <c r="A1154">
        <v>88065566507</v>
      </c>
      <c r="B1154" s="1">
        <v>43719</v>
      </c>
      <c r="C1154" t="s">
        <v>88</v>
      </c>
      <c r="D1154" t="s">
        <v>6</v>
      </c>
      <c r="E1154" t="s">
        <v>55</v>
      </c>
      <c r="F1154" t="s">
        <v>10</v>
      </c>
      <c r="G1154" t="s">
        <v>3</v>
      </c>
      <c r="H1154" t="s">
        <v>2</v>
      </c>
      <c r="I1154" t="s">
        <v>14</v>
      </c>
      <c r="J1154" t="s">
        <v>0</v>
      </c>
      <c r="K1154">
        <v>13</v>
      </c>
      <c r="L1154">
        <v>10</v>
      </c>
      <c r="M1154">
        <v>100</v>
      </c>
      <c r="N1154">
        <f>Table1[[#This Row],[Qty]]*Table1[[#This Row],[Price]]</f>
        <v>1300</v>
      </c>
      <c r="O1154">
        <f>Table1[[#This Row],[Qty]]*Table1[[#This Row],[Cost]]</f>
        <v>1000</v>
      </c>
      <c r="P1154">
        <f>Table1[[#This Row],[Total Sales]]-Table1[[#This Row],[cogs]]</f>
        <v>300</v>
      </c>
    </row>
    <row r="1155" spans="1:16" x14ac:dyDescent="0.3">
      <c r="A1155">
        <v>88065566508</v>
      </c>
      <c r="B1155" s="1">
        <v>43720</v>
      </c>
      <c r="C1155" t="s">
        <v>87</v>
      </c>
      <c r="D1155" t="s">
        <v>12</v>
      </c>
      <c r="E1155" t="s">
        <v>17</v>
      </c>
      <c r="F1155" t="s">
        <v>29</v>
      </c>
      <c r="G1155" t="s">
        <v>3</v>
      </c>
      <c r="H1155" t="s">
        <v>2</v>
      </c>
      <c r="I1155" t="s">
        <v>9</v>
      </c>
      <c r="J1155" t="s">
        <v>8</v>
      </c>
      <c r="K1155">
        <v>20</v>
      </c>
      <c r="L1155">
        <v>17</v>
      </c>
      <c r="M1155">
        <v>3000</v>
      </c>
      <c r="N1155">
        <f>Table1[[#This Row],[Qty]]*Table1[[#This Row],[Price]]</f>
        <v>60000</v>
      </c>
      <c r="O1155">
        <f>Table1[[#This Row],[Qty]]*Table1[[#This Row],[Cost]]</f>
        <v>51000</v>
      </c>
      <c r="P1155">
        <f>Table1[[#This Row],[Total Sales]]-Table1[[#This Row],[cogs]]</f>
        <v>9000</v>
      </c>
    </row>
    <row r="1156" spans="1:16" x14ac:dyDescent="0.3">
      <c r="A1156">
        <v>88065566509</v>
      </c>
      <c r="B1156" s="1">
        <v>43721</v>
      </c>
      <c r="C1156" t="s">
        <v>131</v>
      </c>
      <c r="D1156" t="s">
        <v>6</v>
      </c>
      <c r="E1156" t="s">
        <v>52</v>
      </c>
      <c r="F1156" t="s">
        <v>25</v>
      </c>
      <c r="G1156" t="s">
        <v>3</v>
      </c>
      <c r="H1156" t="s">
        <v>2</v>
      </c>
      <c r="I1156" t="s">
        <v>1</v>
      </c>
      <c r="J1156" t="s">
        <v>8</v>
      </c>
      <c r="K1156">
        <v>15</v>
      </c>
      <c r="L1156">
        <v>12</v>
      </c>
      <c r="M1156">
        <v>5000</v>
      </c>
      <c r="N1156">
        <f>Table1[[#This Row],[Qty]]*Table1[[#This Row],[Price]]</f>
        <v>75000</v>
      </c>
      <c r="O1156">
        <f>Table1[[#This Row],[Qty]]*Table1[[#This Row],[Cost]]</f>
        <v>60000</v>
      </c>
      <c r="P1156">
        <f>Table1[[#This Row],[Total Sales]]-Table1[[#This Row],[cogs]]</f>
        <v>15000</v>
      </c>
    </row>
    <row r="1157" spans="1:16" x14ac:dyDescent="0.3">
      <c r="A1157">
        <v>88065566510</v>
      </c>
      <c r="B1157" s="1">
        <v>43722</v>
      </c>
      <c r="C1157" t="s">
        <v>130</v>
      </c>
      <c r="D1157" t="s">
        <v>12</v>
      </c>
      <c r="E1157" t="s">
        <v>50</v>
      </c>
      <c r="F1157" t="s">
        <v>4</v>
      </c>
      <c r="G1157" t="s">
        <v>3</v>
      </c>
      <c r="H1157" t="s">
        <v>2</v>
      </c>
      <c r="I1157" t="s">
        <v>14</v>
      </c>
      <c r="J1157" t="s">
        <v>0</v>
      </c>
      <c r="K1157">
        <v>20</v>
      </c>
      <c r="L1157">
        <v>17</v>
      </c>
      <c r="M1157">
        <v>300</v>
      </c>
      <c r="N1157">
        <f>Table1[[#This Row],[Qty]]*Table1[[#This Row],[Price]]</f>
        <v>6000</v>
      </c>
      <c r="O1157">
        <f>Table1[[#This Row],[Qty]]*Table1[[#This Row],[Cost]]</f>
        <v>5100</v>
      </c>
      <c r="P1157">
        <f>Table1[[#This Row],[Total Sales]]-Table1[[#This Row],[cogs]]</f>
        <v>900</v>
      </c>
    </row>
    <row r="1158" spans="1:16" x14ac:dyDescent="0.3">
      <c r="A1158">
        <v>88065566511</v>
      </c>
      <c r="B1158" s="1">
        <v>43723</v>
      </c>
      <c r="C1158" t="s">
        <v>129</v>
      </c>
      <c r="D1158" t="s">
        <v>12</v>
      </c>
      <c r="E1158" t="s">
        <v>48</v>
      </c>
      <c r="F1158" t="s">
        <v>10</v>
      </c>
      <c r="G1158" t="s">
        <v>3</v>
      </c>
      <c r="H1158" t="s">
        <v>2</v>
      </c>
      <c r="I1158" t="s">
        <v>9</v>
      </c>
      <c r="J1158" t="s">
        <v>8</v>
      </c>
      <c r="K1158">
        <v>12</v>
      </c>
      <c r="L1158">
        <v>9</v>
      </c>
      <c r="M1158">
        <v>2000</v>
      </c>
      <c r="N1158">
        <f>Table1[[#This Row],[Qty]]*Table1[[#This Row],[Price]]</f>
        <v>24000</v>
      </c>
      <c r="O1158">
        <f>Table1[[#This Row],[Qty]]*Table1[[#This Row],[Cost]]</f>
        <v>18000</v>
      </c>
      <c r="P1158">
        <f>Table1[[#This Row],[Total Sales]]-Table1[[#This Row],[cogs]]</f>
        <v>6000</v>
      </c>
    </row>
    <row r="1159" spans="1:16" x14ac:dyDescent="0.3">
      <c r="A1159">
        <v>88065566512</v>
      </c>
      <c r="B1159" s="1">
        <v>43727</v>
      </c>
      <c r="C1159" t="s">
        <v>128</v>
      </c>
      <c r="D1159" t="s">
        <v>12</v>
      </c>
      <c r="E1159" t="s">
        <v>46</v>
      </c>
      <c r="F1159" t="s">
        <v>29</v>
      </c>
      <c r="G1159" t="s">
        <v>3</v>
      </c>
      <c r="H1159" t="s">
        <v>2</v>
      </c>
      <c r="I1159" t="s">
        <v>1</v>
      </c>
      <c r="J1159" t="s">
        <v>0</v>
      </c>
      <c r="K1159">
        <v>16</v>
      </c>
      <c r="L1159">
        <v>13</v>
      </c>
      <c r="M1159">
        <v>600</v>
      </c>
      <c r="N1159">
        <f>Table1[[#This Row],[Qty]]*Table1[[#This Row],[Price]]</f>
        <v>9600</v>
      </c>
      <c r="O1159">
        <f>Table1[[#This Row],[Qty]]*Table1[[#This Row],[Cost]]</f>
        <v>7800</v>
      </c>
      <c r="P1159">
        <f>Table1[[#This Row],[Total Sales]]-Table1[[#This Row],[cogs]]</f>
        <v>1800</v>
      </c>
    </row>
    <row r="1160" spans="1:16" x14ac:dyDescent="0.3">
      <c r="A1160">
        <v>88065566513</v>
      </c>
      <c r="B1160" s="1">
        <v>43726</v>
      </c>
      <c r="C1160" t="s">
        <v>127</v>
      </c>
      <c r="D1160" t="s">
        <v>6</v>
      </c>
      <c r="E1160" t="s">
        <v>44</v>
      </c>
      <c r="F1160" t="s">
        <v>25</v>
      </c>
      <c r="G1160" t="s">
        <v>3</v>
      </c>
      <c r="H1160" t="s">
        <v>2</v>
      </c>
      <c r="I1160" t="s">
        <v>14</v>
      </c>
      <c r="J1160" t="s">
        <v>8</v>
      </c>
      <c r="K1160">
        <v>70</v>
      </c>
      <c r="L1160">
        <v>67</v>
      </c>
      <c r="M1160">
        <v>1230</v>
      </c>
      <c r="N1160">
        <f>Table1[[#This Row],[Qty]]*Table1[[#This Row],[Price]]</f>
        <v>86100</v>
      </c>
      <c r="O1160">
        <f>Table1[[#This Row],[Qty]]*Table1[[#This Row],[Cost]]</f>
        <v>82410</v>
      </c>
      <c r="P1160">
        <f>Table1[[#This Row],[Total Sales]]-Table1[[#This Row],[cogs]]</f>
        <v>3690</v>
      </c>
    </row>
    <row r="1161" spans="1:16" x14ac:dyDescent="0.3">
      <c r="A1161">
        <v>88065566514</v>
      </c>
      <c r="B1161" s="1">
        <v>43726</v>
      </c>
      <c r="C1161" t="s">
        <v>126</v>
      </c>
      <c r="D1161" t="s">
        <v>6</v>
      </c>
      <c r="E1161" t="s">
        <v>42</v>
      </c>
      <c r="F1161" t="s">
        <v>4</v>
      </c>
      <c r="G1161" t="s">
        <v>3</v>
      </c>
      <c r="H1161" t="s">
        <v>2</v>
      </c>
      <c r="I1161" t="s">
        <v>28</v>
      </c>
      <c r="J1161" t="s">
        <v>8</v>
      </c>
      <c r="K1161">
        <v>15</v>
      </c>
      <c r="L1161">
        <v>12</v>
      </c>
      <c r="M1161">
        <v>900</v>
      </c>
      <c r="N1161">
        <f>Table1[[#This Row],[Qty]]*Table1[[#This Row],[Price]]</f>
        <v>13500</v>
      </c>
      <c r="O1161">
        <f>Table1[[#This Row],[Qty]]*Table1[[#This Row],[Cost]]</f>
        <v>10800</v>
      </c>
      <c r="P1161">
        <f>Table1[[#This Row],[Total Sales]]-Table1[[#This Row],[cogs]]</f>
        <v>2700</v>
      </c>
    </row>
    <row r="1162" spans="1:16" x14ac:dyDescent="0.3">
      <c r="A1162">
        <v>88065566515</v>
      </c>
      <c r="B1162" s="1">
        <v>43727</v>
      </c>
      <c r="C1162" t="s">
        <v>125</v>
      </c>
      <c r="D1162" t="s">
        <v>6</v>
      </c>
      <c r="E1162" t="s">
        <v>40</v>
      </c>
      <c r="F1162" t="s">
        <v>10</v>
      </c>
      <c r="G1162" t="s">
        <v>3</v>
      </c>
      <c r="H1162" t="s">
        <v>2</v>
      </c>
      <c r="I1162" t="s">
        <v>9</v>
      </c>
      <c r="J1162" t="s">
        <v>8</v>
      </c>
      <c r="K1162">
        <v>16</v>
      </c>
      <c r="L1162">
        <v>13</v>
      </c>
      <c r="M1162">
        <v>2390</v>
      </c>
      <c r="N1162">
        <f>Table1[[#This Row],[Qty]]*Table1[[#This Row],[Price]]</f>
        <v>38240</v>
      </c>
      <c r="O1162">
        <f>Table1[[#This Row],[Qty]]*Table1[[#This Row],[Cost]]</f>
        <v>31070</v>
      </c>
      <c r="P1162">
        <f>Table1[[#This Row],[Total Sales]]-Table1[[#This Row],[cogs]]</f>
        <v>7170</v>
      </c>
    </row>
    <row r="1163" spans="1:16" x14ac:dyDescent="0.3">
      <c r="A1163">
        <v>88065566516</v>
      </c>
      <c r="B1163" s="1">
        <v>43728</v>
      </c>
      <c r="C1163" t="s">
        <v>124</v>
      </c>
      <c r="D1163" t="s">
        <v>6</v>
      </c>
      <c r="E1163" t="s">
        <v>38</v>
      </c>
      <c r="F1163" t="s">
        <v>29</v>
      </c>
      <c r="G1163" t="s">
        <v>3</v>
      </c>
      <c r="H1163" t="s">
        <v>2</v>
      </c>
      <c r="I1163" t="s">
        <v>1</v>
      </c>
      <c r="J1163" t="s">
        <v>0</v>
      </c>
      <c r="K1163">
        <v>20</v>
      </c>
      <c r="L1163">
        <v>17</v>
      </c>
      <c r="M1163">
        <v>10000</v>
      </c>
      <c r="N1163">
        <f>Table1[[#This Row],[Qty]]*Table1[[#This Row],[Price]]</f>
        <v>200000</v>
      </c>
      <c r="O1163">
        <f>Table1[[#This Row],[Qty]]*Table1[[#This Row],[Cost]]</f>
        <v>170000</v>
      </c>
      <c r="P1163">
        <f>Table1[[#This Row],[Total Sales]]-Table1[[#This Row],[cogs]]</f>
        <v>30000</v>
      </c>
    </row>
    <row r="1164" spans="1:16" x14ac:dyDescent="0.3">
      <c r="A1164">
        <v>88065566517</v>
      </c>
      <c r="B1164" s="1">
        <v>43729</v>
      </c>
      <c r="C1164" t="s">
        <v>123</v>
      </c>
      <c r="D1164" t="s">
        <v>6</v>
      </c>
      <c r="E1164" t="s">
        <v>36</v>
      </c>
      <c r="F1164" t="s">
        <v>25</v>
      </c>
      <c r="G1164" t="s">
        <v>3</v>
      </c>
      <c r="H1164" t="s">
        <v>2</v>
      </c>
      <c r="I1164" t="s">
        <v>14</v>
      </c>
      <c r="J1164" t="s">
        <v>0</v>
      </c>
      <c r="K1164">
        <v>12</v>
      </c>
      <c r="L1164">
        <v>9</v>
      </c>
      <c r="M1164">
        <v>2300</v>
      </c>
      <c r="N1164">
        <f>Table1[[#This Row],[Qty]]*Table1[[#This Row],[Price]]</f>
        <v>27600</v>
      </c>
      <c r="O1164">
        <f>Table1[[#This Row],[Qty]]*Table1[[#This Row],[Cost]]</f>
        <v>20700</v>
      </c>
      <c r="P1164">
        <f>Table1[[#This Row],[Total Sales]]-Table1[[#This Row],[cogs]]</f>
        <v>6900</v>
      </c>
    </row>
    <row r="1165" spans="1:16" x14ac:dyDescent="0.3">
      <c r="A1165">
        <v>88065566518</v>
      </c>
      <c r="B1165" s="1">
        <v>43730</v>
      </c>
      <c r="C1165" t="s">
        <v>122</v>
      </c>
      <c r="D1165" t="s">
        <v>6</v>
      </c>
      <c r="E1165" t="s">
        <v>34</v>
      </c>
      <c r="F1165" t="s">
        <v>4</v>
      </c>
      <c r="G1165" t="s">
        <v>3</v>
      </c>
      <c r="H1165" t="s">
        <v>2</v>
      </c>
      <c r="I1165" t="s">
        <v>9</v>
      </c>
      <c r="J1165" t="s">
        <v>8</v>
      </c>
      <c r="K1165">
        <v>12</v>
      </c>
      <c r="L1165">
        <v>9</v>
      </c>
      <c r="M1165">
        <v>7800</v>
      </c>
      <c r="N1165">
        <f>Table1[[#This Row],[Qty]]*Table1[[#This Row],[Price]]</f>
        <v>93600</v>
      </c>
      <c r="O1165">
        <f>Table1[[#This Row],[Qty]]*Table1[[#This Row],[Cost]]</f>
        <v>70200</v>
      </c>
      <c r="P1165">
        <f>Table1[[#This Row],[Total Sales]]-Table1[[#This Row],[cogs]]</f>
        <v>23400</v>
      </c>
    </row>
    <row r="1166" spans="1:16" x14ac:dyDescent="0.3">
      <c r="A1166">
        <v>88065566519</v>
      </c>
      <c r="B1166" s="1">
        <v>43731</v>
      </c>
      <c r="C1166" t="s">
        <v>121</v>
      </c>
      <c r="D1166" t="s">
        <v>12</v>
      </c>
      <c r="E1166" t="s">
        <v>32</v>
      </c>
      <c r="F1166" t="s">
        <v>10</v>
      </c>
      <c r="G1166" t="s">
        <v>3</v>
      </c>
      <c r="H1166" t="s">
        <v>2</v>
      </c>
      <c r="I1166" t="s">
        <v>1</v>
      </c>
      <c r="J1166" t="s">
        <v>8</v>
      </c>
      <c r="K1166">
        <v>18</v>
      </c>
      <c r="L1166">
        <v>15</v>
      </c>
      <c r="M1166">
        <v>450</v>
      </c>
      <c r="N1166">
        <f>Table1[[#This Row],[Qty]]*Table1[[#This Row],[Price]]</f>
        <v>8100</v>
      </c>
      <c r="O1166">
        <f>Table1[[#This Row],[Qty]]*Table1[[#This Row],[Cost]]</f>
        <v>6750</v>
      </c>
      <c r="P1166">
        <f>Table1[[#This Row],[Total Sales]]-Table1[[#This Row],[cogs]]</f>
        <v>1350</v>
      </c>
    </row>
    <row r="1167" spans="1:16" x14ac:dyDescent="0.3">
      <c r="A1167">
        <v>88065566520</v>
      </c>
      <c r="B1167" s="1">
        <v>43732</v>
      </c>
      <c r="C1167" t="s">
        <v>120</v>
      </c>
      <c r="D1167" t="s">
        <v>12</v>
      </c>
      <c r="E1167" t="s">
        <v>30</v>
      </c>
      <c r="F1167" t="s">
        <v>29</v>
      </c>
      <c r="G1167" t="s">
        <v>3</v>
      </c>
      <c r="H1167" t="s">
        <v>2</v>
      </c>
      <c r="I1167" t="s">
        <v>14</v>
      </c>
      <c r="J1167" t="s">
        <v>0</v>
      </c>
      <c r="K1167">
        <v>10</v>
      </c>
      <c r="L1167">
        <v>7</v>
      </c>
      <c r="M1167">
        <v>2000</v>
      </c>
      <c r="N1167">
        <f>Table1[[#This Row],[Qty]]*Table1[[#This Row],[Price]]</f>
        <v>20000</v>
      </c>
      <c r="O1167">
        <f>Table1[[#This Row],[Qty]]*Table1[[#This Row],[Cost]]</f>
        <v>14000</v>
      </c>
      <c r="P1167">
        <f>Table1[[#This Row],[Total Sales]]-Table1[[#This Row],[cogs]]</f>
        <v>6000</v>
      </c>
    </row>
    <row r="1168" spans="1:16" x14ac:dyDescent="0.3">
      <c r="A1168">
        <v>88065566521</v>
      </c>
      <c r="B1168" s="1">
        <v>43733</v>
      </c>
      <c r="C1168" t="s">
        <v>119</v>
      </c>
      <c r="D1168" t="s">
        <v>12</v>
      </c>
      <c r="E1168" t="s">
        <v>26</v>
      </c>
      <c r="F1168" t="s">
        <v>25</v>
      </c>
      <c r="G1168" t="s">
        <v>3</v>
      </c>
      <c r="H1168" t="s">
        <v>2</v>
      </c>
      <c r="I1168" t="s">
        <v>9</v>
      </c>
      <c r="J1168" t="s">
        <v>8</v>
      </c>
      <c r="K1168">
        <v>15</v>
      </c>
      <c r="L1168">
        <v>12</v>
      </c>
      <c r="M1168">
        <v>123</v>
      </c>
      <c r="N1168">
        <f>Table1[[#This Row],[Qty]]*Table1[[#This Row],[Price]]</f>
        <v>1845</v>
      </c>
      <c r="O1168">
        <f>Table1[[#This Row],[Qty]]*Table1[[#This Row],[Cost]]</f>
        <v>1476</v>
      </c>
      <c r="P1168">
        <f>Table1[[#This Row],[Total Sales]]-Table1[[#This Row],[cogs]]</f>
        <v>369</v>
      </c>
    </row>
    <row r="1169" spans="1:16" x14ac:dyDescent="0.3">
      <c r="A1169">
        <v>88065566522</v>
      </c>
      <c r="B1169" s="1">
        <v>43737</v>
      </c>
      <c r="C1169" t="s">
        <v>118</v>
      </c>
      <c r="D1169" t="s">
        <v>12</v>
      </c>
      <c r="E1169" t="s">
        <v>23</v>
      </c>
      <c r="F1169" t="s">
        <v>4</v>
      </c>
      <c r="G1169" t="s">
        <v>3</v>
      </c>
      <c r="H1169" t="s">
        <v>2</v>
      </c>
      <c r="I1169" t="s">
        <v>1</v>
      </c>
      <c r="J1169" t="s">
        <v>0</v>
      </c>
      <c r="K1169">
        <v>15</v>
      </c>
      <c r="L1169">
        <v>12</v>
      </c>
      <c r="M1169">
        <v>12903</v>
      </c>
      <c r="N1169">
        <f>Table1[[#This Row],[Qty]]*Table1[[#This Row],[Price]]</f>
        <v>193545</v>
      </c>
      <c r="O1169">
        <f>Table1[[#This Row],[Qty]]*Table1[[#This Row],[Cost]]</f>
        <v>154836</v>
      </c>
      <c r="P1169">
        <f>Table1[[#This Row],[Total Sales]]-Table1[[#This Row],[cogs]]</f>
        <v>38709</v>
      </c>
    </row>
    <row r="1170" spans="1:16" x14ac:dyDescent="0.3">
      <c r="A1170">
        <v>88065566523</v>
      </c>
      <c r="B1170" s="1">
        <v>43736</v>
      </c>
      <c r="C1170" t="s">
        <v>117</v>
      </c>
      <c r="D1170" t="s">
        <v>12</v>
      </c>
      <c r="E1170" t="s">
        <v>21</v>
      </c>
      <c r="F1170" t="s">
        <v>10</v>
      </c>
      <c r="G1170" t="s">
        <v>3</v>
      </c>
      <c r="H1170" t="s">
        <v>2</v>
      </c>
      <c r="I1170" t="s">
        <v>14</v>
      </c>
      <c r="J1170" t="s">
        <v>8</v>
      </c>
      <c r="K1170">
        <v>23</v>
      </c>
      <c r="L1170">
        <v>20</v>
      </c>
      <c r="M1170">
        <v>100000</v>
      </c>
      <c r="N1170">
        <f>Table1[[#This Row],[Qty]]*Table1[[#This Row],[Price]]</f>
        <v>2300000</v>
      </c>
      <c r="O1170">
        <f>Table1[[#This Row],[Qty]]*Table1[[#This Row],[Cost]]</f>
        <v>2000000</v>
      </c>
      <c r="P1170">
        <f>Table1[[#This Row],[Total Sales]]-Table1[[#This Row],[cogs]]</f>
        <v>300000</v>
      </c>
    </row>
    <row r="1171" spans="1:16" x14ac:dyDescent="0.3">
      <c r="A1171">
        <v>88065566524</v>
      </c>
      <c r="B1171" s="1">
        <v>43736</v>
      </c>
      <c r="C1171" t="s">
        <v>116</v>
      </c>
      <c r="D1171" t="s">
        <v>6</v>
      </c>
      <c r="E1171" t="s">
        <v>19</v>
      </c>
      <c r="F1171" t="s">
        <v>29</v>
      </c>
      <c r="G1171" t="s">
        <v>3</v>
      </c>
      <c r="H1171" t="s">
        <v>2</v>
      </c>
      <c r="I1171" t="s">
        <v>28</v>
      </c>
      <c r="J1171" t="s">
        <v>8</v>
      </c>
      <c r="K1171">
        <v>9</v>
      </c>
      <c r="L1171">
        <v>6</v>
      </c>
      <c r="M1171">
        <v>12000</v>
      </c>
      <c r="N1171">
        <f>Table1[[#This Row],[Qty]]*Table1[[#This Row],[Price]]</f>
        <v>108000</v>
      </c>
      <c r="O1171">
        <f>Table1[[#This Row],[Qty]]*Table1[[#This Row],[Cost]]</f>
        <v>72000</v>
      </c>
      <c r="P1171">
        <f>Table1[[#This Row],[Total Sales]]-Table1[[#This Row],[cogs]]</f>
        <v>36000</v>
      </c>
    </row>
    <row r="1172" spans="1:16" x14ac:dyDescent="0.3">
      <c r="A1172">
        <v>88065566525</v>
      </c>
      <c r="B1172" s="1">
        <v>43737</v>
      </c>
      <c r="C1172" t="s">
        <v>115</v>
      </c>
      <c r="D1172" t="s">
        <v>6</v>
      </c>
      <c r="E1172" t="s">
        <v>17</v>
      </c>
      <c r="F1172" t="s">
        <v>25</v>
      </c>
      <c r="G1172" t="s">
        <v>3</v>
      </c>
      <c r="H1172" t="s">
        <v>2</v>
      </c>
      <c r="I1172" t="s">
        <v>9</v>
      </c>
      <c r="J1172" t="s">
        <v>8</v>
      </c>
      <c r="K1172">
        <v>18</v>
      </c>
      <c r="L1172">
        <v>15</v>
      </c>
      <c r="M1172">
        <v>60</v>
      </c>
      <c r="N1172">
        <f>Table1[[#This Row],[Qty]]*Table1[[#This Row],[Price]]</f>
        <v>1080</v>
      </c>
      <c r="O1172">
        <f>Table1[[#This Row],[Qty]]*Table1[[#This Row],[Cost]]</f>
        <v>900</v>
      </c>
      <c r="P1172">
        <f>Table1[[#This Row],[Total Sales]]-Table1[[#This Row],[cogs]]</f>
        <v>180</v>
      </c>
    </row>
    <row r="1173" spans="1:16" x14ac:dyDescent="0.3">
      <c r="A1173">
        <v>88065566526</v>
      </c>
      <c r="B1173" s="1">
        <v>43738</v>
      </c>
      <c r="C1173" t="s">
        <v>97</v>
      </c>
      <c r="D1173" t="s">
        <v>12</v>
      </c>
      <c r="E1173" t="s">
        <v>46</v>
      </c>
      <c r="F1173" t="s">
        <v>4</v>
      </c>
      <c r="G1173" t="s">
        <v>3</v>
      </c>
      <c r="H1173" t="s">
        <v>2</v>
      </c>
      <c r="I1173" t="s">
        <v>1</v>
      </c>
      <c r="J1173" t="s">
        <v>0</v>
      </c>
      <c r="K1173">
        <v>14</v>
      </c>
      <c r="L1173">
        <v>11</v>
      </c>
      <c r="M1173">
        <v>89</v>
      </c>
      <c r="N1173">
        <f>Table1[[#This Row],[Qty]]*Table1[[#This Row],[Price]]</f>
        <v>1246</v>
      </c>
      <c r="O1173">
        <f>Table1[[#This Row],[Qty]]*Table1[[#This Row],[Cost]]</f>
        <v>979</v>
      </c>
      <c r="P1173">
        <f>Table1[[#This Row],[Total Sales]]-Table1[[#This Row],[cogs]]</f>
        <v>267</v>
      </c>
    </row>
    <row r="1174" spans="1:16" x14ac:dyDescent="0.3">
      <c r="A1174">
        <v>88065566527</v>
      </c>
      <c r="B1174" s="1">
        <v>43728</v>
      </c>
      <c r="C1174" t="s">
        <v>96</v>
      </c>
      <c r="D1174" t="s">
        <v>12</v>
      </c>
      <c r="E1174" t="s">
        <v>65</v>
      </c>
      <c r="F1174" t="s">
        <v>10</v>
      </c>
      <c r="G1174" t="s">
        <v>3</v>
      </c>
      <c r="H1174" t="s">
        <v>2</v>
      </c>
      <c r="I1174" t="s">
        <v>14</v>
      </c>
      <c r="J1174" t="s">
        <v>0</v>
      </c>
      <c r="K1174">
        <v>30</v>
      </c>
      <c r="L1174">
        <v>27</v>
      </c>
      <c r="M1174">
        <v>77</v>
      </c>
      <c r="N1174">
        <f>Table1[[#This Row],[Qty]]*Table1[[#This Row],[Price]]</f>
        <v>2310</v>
      </c>
      <c r="O1174">
        <f>Table1[[#This Row],[Qty]]*Table1[[#This Row],[Cost]]</f>
        <v>2079</v>
      </c>
      <c r="P1174">
        <f>Table1[[#This Row],[Total Sales]]-Table1[[#This Row],[cogs]]</f>
        <v>231</v>
      </c>
    </row>
    <row r="1175" spans="1:16" x14ac:dyDescent="0.3">
      <c r="A1175">
        <v>88065566528</v>
      </c>
      <c r="B1175" s="1">
        <v>43729</v>
      </c>
      <c r="C1175" t="s">
        <v>95</v>
      </c>
      <c r="D1175" t="s">
        <v>6</v>
      </c>
      <c r="E1175" t="s">
        <v>63</v>
      </c>
      <c r="F1175" t="s">
        <v>29</v>
      </c>
      <c r="G1175" t="s">
        <v>3</v>
      </c>
      <c r="H1175" t="s">
        <v>2</v>
      </c>
      <c r="I1175" t="s">
        <v>9</v>
      </c>
      <c r="J1175" t="s">
        <v>8</v>
      </c>
      <c r="K1175">
        <v>16</v>
      </c>
      <c r="L1175">
        <v>13</v>
      </c>
      <c r="M1175">
        <v>68</v>
      </c>
      <c r="N1175">
        <f>Table1[[#This Row],[Qty]]*Table1[[#This Row],[Price]]</f>
        <v>1088</v>
      </c>
      <c r="O1175">
        <f>Table1[[#This Row],[Qty]]*Table1[[#This Row],[Cost]]</f>
        <v>884</v>
      </c>
      <c r="P1175">
        <f>Table1[[#This Row],[Total Sales]]-Table1[[#This Row],[cogs]]</f>
        <v>204</v>
      </c>
    </row>
    <row r="1176" spans="1:16" x14ac:dyDescent="0.3">
      <c r="A1176">
        <v>88065566529</v>
      </c>
      <c r="B1176" s="1">
        <v>43730</v>
      </c>
      <c r="C1176" t="s">
        <v>94</v>
      </c>
      <c r="D1176" t="s">
        <v>12</v>
      </c>
      <c r="E1176" t="s">
        <v>67</v>
      </c>
      <c r="F1176" t="s">
        <v>25</v>
      </c>
      <c r="G1176" t="s">
        <v>3</v>
      </c>
      <c r="H1176" t="s">
        <v>2</v>
      </c>
      <c r="I1176" t="s">
        <v>1</v>
      </c>
      <c r="J1176" t="s">
        <v>8</v>
      </c>
      <c r="K1176">
        <v>52</v>
      </c>
      <c r="L1176">
        <v>49</v>
      </c>
      <c r="M1176">
        <v>15</v>
      </c>
      <c r="N1176">
        <f>Table1[[#This Row],[Qty]]*Table1[[#This Row],[Price]]</f>
        <v>780</v>
      </c>
      <c r="O1176">
        <f>Table1[[#This Row],[Qty]]*Table1[[#This Row],[Cost]]</f>
        <v>735</v>
      </c>
      <c r="P1176">
        <f>Table1[[#This Row],[Total Sales]]-Table1[[#This Row],[cogs]]</f>
        <v>45</v>
      </c>
    </row>
    <row r="1177" spans="1:16" x14ac:dyDescent="0.3">
      <c r="A1177">
        <v>88065566530</v>
      </c>
      <c r="B1177" s="1">
        <v>43731</v>
      </c>
      <c r="C1177" t="s">
        <v>93</v>
      </c>
      <c r="D1177" t="s">
        <v>12</v>
      </c>
      <c r="E1177" t="s">
        <v>65</v>
      </c>
      <c r="F1177" t="s">
        <v>4</v>
      </c>
      <c r="G1177" t="s">
        <v>3</v>
      </c>
      <c r="H1177" t="s">
        <v>2</v>
      </c>
      <c r="I1177" t="s">
        <v>14</v>
      </c>
      <c r="J1177" t="s">
        <v>0</v>
      </c>
      <c r="K1177">
        <v>14</v>
      </c>
      <c r="L1177">
        <v>11</v>
      </c>
      <c r="M1177">
        <v>47</v>
      </c>
      <c r="N1177">
        <f>Table1[[#This Row],[Qty]]*Table1[[#This Row],[Price]]</f>
        <v>658</v>
      </c>
      <c r="O1177">
        <f>Table1[[#This Row],[Qty]]*Table1[[#This Row],[Cost]]</f>
        <v>517</v>
      </c>
      <c r="P1177">
        <f>Table1[[#This Row],[Total Sales]]-Table1[[#This Row],[cogs]]</f>
        <v>141</v>
      </c>
    </row>
    <row r="1178" spans="1:16" x14ac:dyDescent="0.3">
      <c r="A1178">
        <v>88065566531</v>
      </c>
      <c r="B1178" s="1">
        <v>43732</v>
      </c>
      <c r="C1178" t="s">
        <v>92</v>
      </c>
      <c r="D1178" t="s">
        <v>6</v>
      </c>
      <c r="E1178" t="s">
        <v>63</v>
      </c>
      <c r="F1178" t="s">
        <v>10</v>
      </c>
      <c r="G1178" t="s">
        <v>3</v>
      </c>
      <c r="H1178" t="s">
        <v>2</v>
      </c>
      <c r="I1178" t="s">
        <v>9</v>
      </c>
      <c r="J1178" t="s">
        <v>8</v>
      </c>
      <c r="K1178">
        <v>6</v>
      </c>
      <c r="L1178">
        <v>3</v>
      </c>
      <c r="M1178">
        <v>6</v>
      </c>
      <c r="N1178">
        <f>Table1[[#This Row],[Qty]]*Table1[[#This Row],[Price]]</f>
        <v>36</v>
      </c>
      <c r="O1178">
        <f>Table1[[#This Row],[Qty]]*Table1[[#This Row],[Cost]]</f>
        <v>18</v>
      </c>
      <c r="P1178">
        <f>Table1[[#This Row],[Total Sales]]-Table1[[#This Row],[cogs]]</f>
        <v>18</v>
      </c>
    </row>
    <row r="1179" spans="1:16" x14ac:dyDescent="0.3">
      <c r="A1179">
        <v>88065566532</v>
      </c>
      <c r="B1179" s="1">
        <v>43733</v>
      </c>
      <c r="C1179" t="s">
        <v>91</v>
      </c>
      <c r="D1179" t="s">
        <v>12</v>
      </c>
      <c r="E1179" t="s">
        <v>61</v>
      </c>
      <c r="F1179" t="s">
        <v>29</v>
      </c>
      <c r="G1179" t="s">
        <v>3</v>
      </c>
      <c r="H1179" t="s">
        <v>2</v>
      </c>
      <c r="I1179" t="s">
        <v>1</v>
      </c>
      <c r="J1179" t="s">
        <v>0</v>
      </c>
      <c r="K1179">
        <v>13</v>
      </c>
      <c r="L1179">
        <v>10</v>
      </c>
      <c r="M1179">
        <v>10</v>
      </c>
      <c r="N1179">
        <f>Table1[[#This Row],[Qty]]*Table1[[#This Row],[Price]]</f>
        <v>130</v>
      </c>
      <c r="O1179">
        <f>Table1[[#This Row],[Qty]]*Table1[[#This Row],[Cost]]</f>
        <v>100</v>
      </c>
      <c r="P1179">
        <f>Table1[[#This Row],[Total Sales]]-Table1[[#This Row],[cogs]]</f>
        <v>30</v>
      </c>
    </row>
    <row r="1180" spans="1:16" x14ac:dyDescent="0.3">
      <c r="A1180">
        <v>88065566533</v>
      </c>
      <c r="B1180" s="1">
        <v>43737</v>
      </c>
      <c r="C1180" t="s">
        <v>90</v>
      </c>
      <c r="D1180" t="s">
        <v>6</v>
      </c>
      <c r="E1180" t="s">
        <v>59</v>
      </c>
      <c r="F1180" t="s">
        <v>25</v>
      </c>
      <c r="G1180" t="s">
        <v>3</v>
      </c>
      <c r="H1180" t="s">
        <v>2</v>
      </c>
      <c r="I1180" t="s">
        <v>14</v>
      </c>
      <c r="J1180" t="s">
        <v>8</v>
      </c>
      <c r="K1180">
        <v>15</v>
      </c>
      <c r="L1180">
        <v>12</v>
      </c>
      <c r="M1180">
        <v>11</v>
      </c>
      <c r="N1180">
        <f>Table1[[#This Row],[Qty]]*Table1[[#This Row],[Price]]</f>
        <v>165</v>
      </c>
      <c r="O1180">
        <f>Table1[[#This Row],[Qty]]*Table1[[#This Row],[Cost]]</f>
        <v>132</v>
      </c>
      <c r="P1180">
        <f>Table1[[#This Row],[Total Sales]]-Table1[[#This Row],[cogs]]</f>
        <v>33</v>
      </c>
    </row>
    <row r="1181" spans="1:16" x14ac:dyDescent="0.3">
      <c r="A1181">
        <v>88065566534</v>
      </c>
      <c r="B1181" s="1">
        <v>43736</v>
      </c>
      <c r="C1181" t="s">
        <v>89</v>
      </c>
      <c r="D1181" t="s">
        <v>12</v>
      </c>
      <c r="E1181" t="s">
        <v>57</v>
      </c>
      <c r="F1181" t="s">
        <v>4</v>
      </c>
      <c r="G1181" t="s">
        <v>3</v>
      </c>
      <c r="H1181" t="s">
        <v>2</v>
      </c>
      <c r="I1181" t="s">
        <v>28</v>
      </c>
      <c r="J1181" t="s">
        <v>8</v>
      </c>
      <c r="K1181">
        <v>20</v>
      </c>
      <c r="L1181">
        <v>17</v>
      </c>
      <c r="M1181">
        <v>60</v>
      </c>
      <c r="N1181">
        <f>Table1[[#This Row],[Qty]]*Table1[[#This Row],[Price]]</f>
        <v>1200</v>
      </c>
      <c r="O1181">
        <f>Table1[[#This Row],[Qty]]*Table1[[#This Row],[Cost]]</f>
        <v>1020</v>
      </c>
      <c r="P1181">
        <f>Table1[[#This Row],[Total Sales]]-Table1[[#This Row],[cogs]]</f>
        <v>180</v>
      </c>
    </row>
    <row r="1182" spans="1:16" x14ac:dyDescent="0.3">
      <c r="A1182">
        <v>88065566535</v>
      </c>
      <c r="B1182" s="1">
        <v>43736</v>
      </c>
      <c r="C1182" t="s">
        <v>88</v>
      </c>
      <c r="D1182" t="s">
        <v>6</v>
      </c>
      <c r="E1182" t="s">
        <v>55</v>
      </c>
      <c r="F1182" t="s">
        <v>10</v>
      </c>
      <c r="G1182" t="s">
        <v>3</v>
      </c>
      <c r="H1182" t="s">
        <v>2</v>
      </c>
      <c r="I1182" t="s">
        <v>9</v>
      </c>
      <c r="J1182" t="s">
        <v>8</v>
      </c>
      <c r="K1182">
        <v>12</v>
      </c>
      <c r="L1182">
        <v>9</v>
      </c>
      <c r="M1182">
        <v>89</v>
      </c>
      <c r="N1182">
        <f>Table1[[#This Row],[Qty]]*Table1[[#This Row],[Price]]</f>
        <v>1068</v>
      </c>
      <c r="O1182">
        <f>Table1[[#This Row],[Qty]]*Table1[[#This Row],[Cost]]</f>
        <v>801</v>
      </c>
      <c r="P1182">
        <f>Table1[[#This Row],[Total Sales]]-Table1[[#This Row],[cogs]]</f>
        <v>267</v>
      </c>
    </row>
    <row r="1183" spans="1:16" x14ac:dyDescent="0.3">
      <c r="A1183">
        <v>88065566536</v>
      </c>
      <c r="B1183" s="1">
        <v>43737</v>
      </c>
      <c r="C1183" t="s">
        <v>87</v>
      </c>
      <c r="D1183" t="s">
        <v>12</v>
      </c>
      <c r="E1183" t="s">
        <v>17</v>
      </c>
      <c r="F1183" t="s">
        <v>29</v>
      </c>
      <c r="G1183" t="s">
        <v>3</v>
      </c>
      <c r="H1183" t="s">
        <v>2</v>
      </c>
      <c r="I1183" t="s">
        <v>1</v>
      </c>
      <c r="J1183" t="s">
        <v>0</v>
      </c>
      <c r="K1183">
        <v>16</v>
      </c>
      <c r="L1183">
        <v>13</v>
      </c>
      <c r="M1183">
        <v>77</v>
      </c>
      <c r="N1183">
        <f>Table1[[#This Row],[Qty]]*Table1[[#This Row],[Price]]</f>
        <v>1232</v>
      </c>
      <c r="O1183">
        <f>Table1[[#This Row],[Qty]]*Table1[[#This Row],[Cost]]</f>
        <v>1001</v>
      </c>
      <c r="P1183">
        <f>Table1[[#This Row],[Total Sales]]-Table1[[#This Row],[cogs]]</f>
        <v>231</v>
      </c>
    </row>
    <row r="1184" spans="1:16" x14ac:dyDescent="0.3">
      <c r="A1184">
        <v>88065566537</v>
      </c>
      <c r="B1184" s="1">
        <v>43738</v>
      </c>
      <c r="C1184" t="s">
        <v>114</v>
      </c>
      <c r="D1184" t="s">
        <v>12</v>
      </c>
      <c r="E1184" t="s">
        <v>15</v>
      </c>
      <c r="F1184" t="s">
        <v>25</v>
      </c>
      <c r="G1184" t="s">
        <v>3</v>
      </c>
      <c r="H1184" t="s">
        <v>2</v>
      </c>
      <c r="I1184" t="s">
        <v>14</v>
      </c>
      <c r="J1184" t="s">
        <v>0</v>
      </c>
      <c r="K1184">
        <v>20</v>
      </c>
      <c r="L1184">
        <v>17</v>
      </c>
      <c r="M1184">
        <v>68</v>
      </c>
      <c r="N1184">
        <f>Table1[[#This Row],[Qty]]*Table1[[#This Row],[Price]]</f>
        <v>1360</v>
      </c>
      <c r="O1184">
        <f>Table1[[#This Row],[Qty]]*Table1[[#This Row],[Cost]]</f>
        <v>1156</v>
      </c>
      <c r="P1184">
        <f>Table1[[#This Row],[Total Sales]]-Table1[[#This Row],[cogs]]</f>
        <v>204</v>
      </c>
    </row>
    <row r="1185" spans="1:16" x14ac:dyDescent="0.3">
      <c r="A1185">
        <v>88065566538</v>
      </c>
      <c r="B1185" s="1">
        <v>43678</v>
      </c>
      <c r="C1185" t="s">
        <v>113</v>
      </c>
      <c r="D1185" t="s">
        <v>6</v>
      </c>
      <c r="E1185" t="s">
        <v>11</v>
      </c>
      <c r="F1185" t="s">
        <v>4</v>
      </c>
      <c r="G1185" t="s">
        <v>3</v>
      </c>
      <c r="H1185" t="s">
        <v>2</v>
      </c>
      <c r="I1185" t="s">
        <v>9</v>
      </c>
      <c r="J1185" t="s">
        <v>8</v>
      </c>
      <c r="K1185">
        <v>12</v>
      </c>
      <c r="L1185">
        <v>9</v>
      </c>
      <c r="M1185">
        <v>15</v>
      </c>
      <c r="N1185">
        <f>Table1[[#This Row],[Qty]]*Table1[[#This Row],[Price]]</f>
        <v>180</v>
      </c>
      <c r="O1185">
        <f>Table1[[#This Row],[Qty]]*Table1[[#This Row],[Cost]]</f>
        <v>135</v>
      </c>
      <c r="P1185">
        <f>Table1[[#This Row],[Total Sales]]-Table1[[#This Row],[cogs]]</f>
        <v>45</v>
      </c>
    </row>
    <row r="1186" spans="1:16" x14ac:dyDescent="0.3">
      <c r="A1186">
        <v>88065566539</v>
      </c>
      <c r="B1186" s="1">
        <v>43679</v>
      </c>
      <c r="C1186" t="s">
        <v>112</v>
      </c>
      <c r="D1186" t="s">
        <v>12</v>
      </c>
      <c r="E1186" t="s">
        <v>75</v>
      </c>
      <c r="F1186" t="s">
        <v>10</v>
      </c>
      <c r="G1186" t="s">
        <v>3</v>
      </c>
      <c r="H1186" t="s">
        <v>2</v>
      </c>
      <c r="I1186" t="s">
        <v>1</v>
      </c>
      <c r="J1186" t="s">
        <v>8</v>
      </c>
      <c r="K1186">
        <v>10</v>
      </c>
      <c r="L1186">
        <v>7</v>
      </c>
      <c r="M1186">
        <v>100</v>
      </c>
      <c r="N1186">
        <f>Table1[[#This Row],[Qty]]*Table1[[#This Row],[Price]]</f>
        <v>1000</v>
      </c>
      <c r="O1186">
        <f>Table1[[#This Row],[Qty]]*Table1[[#This Row],[Cost]]</f>
        <v>700</v>
      </c>
      <c r="P1186">
        <f>Table1[[#This Row],[Total Sales]]-Table1[[#This Row],[cogs]]</f>
        <v>300</v>
      </c>
    </row>
    <row r="1187" spans="1:16" x14ac:dyDescent="0.3">
      <c r="A1187">
        <v>88065566540</v>
      </c>
      <c r="B1187" s="1">
        <v>43680</v>
      </c>
      <c r="C1187" t="s">
        <v>111</v>
      </c>
      <c r="D1187" t="s">
        <v>6</v>
      </c>
      <c r="E1187" t="s">
        <v>73</v>
      </c>
      <c r="F1187" t="s">
        <v>29</v>
      </c>
      <c r="G1187" t="s">
        <v>3</v>
      </c>
      <c r="H1187" t="s">
        <v>2</v>
      </c>
      <c r="I1187" t="s">
        <v>14</v>
      </c>
      <c r="J1187" t="s">
        <v>0</v>
      </c>
      <c r="K1187">
        <v>15</v>
      </c>
      <c r="L1187">
        <v>12</v>
      </c>
      <c r="M1187">
        <v>3000</v>
      </c>
      <c r="N1187">
        <f>Table1[[#This Row],[Qty]]*Table1[[#This Row],[Price]]</f>
        <v>45000</v>
      </c>
      <c r="O1187">
        <f>Table1[[#This Row],[Qty]]*Table1[[#This Row],[Cost]]</f>
        <v>36000</v>
      </c>
      <c r="P1187">
        <f>Table1[[#This Row],[Total Sales]]-Table1[[#This Row],[cogs]]</f>
        <v>9000</v>
      </c>
    </row>
    <row r="1188" spans="1:16" x14ac:dyDescent="0.3">
      <c r="A1188">
        <v>88065566541</v>
      </c>
      <c r="B1188" s="1">
        <v>43681</v>
      </c>
      <c r="C1188" t="s">
        <v>110</v>
      </c>
      <c r="D1188" t="s">
        <v>6</v>
      </c>
      <c r="E1188" t="s">
        <v>71</v>
      </c>
      <c r="F1188" t="s">
        <v>25</v>
      </c>
      <c r="G1188" t="s">
        <v>3</v>
      </c>
      <c r="H1188" t="s">
        <v>2</v>
      </c>
      <c r="I1188" t="s">
        <v>9</v>
      </c>
      <c r="J1188" t="s">
        <v>8</v>
      </c>
      <c r="K1188">
        <v>15</v>
      </c>
      <c r="L1188">
        <v>12</v>
      </c>
      <c r="M1188">
        <v>5000</v>
      </c>
      <c r="N1188">
        <f>Table1[[#This Row],[Qty]]*Table1[[#This Row],[Price]]</f>
        <v>75000</v>
      </c>
      <c r="O1188">
        <f>Table1[[#This Row],[Qty]]*Table1[[#This Row],[Cost]]</f>
        <v>60000</v>
      </c>
      <c r="P1188">
        <f>Table1[[#This Row],[Total Sales]]-Table1[[#This Row],[cogs]]</f>
        <v>15000</v>
      </c>
    </row>
    <row r="1189" spans="1:16" x14ac:dyDescent="0.3">
      <c r="A1189">
        <v>88065566542</v>
      </c>
      <c r="B1189" s="1">
        <v>43682</v>
      </c>
      <c r="C1189" t="s">
        <v>109</v>
      </c>
      <c r="D1189" t="s">
        <v>12</v>
      </c>
      <c r="E1189" t="s">
        <v>69</v>
      </c>
      <c r="F1189" t="s">
        <v>4</v>
      </c>
      <c r="G1189" t="s">
        <v>3</v>
      </c>
      <c r="H1189" t="s">
        <v>2</v>
      </c>
      <c r="I1189" t="s">
        <v>1</v>
      </c>
      <c r="J1189" t="s">
        <v>0</v>
      </c>
      <c r="K1189">
        <v>20</v>
      </c>
      <c r="L1189">
        <v>17</v>
      </c>
      <c r="M1189">
        <v>300</v>
      </c>
      <c r="N1189">
        <f>Table1[[#This Row],[Qty]]*Table1[[#This Row],[Price]]</f>
        <v>6000</v>
      </c>
      <c r="O1189">
        <f>Table1[[#This Row],[Qty]]*Table1[[#This Row],[Cost]]</f>
        <v>5100</v>
      </c>
      <c r="P1189">
        <f>Table1[[#This Row],[Total Sales]]-Table1[[#This Row],[cogs]]</f>
        <v>900</v>
      </c>
    </row>
    <row r="1190" spans="1:16" x14ac:dyDescent="0.3">
      <c r="A1190">
        <v>88065566543</v>
      </c>
      <c r="B1190" s="1">
        <v>43686</v>
      </c>
      <c r="C1190" t="s">
        <v>108</v>
      </c>
      <c r="D1190" t="s">
        <v>6</v>
      </c>
      <c r="E1190" t="s">
        <v>67</v>
      </c>
      <c r="F1190" t="s">
        <v>10</v>
      </c>
      <c r="G1190" t="s">
        <v>3</v>
      </c>
      <c r="H1190" t="s">
        <v>2</v>
      </c>
      <c r="I1190" t="s">
        <v>14</v>
      </c>
      <c r="J1190" t="s">
        <v>8</v>
      </c>
      <c r="K1190">
        <v>12</v>
      </c>
      <c r="L1190">
        <v>9</v>
      </c>
      <c r="M1190">
        <v>2000</v>
      </c>
      <c r="N1190">
        <f>Table1[[#This Row],[Qty]]*Table1[[#This Row],[Price]]</f>
        <v>24000</v>
      </c>
      <c r="O1190">
        <f>Table1[[#This Row],[Qty]]*Table1[[#This Row],[Cost]]</f>
        <v>18000</v>
      </c>
      <c r="P1190">
        <f>Table1[[#This Row],[Total Sales]]-Table1[[#This Row],[cogs]]</f>
        <v>6000</v>
      </c>
    </row>
    <row r="1191" spans="1:16" x14ac:dyDescent="0.3">
      <c r="A1191">
        <v>88065566544</v>
      </c>
      <c r="B1191" s="1">
        <v>43685</v>
      </c>
      <c r="C1191" t="s">
        <v>107</v>
      </c>
      <c r="D1191" t="s">
        <v>12</v>
      </c>
      <c r="E1191" t="s">
        <v>65</v>
      </c>
      <c r="F1191" t="s">
        <v>29</v>
      </c>
      <c r="G1191" t="s">
        <v>3</v>
      </c>
      <c r="H1191" t="s">
        <v>2</v>
      </c>
      <c r="I1191" t="s">
        <v>28</v>
      </c>
      <c r="J1191" t="s">
        <v>8</v>
      </c>
      <c r="K1191">
        <v>13</v>
      </c>
      <c r="L1191">
        <v>10</v>
      </c>
      <c r="M1191">
        <v>600</v>
      </c>
      <c r="N1191">
        <f>Table1[[#This Row],[Qty]]*Table1[[#This Row],[Price]]</f>
        <v>7800</v>
      </c>
      <c r="O1191">
        <f>Table1[[#This Row],[Qty]]*Table1[[#This Row],[Cost]]</f>
        <v>6000</v>
      </c>
      <c r="P1191">
        <f>Table1[[#This Row],[Total Sales]]-Table1[[#This Row],[cogs]]</f>
        <v>1800</v>
      </c>
    </row>
    <row r="1192" spans="1:16" x14ac:dyDescent="0.3">
      <c r="A1192">
        <v>88065566545</v>
      </c>
      <c r="B1192" s="1">
        <v>43685</v>
      </c>
      <c r="C1192" t="s">
        <v>97</v>
      </c>
      <c r="D1192" t="s">
        <v>12</v>
      </c>
      <c r="E1192" t="s">
        <v>46</v>
      </c>
      <c r="F1192" t="s">
        <v>25</v>
      </c>
      <c r="G1192" t="s">
        <v>3</v>
      </c>
      <c r="H1192" t="s">
        <v>2</v>
      </c>
      <c r="I1192" t="s">
        <v>9</v>
      </c>
      <c r="J1192" t="s">
        <v>8</v>
      </c>
      <c r="K1192">
        <v>15</v>
      </c>
      <c r="L1192">
        <v>12</v>
      </c>
      <c r="M1192">
        <v>1230</v>
      </c>
      <c r="N1192">
        <f>Table1[[#This Row],[Qty]]*Table1[[#This Row],[Price]]</f>
        <v>18450</v>
      </c>
      <c r="O1192">
        <f>Table1[[#This Row],[Qty]]*Table1[[#This Row],[Cost]]</f>
        <v>14760</v>
      </c>
      <c r="P1192">
        <f>Table1[[#This Row],[Total Sales]]-Table1[[#This Row],[cogs]]</f>
        <v>3690</v>
      </c>
    </row>
    <row r="1193" spans="1:16" x14ac:dyDescent="0.3">
      <c r="A1193">
        <v>88065566546</v>
      </c>
      <c r="B1193" s="1">
        <v>43686</v>
      </c>
      <c r="C1193" t="s">
        <v>96</v>
      </c>
      <c r="D1193" t="s">
        <v>12</v>
      </c>
      <c r="E1193" t="s">
        <v>65</v>
      </c>
      <c r="F1193" t="s">
        <v>4</v>
      </c>
      <c r="G1193" t="s">
        <v>3</v>
      </c>
      <c r="H1193" t="s">
        <v>2</v>
      </c>
      <c r="I1193" t="s">
        <v>1</v>
      </c>
      <c r="J1193" t="s">
        <v>0</v>
      </c>
      <c r="K1193">
        <v>14</v>
      </c>
      <c r="L1193">
        <v>11</v>
      </c>
      <c r="M1193">
        <v>900</v>
      </c>
      <c r="N1193">
        <f>Table1[[#This Row],[Qty]]*Table1[[#This Row],[Price]]</f>
        <v>12600</v>
      </c>
      <c r="O1193">
        <f>Table1[[#This Row],[Qty]]*Table1[[#This Row],[Cost]]</f>
        <v>9900</v>
      </c>
      <c r="P1193">
        <f>Table1[[#This Row],[Total Sales]]-Table1[[#This Row],[cogs]]</f>
        <v>2700</v>
      </c>
    </row>
    <row r="1194" spans="1:16" x14ac:dyDescent="0.3">
      <c r="A1194">
        <v>88065566547</v>
      </c>
      <c r="B1194" s="1">
        <v>43687</v>
      </c>
      <c r="C1194" t="s">
        <v>95</v>
      </c>
      <c r="D1194" t="s">
        <v>6</v>
      </c>
      <c r="E1194" t="s">
        <v>63</v>
      </c>
      <c r="F1194" t="s">
        <v>10</v>
      </c>
      <c r="G1194" t="s">
        <v>3</v>
      </c>
      <c r="H1194" t="s">
        <v>2</v>
      </c>
      <c r="I1194" t="s">
        <v>14</v>
      </c>
      <c r="J1194" t="s">
        <v>0</v>
      </c>
      <c r="K1194">
        <v>30</v>
      </c>
      <c r="L1194">
        <v>27</v>
      </c>
      <c r="M1194">
        <v>2390</v>
      </c>
      <c r="N1194">
        <f>Table1[[#This Row],[Qty]]*Table1[[#This Row],[Price]]</f>
        <v>71700</v>
      </c>
      <c r="O1194">
        <f>Table1[[#This Row],[Qty]]*Table1[[#This Row],[Cost]]</f>
        <v>64530</v>
      </c>
      <c r="P1194">
        <f>Table1[[#This Row],[Total Sales]]-Table1[[#This Row],[cogs]]</f>
        <v>7170</v>
      </c>
    </row>
    <row r="1195" spans="1:16" x14ac:dyDescent="0.3">
      <c r="A1195">
        <v>88065566548</v>
      </c>
      <c r="B1195" s="1">
        <v>43688</v>
      </c>
      <c r="C1195" t="s">
        <v>94</v>
      </c>
      <c r="D1195" t="s">
        <v>12</v>
      </c>
      <c r="E1195" t="s">
        <v>67</v>
      </c>
      <c r="F1195" t="s">
        <v>29</v>
      </c>
      <c r="G1195" t="s">
        <v>3</v>
      </c>
      <c r="H1195" t="s">
        <v>2</v>
      </c>
      <c r="I1195" t="s">
        <v>9</v>
      </c>
      <c r="J1195" t="s">
        <v>8</v>
      </c>
      <c r="K1195">
        <v>16</v>
      </c>
      <c r="L1195">
        <v>13</v>
      </c>
      <c r="M1195">
        <v>10000</v>
      </c>
      <c r="N1195">
        <f>Table1[[#This Row],[Qty]]*Table1[[#This Row],[Price]]</f>
        <v>160000</v>
      </c>
      <c r="O1195">
        <f>Table1[[#This Row],[Qty]]*Table1[[#This Row],[Cost]]</f>
        <v>130000</v>
      </c>
      <c r="P1195">
        <f>Table1[[#This Row],[Total Sales]]-Table1[[#This Row],[cogs]]</f>
        <v>30000</v>
      </c>
    </row>
    <row r="1196" spans="1:16" x14ac:dyDescent="0.3">
      <c r="A1196">
        <v>88065566549</v>
      </c>
      <c r="B1196" s="1">
        <v>43689</v>
      </c>
      <c r="C1196" t="s">
        <v>93</v>
      </c>
      <c r="D1196" t="s">
        <v>12</v>
      </c>
      <c r="E1196" t="s">
        <v>65</v>
      </c>
      <c r="F1196" t="s">
        <v>25</v>
      </c>
      <c r="G1196" t="s">
        <v>3</v>
      </c>
      <c r="H1196" t="s">
        <v>2</v>
      </c>
      <c r="I1196" t="s">
        <v>1</v>
      </c>
      <c r="J1196" t="s">
        <v>8</v>
      </c>
      <c r="K1196">
        <v>9</v>
      </c>
      <c r="L1196">
        <v>6</v>
      </c>
      <c r="M1196">
        <v>2300</v>
      </c>
      <c r="N1196">
        <f>Table1[[#This Row],[Qty]]*Table1[[#This Row],[Price]]</f>
        <v>20700</v>
      </c>
      <c r="O1196">
        <f>Table1[[#This Row],[Qty]]*Table1[[#This Row],[Cost]]</f>
        <v>13800</v>
      </c>
      <c r="P1196">
        <f>Table1[[#This Row],[Total Sales]]-Table1[[#This Row],[cogs]]</f>
        <v>6900</v>
      </c>
    </row>
    <row r="1197" spans="1:16" x14ac:dyDescent="0.3">
      <c r="A1197">
        <v>88065566550</v>
      </c>
      <c r="B1197" s="1">
        <v>43690</v>
      </c>
      <c r="C1197" t="s">
        <v>92</v>
      </c>
      <c r="D1197" t="s">
        <v>6</v>
      </c>
      <c r="E1197" t="s">
        <v>63</v>
      </c>
      <c r="F1197" t="s">
        <v>4</v>
      </c>
      <c r="G1197" t="s">
        <v>3</v>
      </c>
      <c r="H1197" t="s">
        <v>2</v>
      </c>
      <c r="I1197" t="s">
        <v>14</v>
      </c>
      <c r="J1197" t="s">
        <v>0</v>
      </c>
      <c r="K1197">
        <v>5</v>
      </c>
      <c r="L1197">
        <v>2</v>
      </c>
      <c r="M1197">
        <v>7800</v>
      </c>
      <c r="N1197">
        <f>Table1[[#This Row],[Qty]]*Table1[[#This Row],[Price]]</f>
        <v>39000</v>
      </c>
      <c r="O1197">
        <f>Table1[[#This Row],[Qty]]*Table1[[#This Row],[Cost]]</f>
        <v>15600</v>
      </c>
      <c r="P1197">
        <f>Table1[[#This Row],[Total Sales]]-Table1[[#This Row],[cogs]]</f>
        <v>23400</v>
      </c>
    </row>
    <row r="1198" spans="1:16" x14ac:dyDescent="0.3">
      <c r="A1198">
        <v>88065566551</v>
      </c>
      <c r="B1198" s="1">
        <v>43691</v>
      </c>
      <c r="C1198" t="s">
        <v>91</v>
      </c>
      <c r="D1198" t="s">
        <v>12</v>
      </c>
      <c r="E1198" t="s">
        <v>61</v>
      </c>
      <c r="F1198" t="s">
        <v>10</v>
      </c>
      <c r="G1198" t="s">
        <v>3</v>
      </c>
      <c r="H1198" t="s">
        <v>2</v>
      </c>
      <c r="I1198" t="s">
        <v>9</v>
      </c>
      <c r="J1198" t="s">
        <v>8</v>
      </c>
      <c r="K1198">
        <v>18</v>
      </c>
      <c r="L1198">
        <v>15</v>
      </c>
      <c r="M1198">
        <v>450</v>
      </c>
      <c r="N1198">
        <f>Table1[[#This Row],[Qty]]*Table1[[#This Row],[Price]]</f>
        <v>8100</v>
      </c>
      <c r="O1198">
        <f>Table1[[#This Row],[Qty]]*Table1[[#This Row],[Cost]]</f>
        <v>6750</v>
      </c>
      <c r="P1198">
        <f>Table1[[#This Row],[Total Sales]]-Table1[[#This Row],[cogs]]</f>
        <v>1350</v>
      </c>
    </row>
    <row r="1199" spans="1:16" x14ac:dyDescent="0.3">
      <c r="A1199">
        <v>88065566552</v>
      </c>
      <c r="B1199" s="1">
        <v>43692</v>
      </c>
      <c r="C1199" t="s">
        <v>90</v>
      </c>
      <c r="D1199" t="s">
        <v>6</v>
      </c>
      <c r="E1199" t="s">
        <v>59</v>
      </c>
      <c r="F1199" t="s">
        <v>29</v>
      </c>
      <c r="G1199" t="s">
        <v>3</v>
      </c>
      <c r="H1199" t="s">
        <v>2</v>
      </c>
      <c r="I1199" t="s">
        <v>1</v>
      </c>
      <c r="J1199" t="s">
        <v>0</v>
      </c>
      <c r="K1199">
        <v>10</v>
      </c>
      <c r="L1199">
        <v>7</v>
      </c>
      <c r="M1199">
        <v>2000</v>
      </c>
      <c r="N1199">
        <f>Table1[[#This Row],[Qty]]*Table1[[#This Row],[Price]]</f>
        <v>20000</v>
      </c>
      <c r="O1199">
        <f>Table1[[#This Row],[Qty]]*Table1[[#This Row],[Cost]]</f>
        <v>14000</v>
      </c>
      <c r="P1199">
        <f>Table1[[#This Row],[Total Sales]]-Table1[[#This Row],[cogs]]</f>
        <v>6000</v>
      </c>
    </row>
    <row r="1200" spans="1:16" x14ac:dyDescent="0.3">
      <c r="A1200">
        <v>88065566553</v>
      </c>
      <c r="B1200" s="1">
        <v>43696</v>
      </c>
      <c r="C1200" t="s">
        <v>89</v>
      </c>
      <c r="D1200" t="s">
        <v>12</v>
      </c>
      <c r="E1200" t="s">
        <v>57</v>
      </c>
      <c r="F1200" t="s">
        <v>25</v>
      </c>
      <c r="G1200" t="s">
        <v>3</v>
      </c>
      <c r="H1200" t="s">
        <v>2</v>
      </c>
      <c r="I1200" t="s">
        <v>14</v>
      </c>
      <c r="J1200" t="s">
        <v>8</v>
      </c>
      <c r="K1200">
        <v>20</v>
      </c>
      <c r="L1200">
        <v>17</v>
      </c>
      <c r="M1200">
        <v>123</v>
      </c>
      <c r="N1200">
        <f>Table1[[#This Row],[Qty]]*Table1[[#This Row],[Price]]</f>
        <v>2460</v>
      </c>
      <c r="O1200">
        <f>Table1[[#This Row],[Qty]]*Table1[[#This Row],[Cost]]</f>
        <v>2091</v>
      </c>
      <c r="P1200">
        <f>Table1[[#This Row],[Total Sales]]-Table1[[#This Row],[cogs]]</f>
        <v>369</v>
      </c>
    </row>
    <row r="1201" spans="1:16" x14ac:dyDescent="0.3">
      <c r="A1201">
        <v>88065566554</v>
      </c>
      <c r="B1201" s="1">
        <v>43695</v>
      </c>
      <c r="C1201" t="s">
        <v>88</v>
      </c>
      <c r="D1201" t="s">
        <v>6</v>
      </c>
      <c r="E1201" t="s">
        <v>55</v>
      </c>
      <c r="F1201" t="s">
        <v>4</v>
      </c>
      <c r="G1201" t="s">
        <v>3</v>
      </c>
      <c r="H1201" t="s">
        <v>2</v>
      </c>
      <c r="I1201" t="s">
        <v>28</v>
      </c>
      <c r="J1201" t="s">
        <v>8</v>
      </c>
      <c r="K1201">
        <v>70</v>
      </c>
      <c r="L1201">
        <v>67</v>
      </c>
      <c r="M1201">
        <v>12903</v>
      </c>
      <c r="N1201">
        <f>Table1[[#This Row],[Qty]]*Table1[[#This Row],[Price]]</f>
        <v>903210</v>
      </c>
      <c r="O1201">
        <f>Table1[[#This Row],[Qty]]*Table1[[#This Row],[Cost]]</f>
        <v>864501</v>
      </c>
      <c r="P1201">
        <f>Table1[[#This Row],[Total Sales]]-Table1[[#This Row],[cogs]]</f>
        <v>38709</v>
      </c>
    </row>
    <row r="1202" spans="1:16" x14ac:dyDescent="0.3">
      <c r="A1202">
        <v>88065566555</v>
      </c>
      <c r="B1202" s="1">
        <v>43695</v>
      </c>
      <c r="C1202" t="s">
        <v>87</v>
      </c>
      <c r="D1202" t="s">
        <v>12</v>
      </c>
      <c r="E1202" t="s">
        <v>17</v>
      </c>
      <c r="F1202" t="s">
        <v>10</v>
      </c>
      <c r="G1202" t="s">
        <v>3</v>
      </c>
      <c r="H1202" t="s">
        <v>2</v>
      </c>
      <c r="I1202" t="s">
        <v>9</v>
      </c>
      <c r="J1202" t="s">
        <v>8</v>
      </c>
      <c r="K1202">
        <v>15</v>
      </c>
      <c r="L1202">
        <v>12</v>
      </c>
      <c r="M1202">
        <v>100000</v>
      </c>
      <c r="N1202">
        <f>Table1[[#This Row],[Qty]]*Table1[[#This Row],[Price]]</f>
        <v>1500000</v>
      </c>
      <c r="O1202">
        <f>Table1[[#This Row],[Qty]]*Table1[[#This Row],[Cost]]</f>
        <v>1200000</v>
      </c>
      <c r="P1202">
        <f>Table1[[#This Row],[Total Sales]]-Table1[[#This Row],[cogs]]</f>
        <v>300000</v>
      </c>
    </row>
    <row r="1203" spans="1:16" x14ac:dyDescent="0.3">
      <c r="A1203">
        <v>88065566556</v>
      </c>
      <c r="B1203" s="1">
        <v>43696</v>
      </c>
      <c r="C1203" t="s">
        <v>106</v>
      </c>
      <c r="D1203" t="s">
        <v>6</v>
      </c>
      <c r="E1203" t="s">
        <v>50</v>
      </c>
      <c r="F1203" t="s">
        <v>29</v>
      </c>
      <c r="G1203" t="s">
        <v>3</v>
      </c>
      <c r="H1203" t="s">
        <v>2</v>
      </c>
      <c r="I1203" t="s">
        <v>1</v>
      </c>
      <c r="J1203" t="s">
        <v>0</v>
      </c>
      <c r="K1203">
        <v>12</v>
      </c>
      <c r="L1203">
        <v>9</v>
      </c>
      <c r="M1203">
        <v>12000</v>
      </c>
      <c r="N1203">
        <f>Table1[[#This Row],[Qty]]*Table1[[#This Row],[Price]]</f>
        <v>144000</v>
      </c>
      <c r="O1203">
        <f>Table1[[#This Row],[Qty]]*Table1[[#This Row],[Cost]]</f>
        <v>108000</v>
      </c>
      <c r="P1203">
        <f>Table1[[#This Row],[Total Sales]]-Table1[[#This Row],[cogs]]</f>
        <v>36000</v>
      </c>
    </row>
    <row r="1204" spans="1:16" x14ac:dyDescent="0.3">
      <c r="A1204">
        <v>88065566557</v>
      </c>
      <c r="B1204" s="1">
        <v>43697</v>
      </c>
      <c r="C1204" t="s">
        <v>105</v>
      </c>
      <c r="D1204" t="s">
        <v>12</v>
      </c>
      <c r="E1204" t="s">
        <v>48</v>
      </c>
      <c r="F1204" t="s">
        <v>25</v>
      </c>
      <c r="G1204" t="s">
        <v>3</v>
      </c>
      <c r="H1204" t="s">
        <v>2</v>
      </c>
      <c r="I1204" t="s">
        <v>14</v>
      </c>
      <c r="J1204" t="s">
        <v>0</v>
      </c>
      <c r="K1204">
        <v>18</v>
      </c>
      <c r="L1204">
        <v>15</v>
      </c>
      <c r="M1204">
        <v>60</v>
      </c>
      <c r="N1204">
        <f>Table1[[#This Row],[Qty]]*Table1[[#This Row],[Price]]</f>
        <v>1080</v>
      </c>
      <c r="O1204">
        <f>Table1[[#This Row],[Qty]]*Table1[[#This Row],[Cost]]</f>
        <v>900</v>
      </c>
      <c r="P1204">
        <f>Table1[[#This Row],[Total Sales]]-Table1[[#This Row],[cogs]]</f>
        <v>180</v>
      </c>
    </row>
    <row r="1205" spans="1:16" x14ac:dyDescent="0.3">
      <c r="A1205">
        <v>88065566558</v>
      </c>
      <c r="B1205" s="1">
        <v>43698</v>
      </c>
      <c r="C1205" t="s">
        <v>104</v>
      </c>
      <c r="D1205" t="s">
        <v>6</v>
      </c>
      <c r="E1205" t="s">
        <v>46</v>
      </c>
      <c r="F1205" t="s">
        <v>4</v>
      </c>
      <c r="G1205" t="s">
        <v>3</v>
      </c>
      <c r="H1205" t="s">
        <v>2</v>
      </c>
      <c r="I1205" t="s">
        <v>9</v>
      </c>
      <c r="J1205" t="s">
        <v>8</v>
      </c>
      <c r="K1205">
        <v>23</v>
      </c>
      <c r="L1205">
        <v>20</v>
      </c>
      <c r="M1205">
        <v>89</v>
      </c>
      <c r="N1205">
        <f>Table1[[#This Row],[Qty]]*Table1[[#This Row],[Price]]</f>
        <v>2047</v>
      </c>
      <c r="O1205">
        <f>Table1[[#This Row],[Qty]]*Table1[[#This Row],[Cost]]</f>
        <v>1780</v>
      </c>
      <c r="P1205">
        <f>Table1[[#This Row],[Total Sales]]-Table1[[#This Row],[cogs]]</f>
        <v>267</v>
      </c>
    </row>
    <row r="1206" spans="1:16" x14ac:dyDescent="0.3">
      <c r="A1206">
        <v>88065566559</v>
      </c>
      <c r="B1206" s="1">
        <v>43699</v>
      </c>
      <c r="C1206" t="s">
        <v>103</v>
      </c>
      <c r="D1206" t="s">
        <v>12</v>
      </c>
      <c r="E1206" t="s">
        <v>65</v>
      </c>
      <c r="F1206" t="s">
        <v>10</v>
      </c>
      <c r="G1206" t="s">
        <v>3</v>
      </c>
      <c r="H1206" t="s">
        <v>2</v>
      </c>
      <c r="I1206" t="s">
        <v>1</v>
      </c>
      <c r="J1206" t="s">
        <v>8</v>
      </c>
      <c r="K1206">
        <v>9</v>
      </c>
      <c r="L1206">
        <v>6</v>
      </c>
      <c r="M1206">
        <v>77</v>
      </c>
      <c r="N1206">
        <f>Table1[[#This Row],[Qty]]*Table1[[#This Row],[Price]]</f>
        <v>693</v>
      </c>
      <c r="O1206">
        <f>Table1[[#This Row],[Qty]]*Table1[[#This Row],[Cost]]</f>
        <v>462</v>
      </c>
      <c r="P1206">
        <f>Table1[[#This Row],[Total Sales]]-Table1[[#This Row],[cogs]]</f>
        <v>231</v>
      </c>
    </row>
    <row r="1207" spans="1:16" x14ac:dyDescent="0.3">
      <c r="A1207">
        <v>88065566560</v>
      </c>
      <c r="B1207" s="1">
        <v>43700</v>
      </c>
      <c r="C1207" t="s">
        <v>102</v>
      </c>
      <c r="D1207" t="s">
        <v>12</v>
      </c>
      <c r="E1207" t="s">
        <v>63</v>
      </c>
      <c r="F1207" t="s">
        <v>29</v>
      </c>
      <c r="G1207" t="s">
        <v>3</v>
      </c>
      <c r="H1207" t="s">
        <v>2</v>
      </c>
      <c r="I1207" t="s">
        <v>14</v>
      </c>
      <c r="J1207" t="s">
        <v>0</v>
      </c>
      <c r="K1207">
        <v>18</v>
      </c>
      <c r="L1207">
        <v>15</v>
      </c>
      <c r="M1207">
        <v>68</v>
      </c>
      <c r="N1207">
        <f>Table1[[#This Row],[Qty]]*Table1[[#This Row],[Price]]</f>
        <v>1224</v>
      </c>
      <c r="O1207">
        <f>Table1[[#This Row],[Qty]]*Table1[[#This Row],[Cost]]</f>
        <v>1020</v>
      </c>
      <c r="P1207">
        <f>Table1[[#This Row],[Total Sales]]-Table1[[#This Row],[cogs]]</f>
        <v>204</v>
      </c>
    </row>
    <row r="1208" spans="1:16" x14ac:dyDescent="0.3">
      <c r="A1208">
        <v>88065566561</v>
      </c>
      <c r="B1208" s="1">
        <v>43701</v>
      </c>
      <c r="C1208" t="s">
        <v>101</v>
      </c>
      <c r="D1208" t="s">
        <v>12</v>
      </c>
      <c r="E1208" t="s">
        <v>61</v>
      </c>
      <c r="F1208" t="s">
        <v>25</v>
      </c>
      <c r="G1208" t="s">
        <v>3</v>
      </c>
      <c r="H1208" t="s">
        <v>2</v>
      </c>
      <c r="I1208" t="s">
        <v>9</v>
      </c>
      <c r="J1208" t="s">
        <v>8</v>
      </c>
      <c r="K1208">
        <v>52</v>
      </c>
      <c r="L1208">
        <v>49</v>
      </c>
      <c r="M1208">
        <v>15</v>
      </c>
      <c r="N1208">
        <f>Table1[[#This Row],[Qty]]*Table1[[#This Row],[Price]]</f>
        <v>780</v>
      </c>
      <c r="O1208">
        <f>Table1[[#This Row],[Qty]]*Table1[[#This Row],[Cost]]</f>
        <v>735</v>
      </c>
      <c r="P1208">
        <f>Table1[[#This Row],[Total Sales]]-Table1[[#This Row],[cogs]]</f>
        <v>45</v>
      </c>
    </row>
    <row r="1209" spans="1:16" x14ac:dyDescent="0.3">
      <c r="A1209">
        <v>88065566562</v>
      </c>
      <c r="B1209" s="1">
        <v>43702</v>
      </c>
      <c r="C1209" t="s">
        <v>100</v>
      </c>
      <c r="D1209" t="s">
        <v>6</v>
      </c>
      <c r="E1209" t="s">
        <v>59</v>
      </c>
      <c r="F1209" t="s">
        <v>4</v>
      </c>
      <c r="G1209" t="s">
        <v>3</v>
      </c>
      <c r="H1209" t="s">
        <v>2</v>
      </c>
      <c r="I1209" t="s">
        <v>1</v>
      </c>
      <c r="J1209" t="s">
        <v>0</v>
      </c>
      <c r="K1209">
        <v>9</v>
      </c>
      <c r="L1209">
        <v>6</v>
      </c>
      <c r="M1209">
        <v>47</v>
      </c>
      <c r="N1209">
        <f>Table1[[#This Row],[Qty]]*Table1[[#This Row],[Price]]</f>
        <v>423</v>
      </c>
      <c r="O1209">
        <f>Table1[[#This Row],[Qty]]*Table1[[#This Row],[Cost]]</f>
        <v>282</v>
      </c>
      <c r="P1209">
        <f>Table1[[#This Row],[Total Sales]]-Table1[[#This Row],[cogs]]</f>
        <v>141</v>
      </c>
    </row>
    <row r="1210" spans="1:16" x14ac:dyDescent="0.3">
      <c r="A1210">
        <v>88065566563</v>
      </c>
      <c r="B1210" s="1">
        <v>43706</v>
      </c>
      <c r="C1210" t="s">
        <v>99</v>
      </c>
      <c r="D1210" t="s">
        <v>6</v>
      </c>
      <c r="E1210" t="s">
        <v>57</v>
      </c>
      <c r="F1210" t="s">
        <v>10</v>
      </c>
      <c r="G1210" t="s">
        <v>3</v>
      </c>
      <c r="H1210" t="s">
        <v>2</v>
      </c>
      <c r="I1210" t="s">
        <v>14</v>
      </c>
      <c r="J1210" t="s">
        <v>8</v>
      </c>
      <c r="K1210">
        <v>5</v>
      </c>
      <c r="L1210">
        <v>2</v>
      </c>
      <c r="M1210">
        <v>6</v>
      </c>
      <c r="N1210">
        <f>Table1[[#This Row],[Qty]]*Table1[[#This Row],[Price]]</f>
        <v>30</v>
      </c>
      <c r="O1210">
        <f>Table1[[#This Row],[Qty]]*Table1[[#This Row],[Cost]]</f>
        <v>12</v>
      </c>
      <c r="P1210">
        <f>Table1[[#This Row],[Total Sales]]-Table1[[#This Row],[cogs]]</f>
        <v>18</v>
      </c>
    </row>
    <row r="1211" spans="1:16" x14ac:dyDescent="0.3">
      <c r="A1211">
        <v>88065566564</v>
      </c>
      <c r="B1211" s="1">
        <v>43705</v>
      </c>
      <c r="C1211" t="s">
        <v>98</v>
      </c>
      <c r="D1211" t="s">
        <v>12</v>
      </c>
      <c r="E1211" t="s">
        <v>21</v>
      </c>
      <c r="F1211" t="s">
        <v>29</v>
      </c>
      <c r="G1211" t="s">
        <v>3</v>
      </c>
      <c r="H1211" t="s">
        <v>2</v>
      </c>
      <c r="I1211" t="s">
        <v>28</v>
      </c>
      <c r="J1211" t="s">
        <v>8</v>
      </c>
      <c r="K1211">
        <v>14</v>
      </c>
      <c r="L1211">
        <v>11</v>
      </c>
      <c r="M1211">
        <v>10</v>
      </c>
      <c r="N1211">
        <f>Table1[[#This Row],[Qty]]*Table1[[#This Row],[Price]]</f>
        <v>140</v>
      </c>
      <c r="O1211">
        <f>Table1[[#This Row],[Qty]]*Table1[[#This Row],[Cost]]</f>
        <v>110</v>
      </c>
      <c r="P1211">
        <f>Table1[[#This Row],[Total Sales]]-Table1[[#This Row],[cogs]]</f>
        <v>30</v>
      </c>
    </row>
    <row r="1212" spans="1:16" x14ac:dyDescent="0.3">
      <c r="A1212">
        <v>88065566565</v>
      </c>
      <c r="B1212" s="1">
        <v>43705</v>
      </c>
      <c r="C1212" t="s">
        <v>97</v>
      </c>
      <c r="D1212" t="s">
        <v>12</v>
      </c>
      <c r="E1212" t="s">
        <v>46</v>
      </c>
      <c r="F1212" t="s">
        <v>25</v>
      </c>
      <c r="G1212" t="s">
        <v>3</v>
      </c>
      <c r="H1212" t="s">
        <v>2</v>
      </c>
      <c r="I1212" t="s">
        <v>9</v>
      </c>
      <c r="J1212" t="s">
        <v>8</v>
      </c>
      <c r="K1212">
        <v>6</v>
      </c>
      <c r="L1212">
        <v>3</v>
      </c>
      <c r="M1212">
        <v>11</v>
      </c>
      <c r="N1212">
        <f>Table1[[#This Row],[Qty]]*Table1[[#This Row],[Price]]</f>
        <v>66</v>
      </c>
      <c r="O1212">
        <f>Table1[[#This Row],[Qty]]*Table1[[#This Row],[Cost]]</f>
        <v>33</v>
      </c>
      <c r="P1212">
        <f>Table1[[#This Row],[Total Sales]]-Table1[[#This Row],[cogs]]</f>
        <v>33</v>
      </c>
    </row>
    <row r="1213" spans="1:16" x14ac:dyDescent="0.3">
      <c r="A1213">
        <v>88065566566</v>
      </c>
      <c r="B1213" s="1">
        <v>43706</v>
      </c>
      <c r="C1213" t="s">
        <v>96</v>
      </c>
      <c r="D1213" t="s">
        <v>12</v>
      </c>
      <c r="E1213" t="s">
        <v>65</v>
      </c>
      <c r="F1213" t="s">
        <v>4</v>
      </c>
      <c r="G1213" t="s">
        <v>3</v>
      </c>
      <c r="H1213" t="s">
        <v>2</v>
      </c>
      <c r="I1213" t="s">
        <v>1</v>
      </c>
      <c r="J1213" t="s">
        <v>0</v>
      </c>
      <c r="K1213">
        <v>10</v>
      </c>
      <c r="L1213">
        <v>7</v>
      </c>
      <c r="M1213">
        <v>60</v>
      </c>
      <c r="N1213">
        <f>Table1[[#This Row],[Qty]]*Table1[[#This Row],[Price]]</f>
        <v>600</v>
      </c>
      <c r="O1213">
        <f>Table1[[#This Row],[Qty]]*Table1[[#This Row],[Cost]]</f>
        <v>420</v>
      </c>
      <c r="P1213">
        <f>Table1[[#This Row],[Total Sales]]-Table1[[#This Row],[cogs]]</f>
        <v>180</v>
      </c>
    </row>
    <row r="1214" spans="1:16" x14ac:dyDescent="0.3">
      <c r="A1214">
        <v>88065566567</v>
      </c>
      <c r="B1214" s="1">
        <v>43707</v>
      </c>
      <c r="C1214" t="s">
        <v>95</v>
      </c>
      <c r="D1214" t="s">
        <v>6</v>
      </c>
      <c r="E1214" t="s">
        <v>63</v>
      </c>
      <c r="F1214" t="s">
        <v>10</v>
      </c>
      <c r="G1214" t="s">
        <v>3</v>
      </c>
      <c r="H1214" t="s">
        <v>2</v>
      </c>
      <c r="I1214" t="s">
        <v>14</v>
      </c>
      <c r="J1214" t="s">
        <v>0</v>
      </c>
      <c r="K1214">
        <v>13</v>
      </c>
      <c r="L1214">
        <v>10</v>
      </c>
      <c r="M1214">
        <v>89</v>
      </c>
      <c r="N1214">
        <f>Table1[[#This Row],[Qty]]*Table1[[#This Row],[Price]]</f>
        <v>1157</v>
      </c>
      <c r="O1214">
        <f>Table1[[#This Row],[Qty]]*Table1[[#This Row],[Cost]]</f>
        <v>890</v>
      </c>
      <c r="P1214">
        <f>Table1[[#This Row],[Total Sales]]-Table1[[#This Row],[cogs]]</f>
        <v>267</v>
      </c>
    </row>
    <row r="1215" spans="1:16" x14ac:dyDescent="0.3">
      <c r="A1215">
        <v>88065566568</v>
      </c>
      <c r="B1215" s="1">
        <v>43708</v>
      </c>
      <c r="C1215" t="s">
        <v>94</v>
      </c>
      <c r="D1215" t="s">
        <v>12</v>
      </c>
      <c r="E1215" t="s">
        <v>67</v>
      </c>
      <c r="F1215" t="s">
        <v>29</v>
      </c>
      <c r="G1215" t="s">
        <v>3</v>
      </c>
      <c r="H1215" t="s">
        <v>2</v>
      </c>
      <c r="I1215" t="s">
        <v>9</v>
      </c>
      <c r="J1215" t="s">
        <v>8</v>
      </c>
      <c r="K1215">
        <v>20</v>
      </c>
      <c r="L1215">
        <v>17</v>
      </c>
      <c r="M1215">
        <v>77</v>
      </c>
      <c r="N1215">
        <f>Table1[[#This Row],[Qty]]*Table1[[#This Row],[Price]]</f>
        <v>1540</v>
      </c>
      <c r="O1215">
        <f>Table1[[#This Row],[Qty]]*Table1[[#This Row],[Cost]]</f>
        <v>1309</v>
      </c>
      <c r="P1215">
        <f>Table1[[#This Row],[Total Sales]]-Table1[[#This Row],[cogs]]</f>
        <v>231</v>
      </c>
    </row>
    <row r="1216" spans="1:16" x14ac:dyDescent="0.3">
      <c r="A1216">
        <v>88065566569</v>
      </c>
      <c r="B1216" s="1">
        <v>43678</v>
      </c>
      <c r="C1216" t="s">
        <v>93</v>
      </c>
      <c r="D1216" t="s">
        <v>12</v>
      </c>
      <c r="E1216" t="s">
        <v>65</v>
      </c>
      <c r="F1216" t="s">
        <v>25</v>
      </c>
      <c r="G1216" t="s">
        <v>3</v>
      </c>
      <c r="H1216" t="s">
        <v>2</v>
      </c>
      <c r="I1216" t="s">
        <v>1</v>
      </c>
      <c r="J1216" t="s">
        <v>8</v>
      </c>
      <c r="K1216">
        <v>15</v>
      </c>
      <c r="L1216">
        <v>12</v>
      </c>
      <c r="M1216">
        <v>68</v>
      </c>
      <c r="N1216">
        <f>Table1[[#This Row],[Qty]]*Table1[[#This Row],[Price]]</f>
        <v>1020</v>
      </c>
      <c r="O1216">
        <f>Table1[[#This Row],[Qty]]*Table1[[#This Row],[Cost]]</f>
        <v>816</v>
      </c>
      <c r="P1216">
        <f>Table1[[#This Row],[Total Sales]]-Table1[[#This Row],[cogs]]</f>
        <v>204</v>
      </c>
    </row>
    <row r="1217" spans="1:16" x14ac:dyDescent="0.3">
      <c r="A1217">
        <v>88065566570</v>
      </c>
      <c r="B1217" s="1">
        <v>43679</v>
      </c>
      <c r="C1217" t="s">
        <v>92</v>
      </c>
      <c r="D1217" t="s">
        <v>6</v>
      </c>
      <c r="E1217" t="s">
        <v>63</v>
      </c>
      <c r="F1217" t="s">
        <v>4</v>
      </c>
      <c r="G1217" t="s">
        <v>3</v>
      </c>
      <c r="H1217" t="s">
        <v>2</v>
      </c>
      <c r="I1217" t="s">
        <v>14</v>
      </c>
      <c r="J1217" t="s">
        <v>0</v>
      </c>
      <c r="K1217">
        <v>20</v>
      </c>
      <c r="L1217">
        <v>17</v>
      </c>
      <c r="M1217">
        <v>15</v>
      </c>
      <c r="N1217">
        <f>Table1[[#This Row],[Qty]]*Table1[[#This Row],[Price]]</f>
        <v>300</v>
      </c>
      <c r="O1217">
        <f>Table1[[#This Row],[Qty]]*Table1[[#This Row],[Cost]]</f>
        <v>255</v>
      </c>
      <c r="P1217">
        <f>Table1[[#This Row],[Total Sales]]-Table1[[#This Row],[cogs]]</f>
        <v>45</v>
      </c>
    </row>
    <row r="1218" spans="1:16" x14ac:dyDescent="0.3">
      <c r="A1218">
        <v>88065566571</v>
      </c>
      <c r="B1218" s="1">
        <v>43680</v>
      </c>
      <c r="C1218" t="s">
        <v>91</v>
      </c>
      <c r="D1218" t="s">
        <v>12</v>
      </c>
      <c r="E1218" t="s">
        <v>61</v>
      </c>
      <c r="F1218" t="s">
        <v>10</v>
      </c>
      <c r="G1218" t="s">
        <v>3</v>
      </c>
      <c r="H1218" t="s">
        <v>2</v>
      </c>
      <c r="I1218" t="s">
        <v>9</v>
      </c>
      <c r="J1218" t="s">
        <v>8</v>
      </c>
      <c r="K1218">
        <v>12</v>
      </c>
      <c r="L1218">
        <v>9</v>
      </c>
      <c r="M1218">
        <v>100</v>
      </c>
      <c r="N1218">
        <f>Table1[[#This Row],[Qty]]*Table1[[#This Row],[Price]]</f>
        <v>1200</v>
      </c>
      <c r="O1218">
        <f>Table1[[#This Row],[Qty]]*Table1[[#This Row],[Cost]]</f>
        <v>900</v>
      </c>
      <c r="P1218">
        <f>Table1[[#This Row],[Total Sales]]-Table1[[#This Row],[cogs]]</f>
        <v>300</v>
      </c>
    </row>
    <row r="1219" spans="1:16" x14ac:dyDescent="0.3">
      <c r="A1219">
        <v>88065566572</v>
      </c>
      <c r="B1219" s="1">
        <v>43681</v>
      </c>
      <c r="C1219" t="s">
        <v>90</v>
      </c>
      <c r="D1219" t="s">
        <v>6</v>
      </c>
      <c r="E1219" t="s">
        <v>59</v>
      </c>
      <c r="F1219" t="s">
        <v>29</v>
      </c>
      <c r="G1219" t="s">
        <v>3</v>
      </c>
      <c r="H1219" t="s">
        <v>2</v>
      </c>
      <c r="I1219" t="s">
        <v>1</v>
      </c>
      <c r="J1219" t="s">
        <v>0</v>
      </c>
      <c r="K1219">
        <v>16</v>
      </c>
      <c r="L1219">
        <v>13</v>
      </c>
      <c r="M1219">
        <v>3000</v>
      </c>
      <c r="N1219">
        <f>Table1[[#This Row],[Qty]]*Table1[[#This Row],[Price]]</f>
        <v>48000</v>
      </c>
      <c r="O1219">
        <f>Table1[[#This Row],[Qty]]*Table1[[#This Row],[Cost]]</f>
        <v>39000</v>
      </c>
      <c r="P1219">
        <f>Table1[[#This Row],[Total Sales]]-Table1[[#This Row],[cogs]]</f>
        <v>9000</v>
      </c>
    </row>
    <row r="1220" spans="1:16" x14ac:dyDescent="0.3">
      <c r="A1220">
        <v>88065566573</v>
      </c>
      <c r="B1220" s="1">
        <v>43682</v>
      </c>
      <c r="C1220" t="s">
        <v>89</v>
      </c>
      <c r="D1220" t="s">
        <v>12</v>
      </c>
      <c r="E1220" t="s">
        <v>57</v>
      </c>
      <c r="F1220" t="s">
        <v>25</v>
      </c>
      <c r="G1220" t="s">
        <v>3</v>
      </c>
      <c r="H1220" t="s">
        <v>2</v>
      </c>
      <c r="I1220" t="s">
        <v>14</v>
      </c>
      <c r="J1220" t="s">
        <v>8</v>
      </c>
      <c r="K1220">
        <v>70</v>
      </c>
      <c r="L1220">
        <v>67</v>
      </c>
      <c r="M1220">
        <v>5000</v>
      </c>
      <c r="N1220">
        <f>Table1[[#This Row],[Qty]]*Table1[[#This Row],[Price]]</f>
        <v>350000</v>
      </c>
      <c r="O1220">
        <f>Table1[[#This Row],[Qty]]*Table1[[#This Row],[Cost]]</f>
        <v>335000</v>
      </c>
      <c r="P1220">
        <f>Table1[[#This Row],[Total Sales]]-Table1[[#This Row],[cogs]]</f>
        <v>15000</v>
      </c>
    </row>
    <row r="1221" spans="1:16" x14ac:dyDescent="0.3">
      <c r="A1221">
        <v>88065566574</v>
      </c>
      <c r="B1221" s="1">
        <v>43686</v>
      </c>
      <c r="C1221" t="s">
        <v>88</v>
      </c>
      <c r="D1221" t="s">
        <v>6</v>
      </c>
      <c r="E1221" t="s">
        <v>55</v>
      </c>
      <c r="F1221" t="s">
        <v>4</v>
      </c>
      <c r="G1221" t="s">
        <v>3</v>
      </c>
      <c r="H1221" t="s">
        <v>2</v>
      </c>
      <c r="I1221" t="s">
        <v>28</v>
      </c>
      <c r="J1221" t="s">
        <v>8</v>
      </c>
      <c r="K1221">
        <v>15</v>
      </c>
      <c r="L1221">
        <v>12</v>
      </c>
      <c r="M1221">
        <v>300</v>
      </c>
      <c r="N1221">
        <f>Table1[[#This Row],[Qty]]*Table1[[#This Row],[Price]]</f>
        <v>4500</v>
      </c>
      <c r="O1221">
        <f>Table1[[#This Row],[Qty]]*Table1[[#This Row],[Cost]]</f>
        <v>3600</v>
      </c>
      <c r="P1221">
        <f>Table1[[#This Row],[Total Sales]]-Table1[[#This Row],[cogs]]</f>
        <v>900</v>
      </c>
    </row>
    <row r="1222" spans="1:16" x14ac:dyDescent="0.3">
      <c r="A1222">
        <v>88065566575</v>
      </c>
      <c r="B1222" s="1">
        <v>43685</v>
      </c>
      <c r="C1222" t="s">
        <v>87</v>
      </c>
      <c r="D1222" t="s">
        <v>12</v>
      </c>
      <c r="E1222" t="s">
        <v>17</v>
      </c>
      <c r="F1222" t="s">
        <v>10</v>
      </c>
      <c r="G1222" t="s">
        <v>3</v>
      </c>
      <c r="H1222" t="s">
        <v>2</v>
      </c>
      <c r="I1222" t="s">
        <v>9</v>
      </c>
      <c r="J1222" t="s">
        <v>8</v>
      </c>
      <c r="K1222">
        <v>16</v>
      </c>
      <c r="L1222">
        <v>13</v>
      </c>
      <c r="M1222">
        <v>2000</v>
      </c>
      <c r="N1222">
        <f>Table1[[#This Row],[Qty]]*Table1[[#This Row],[Price]]</f>
        <v>32000</v>
      </c>
      <c r="O1222">
        <f>Table1[[#This Row],[Qty]]*Table1[[#This Row],[Cost]]</f>
        <v>26000</v>
      </c>
      <c r="P1222">
        <f>Table1[[#This Row],[Total Sales]]-Table1[[#This Row],[cogs]]</f>
        <v>6000</v>
      </c>
    </row>
    <row r="1223" spans="1:16" x14ac:dyDescent="0.3">
      <c r="A1223">
        <v>88065566576</v>
      </c>
      <c r="B1223" s="1">
        <v>43685</v>
      </c>
      <c r="C1223" t="s">
        <v>86</v>
      </c>
      <c r="D1223" t="s">
        <v>6</v>
      </c>
      <c r="E1223" t="s">
        <v>85</v>
      </c>
      <c r="F1223" t="s">
        <v>29</v>
      </c>
      <c r="G1223" t="s">
        <v>3</v>
      </c>
      <c r="H1223" t="s">
        <v>2</v>
      </c>
      <c r="I1223" t="s">
        <v>1</v>
      </c>
      <c r="J1223" t="s">
        <v>0</v>
      </c>
      <c r="K1223">
        <v>20</v>
      </c>
      <c r="L1223">
        <v>17</v>
      </c>
      <c r="M1223">
        <v>600</v>
      </c>
      <c r="N1223">
        <f>Table1[[#This Row],[Qty]]*Table1[[#This Row],[Price]]</f>
        <v>12000</v>
      </c>
      <c r="O1223">
        <f>Table1[[#This Row],[Qty]]*Table1[[#This Row],[Cost]]</f>
        <v>10200</v>
      </c>
      <c r="P1223">
        <f>Table1[[#This Row],[Total Sales]]-Table1[[#This Row],[cogs]]</f>
        <v>1800</v>
      </c>
    </row>
    <row r="1224" spans="1:16" x14ac:dyDescent="0.3">
      <c r="A1224">
        <v>88065566577</v>
      </c>
      <c r="B1224" s="1">
        <v>43686</v>
      </c>
      <c r="C1224" t="s">
        <v>84</v>
      </c>
      <c r="D1224" t="s">
        <v>6</v>
      </c>
      <c r="E1224" t="s">
        <v>83</v>
      </c>
      <c r="F1224" t="s">
        <v>25</v>
      </c>
      <c r="G1224" t="s">
        <v>3</v>
      </c>
      <c r="H1224" t="s">
        <v>2</v>
      </c>
      <c r="I1224" t="s">
        <v>14</v>
      </c>
      <c r="J1224" t="s">
        <v>0</v>
      </c>
      <c r="K1224">
        <v>12</v>
      </c>
      <c r="L1224">
        <v>9</v>
      </c>
      <c r="M1224">
        <v>1230</v>
      </c>
      <c r="N1224">
        <f>Table1[[#This Row],[Qty]]*Table1[[#This Row],[Price]]</f>
        <v>14760</v>
      </c>
      <c r="O1224">
        <f>Table1[[#This Row],[Qty]]*Table1[[#This Row],[Cost]]</f>
        <v>11070</v>
      </c>
      <c r="P1224">
        <f>Table1[[#This Row],[Total Sales]]-Table1[[#This Row],[cogs]]</f>
        <v>3690</v>
      </c>
    </row>
    <row r="1225" spans="1:16" x14ac:dyDescent="0.3">
      <c r="A1225">
        <v>88065566578</v>
      </c>
      <c r="B1225" s="1">
        <v>43687</v>
      </c>
      <c r="C1225" t="s">
        <v>82</v>
      </c>
      <c r="D1225" t="s">
        <v>12</v>
      </c>
      <c r="E1225" t="s">
        <v>81</v>
      </c>
      <c r="F1225" t="s">
        <v>4</v>
      </c>
      <c r="G1225" t="s">
        <v>3</v>
      </c>
      <c r="H1225" t="s">
        <v>2</v>
      </c>
      <c r="I1225" t="s">
        <v>9</v>
      </c>
      <c r="J1225" t="s">
        <v>8</v>
      </c>
      <c r="K1225">
        <v>12</v>
      </c>
      <c r="L1225">
        <v>9</v>
      </c>
      <c r="M1225">
        <v>900</v>
      </c>
      <c r="N1225">
        <f>Table1[[#This Row],[Qty]]*Table1[[#This Row],[Price]]</f>
        <v>10800</v>
      </c>
      <c r="O1225">
        <f>Table1[[#This Row],[Qty]]*Table1[[#This Row],[Cost]]</f>
        <v>8100</v>
      </c>
      <c r="P1225">
        <f>Table1[[#This Row],[Total Sales]]-Table1[[#This Row],[cogs]]</f>
        <v>2700</v>
      </c>
    </row>
    <row r="1226" spans="1:16" x14ac:dyDescent="0.3">
      <c r="A1226">
        <v>88065566579</v>
      </c>
      <c r="B1226" s="1">
        <v>43688</v>
      </c>
      <c r="C1226" t="s">
        <v>80</v>
      </c>
      <c r="D1226" t="s">
        <v>6</v>
      </c>
      <c r="E1226" t="s">
        <v>79</v>
      </c>
      <c r="F1226" t="s">
        <v>10</v>
      </c>
      <c r="G1226" t="s">
        <v>3</v>
      </c>
      <c r="H1226" t="s">
        <v>2</v>
      </c>
      <c r="I1226" t="s">
        <v>1</v>
      </c>
      <c r="J1226" t="s">
        <v>8</v>
      </c>
      <c r="K1226">
        <v>18</v>
      </c>
      <c r="L1226">
        <v>15</v>
      </c>
      <c r="M1226">
        <v>2390</v>
      </c>
      <c r="N1226">
        <f>Table1[[#This Row],[Qty]]*Table1[[#This Row],[Price]]</f>
        <v>43020</v>
      </c>
      <c r="O1226">
        <f>Table1[[#This Row],[Qty]]*Table1[[#This Row],[Cost]]</f>
        <v>35850</v>
      </c>
      <c r="P1226">
        <f>Table1[[#This Row],[Total Sales]]-Table1[[#This Row],[cogs]]</f>
        <v>7170</v>
      </c>
    </row>
    <row r="1227" spans="1:16" x14ac:dyDescent="0.3">
      <c r="A1227">
        <v>88065566580</v>
      </c>
      <c r="B1227" s="1">
        <v>43689</v>
      </c>
      <c r="C1227" t="s">
        <v>78</v>
      </c>
      <c r="D1227" t="s">
        <v>6</v>
      </c>
      <c r="E1227" t="s">
        <v>77</v>
      </c>
      <c r="F1227" t="s">
        <v>29</v>
      </c>
      <c r="G1227" t="s">
        <v>3</v>
      </c>
      <c r="H1227" t="s">
        <v>2</v>
      </c>
      <c r="I1227" t="s">
        <v>14</v>
      </c>
      <c r="J1227" t="s">
        <v>0</v>
      </c>
      <c r="K1227">
        <v>10</v>
      </c>
      <c r="L1227">
        <v>7</v>
      </c>
      <c r="M1227">
        <v>10000</v>
      </c>
      <c r="N1227">
        <f>Table1[[#This Row],[Qty]]*Table1[[#This Row],[Price]]</f>
        <v>100000</v>
      </c>
      <c r="O1227">
        <f>Table1[[#This Row],[Qty]]*Table1[[#This Row],[Cost]]</f>
        <v>70000</v>
      </c>
      <c r="P1227">
        <f>Table1[[#This Row],[Total Sales]]-Table1[[#This Row],[cogs]]</f>
        <v>30000</v>
      </c>
    </row>
    <row r="1228" spans="1:16" x14ac:dyDescent="0.3">
      <c r="A1228">
        <v>88065566581</v>
      </c>
      <c r="B1228" s="1">
        <v>43690</v>
      </c>
      <c r="C1228" t="s">
        <v>76</v>
      </c>
      <c r="D1228" t="s">
        <v>6</v>
      </c>
      <c r="E1228" t="s">
        <v>75</v>
      </c>
      <c r="F1228" t="s">
        <v>25</v>
      </c>
      <c r="G1228" t="s">
        <v>3</v>
      </c>
      <c r="H1228" t="s">
        <v>2</v>
      </c>
      <c r="I1228" t="s">
        <v>9</v>
      </c>
      <c r="J1228" t="s">
        <v>8</v>
      </c>
      <c r="K1228">
        <v>15</v>
      </c>
      <c r="L1228">
        <v>12</v>
      </c>
      <c r="M1228">
        <v>2300</v>
      </c>
      <c r="N1228">
        <f>Table1[[#This Row],[Qty]]*Table1[[#This Row],[Price]]</f>
        <v>34500</v>
      </c>
      <c r="O1228">
        <f>Table1[[#This Row],[Qty]]*Table1[[#This Row],[Cost]]</f>
        <v>27600</v>
      </c>
      <c r="P1228">
        <f>Table1[[#This Row],[Total Sales]]-Table1[[#This Row],[cogs]]</f>
        <v>6900</v>
      </c>
    </row>
    <row r="1229" spans="1:16" x14ac:dyDescent="0.3">
      <c r="A1229">
        <v>88065566582</v>
      </c>
      <c r="B1229" s="1">
        <v>43691</v>
      </c>
      <c r="C1229" t="s">
        <v>74</v>
      </c>
      <c r="D1229" t="s">
        <v>12</v>
      </c>
      <c r="E1229" t="s">
        <v>73</v>
      </c>
      <c r="F1229" t="s">
        <v>4</v>
      </c>
      <c r="G1229" t="s">
        <v>3</v>
      </c>
      <c r="H1229" t="s">
        <v>2</v>
      </c>
      <c r="I1229" t="s">
        <v>1</v>
      </c>
      <c r="J1229" t="s">
        <v>0</v>
      </c>
      <c r="K1229">
        <v>15</v>
      </c>
      <c r="L1229">
        <v>12</v>
      </c>
      <c r="M1229">
        <v>7800</v>
      </c>
      <c r="N1229">
        <f>Table1[[#This Row],[Qty]]*Table1[[#This Row],[Price]]</f>
        <v>117000</v>
      </c>
      <c r="O1229">
        <f>Table1[[#This Row],[Qty]]*Table1[[#This Row],[Cost]]</f>
        <v>93600</v>
      </c>
      <c r="P1229">
        <f>Table1[[#This Row],[Total Sales]]-Table1[[#This Row],[cogs]]</f>
        <v>23400</v>
      </c>
    </row>
    <row r="1230" spans="1:16" x14ac:dyDescent="0.3">
      <c r="A1230">
        <v>88065566583</v>
      </c>
      <c r="B1230" s="1">
        <v>43692</v>
      </c>
      <c r="C1230" t="s">
        <v>72</v>
      </c>
      <c r="D1230" t="s">
        <v>12</v>
      </c>
      <c r="E1230" t="s">
        <v>71</v>
      </c>
      <c r="F1230" t="s">
        <v>10</v>
      </c>
      <c r="G1230" t="s">
        <v>3</v>
      </c>
      <c r="H1230" t="s">
        <v>2</v>
      </c>
      <c r="I1230" t="s">
        <v>14</v>
      </c>
      <c r="J1230" t="s">
        <v>8</v>
      </c>
      <c r="K1230">
        <v>23</v>
      </c>
      <c r="L1230">
        <v>20</v>
      </c>
      <c r="M1230">
        <v>450</v>
      </c>
      <c r="N1230">
        <f>Table1[[#This Row],[Qty]]*Table1[[#This Row],[Price]]</f>
        <v>10350</v>
      </c>
      <c r="O1230">
        <f>Table1[[#This Row],[Qty]]*Table1[[#This Row],[Cost]]</f>
        <v>9000</v>
      </c>
      <c r="P1230">
        <f>Table1[[#This Row],[Total Sales]]-Table1[[#This Row],[cogs]]</f>
        <v>1350</v>
      </c>
    </row>
    <row r="1231" spans="1:16" x14ac:dyDescent="0.3">
      <c r="A1231">
        <v>88065566584</v>
      </c>
      <c r="B1231" s="1">
        <v>43696</v>
      </c>
      <c r="C1231" t="s">
        <v>70</v>
      </c>
      <c r="D1231" t="s">
        <v>6</v>
      </c>
      <c r="E1231" t="s">
        <v>69</v>
      </c>
      <c r="F1231" t="s">
        <v>29</v>
      </c>
      <c r="G1231" t="s">
        <v>3</v>
      </c>
      <c r="H1231" t="s">
        <v>2</v>
      </c>
      <c r="I1231" t="s">
        <v>28</v>
      </c>
      <c r="J1231" t="s">
        <v>8</v>
      </c>
      <c r="K1231">
        <v>9</v>
      </c>
      <c r="L1231">
        <v>6</v>
      </c>
      <c r="M1231">
        <v>2000</v>
      </c>
      <c r="N1231">
        <f>Table1[[#This Row],[Qty]]*Table1[[#This Row],[Price]]</f>
        <v>18000</v>
      </c>
      <c r="O1231">
        <f>Table1[[#This Row],[Qty]]*Table1[[#This Row],[Cost]]</f>
        <v>12000</v>
      </c>
      <c r="P1231">
        <f>Table1[[#This Row],[Total Sales]]-Table1[[#This Row],[cogs]]</f>
        <v>6000</v>
      </c>
    </row>
    <row r="1232" spans="1:16" x14ac:dyDescent="0.3">
      <c r="A1232">
        <v>88065566585</v>
      </c>
      <c r="B1232" s="1">
        <v>43695</v>
      </c>
      <c r="C1232" t="s">
        <v>68</v>
      </c>
      <c r="D1232" t="s">
        <v>12</v>
      </c>
      <c r="E1232" t="s">
        <v>67</v>
      </c>
      <c r="F1232" t="s">
        <v>25</v>
      </c>
      <c r="G1232" t="s">
        <v>3</v>
      </c>
      <c r="H1232" t="s">
        <v>2</v>
      </c>
      <c r="I1232" t="s">
        <v>9</v>
      </c>
      <c r="J1232" t="s">
        <v>8</v>
      </c>
      <c r="K1232">
        <v>18</v>
      </c>
      <c r="L1232">
        <v>15</v>
      </c>
      <c r="M1232">
        <v>123</v>
      </c>
      <c r="N1232">
        <f>Table1[[#This Row],[Qty]]*Table1[[#This Row],[Price]]</f>
        <v>2214</v>
      </c>
      <c r="O1232">
        <f>Table1[[#This Row],[Qty]]*Table1[[#This Row],[Cost]]</f>
        <v>1845</v>
      </c>
      <c r="P1232">
        <f>Table1[[#This Row],[Total Sales]]-Table1[[#This Row],[cogs]]</f>
        <v>369</v>
      </c>
    </row>
    <row r="1233" spans="1:16" x14ac:dyDescent="0.3">
      <c r="A1233">
        <v>88065566586</v>
      </c>
      <c r="B1233" s="1">
        <v>43695</v>
      </c>
      <c r="C1233" t="s">
        <v>66</v>
      </c>
      <c r="D1233" t="s">
        <v>12</v>
      </c>
      <c r="E1233" t="s">
        <v>65</v>
      </c>
      <c r="F1233" t="s">
        <v>4</v>
      </c>
      <c r="G1233" t="s">
        <v>3</v>
      </c>
      <c r="H1233" t="s">
        <v>2</v>
      </c>
      <c r="I1233" t="s">
        <v>1</v>
      </c>
      <c r="J1233" t="s">
        <v>0</v>
      </c>
      <c r="K1233">
        <v>14</v>
      </c>
      <c r="L1233">
        <v>11</v>
      </c>
      <c r="M1233">
        <v>12903</v>
      </c>
      <c r="N1233">
        <f>Table1[[#This Row],[Qty]]*Table1[[#This Row],[Price]]</f>
        <v>180642</v>
      </c>
      <c r="O1233">
        <f>Table1[[#This Row],[Qty]]*Table1[[#This Row],[Cost]]</f>
        <v>141933</v>
      </c>
      <c r="P1233">
        <f>Table1[[#This Row],[Total Sales]]-Table1[[#This Row],[cogs]]</f>
        <v>38709</v>
      </c>
    </row>
    <row r="1234" spans="1:16" x14ac:dyDescent="0.3">
      <c r="A1234">
        <v>88065566587</v>
      </c>
      <c r="B1234" s="1">
        <v>43696</v>
      </c>
      <c r="C1234" t="s">
        <v>64</v>
      </c>
      <c r="D1234" t="s">
        <v>6</v>
      </c>
      <c r="E1234" t="s">
        <v>63</v>
      </c>
      <c r="F1234" t="s">
        <v>10</v>
      </c>
      <c r="G1234" t="s">
        <v>3</v>
      </c>
      <c r="H1234" t="s">
        <v>2</v>
      </c>
      <c r="I1234" t="s">
        <v>14</v>
      </c>
      <c r="J1234" t="s">
        <v>0</v>
      </c>
      <c r="K1234">
        <v>30</v>
      </c>
      <c r="L1234">
        <v>27</v>
      </c>
      <c r="M1234">
        <v>100000</v>
      </c>
      <c r="N1234">
        <f>Table1[[#This Row],[Qty]]*Table1[[#This Row],[Price]]</f>
        <v>3000000</v>
      </c>
      <c r="O1234">
        <f>Table1[[#This Row],[Qty]]*Table1[[#This Row],[Cost]]</f>
        <v>2700000</v>
      </c>
      <c r="P1234">
        <f>Table1[[#This Row],[Total Sales]]-Table1[[#This Row],[cogs]]</f>
        <v>300000</v>
      </c>
    </row>
    <row r="1235" spans="1:16" x14ac:dyDescent="0.3">
      <c r="A1235">
        <v>88065566588</v>
      </c>
      <c r="B1235" s="1">
        <v>43697</v>
      </c>
      <c r="C1235" t="s">
        <v>62</v>
      </c>
      <c r="D1235" t="s">
        <v>6</v>
      </c>
      <c r="E1235" t="s">
        <v>61</v>
      </c>
      <c r="F1235" t="s">
        <v>29</v>
      </c>
      <c r="G1235" t="s">
        <v>3</v>
      </c>
      <c r="H1235" t="s">
        <v>2</v>
      </c>
      <c r="I1235" t="s">
        <v>9</v>
      </c>
      <c r="J1235" t="s">
        <v>8</v>
      </c>
      <c r="K1235">
        <v>16</v>
      </c>
      <c r="L1235">
        <v>13</v>
      </c>
      <c r="M1235">
        <v>12000</v>
      </c>
      <c r="N1235">
        <f>Table1[[#This Row],[Qty]]*Table1[[#This Row],[Price]]</f>
        <v>192000</v>
      </c>
      <c r="O1235">
        <f>Table1[[#This Row],[Qty]]*Table1[[#This Row],[Cost]]</f>
        <v>156000</v>
      </c>
      <c r="P1235">
        <f>Table1[[#This Row],[Total Sales]]-Table1[[#This Row],[cogs]]</f>
        <v>36000</v>
      </c>
    </row>
    <row r="1236" spans="1:16" x14ac:dyDescent="0.3">
      <c r="A1236">
        <v>88065566589</v>
      </c>
      <c r="B1236" s="1">
        <v>43698</v>
      </c>
      <c r="C1236" t="s">
        <v>60</v>
      </c>
      <c r="D1236" t="s">
        <v>6</v>
      </c>
      <c r="E1236" t="s">
        <v>59</v>
      </c>
      <c r="F1236" t="s">
        <v>25</v>
      </c>
      <c r="G1236" t="s">
        <v>3</v>
      </c>
      <c r="H1236" t="s">
        <v>2</v>
      </c>
      <c r="I1236" t="s">
        <v>1</v>
      </c>
      <c r="J1236" t="s">
        <v>8</v>
      </c>
      <c r="K1236">
        <v>52</v>
      </c>
      <c r="L1236">
        <v>49</v>
      </c>
      <c r="M1236">
        <v>60</v>
      </c>
      <c r="N1236">
        <f>Table1[[#This Row],[Qty]]*Table1[[#This Row],[Price]]</f>
        <v>3120</v>
      </c>
      <c r="O1236">
        <f>Table1[[#This Row],[Qty]]*Table1[[#This Row],[Cost]]</f>
        <v>2940</v>
      </c>
      <c r="P1236">
        <f>Table1[[#This Row],[Total Sales]]-Table1[[#This Row],[cogs]]</f>
        <v>180</v>
      </c>
    </row>
    <row r="1237" spans="1:16" x14ac:dyDescent="0.3">
      <c r="A1237">
        <v>88065566590</v>
      </c>
      <c r="B1237" s="1">
        <v>43699</v>
      </c>
      <c r="C1237" t="s">
        <v>58</v>
      </c>
      <c r="D1237" t="s">
        <v>6</v>
      </c>
      <c r="E1237" t="s">
        <v>57</v>
      </c>
      <c r="F1237" t="s">
        <v>4</v>
      </c>
      <c r="G1237" t="s">
        <v>3</v>
      </c>
      <c r="H1237" t="s">
        <v>2</v>
      </c>
      <c r="I1237" t="s">
        <v>14</v>
      </c>
      <c r="J1237" t="s">
        <v>0</v>
      </c>
      <c r="K1237">
        <v>14</v>
      </c>
      <c r="L1237">
        <v>11</v>
      </c>
      <c r="M1237">
        <v>89</v>
      </c>
      <c r="N1237">
        <f>Table1[[#This Row],[Qty]]*Table1[[#This Row],[Price]]</f>
        <v>1246</v>
      </c>
      <c r="O1237">
        <f>Table1[[#This Row],[Qty]]*Table1[[#This Row],[Cost]]</f>
        <v>979</v>
      </c>
      <c r="P1237">
        <f>Table1[[#This Row],[Total Sales]]-Table1[[#This Row],[cogs]]</f>
        <v>267</v>
      </c>
    </row>
    <row r="1238" spans="1:16" x14ac:dyDescent="0.3">
      <c r="A1238">
        <v>88065566591</v>
      </c>
      <c r="B1238" s="1">
        <v>43700</v>
      </c>
      <c r="C1238" t="s">
        <v>56</v>
      </c>
      <c r="D1238" t="s">
        <v>12</v>
      </c>
      <c r="E1238" t="s">
        <v>55</v>
      </c>
      <c r="F1238" t="s">
        <v>10</v>
      </c>
      <c r="G1238" t="s">
        <v>3</v>
      </c>
      <c r="H1238" t="s">
        <v>2</v>
      </c>
      <c r="I1238" t="s">
        <v>9</v>
      </c>
      <c r="J1238" t="s">
        <v>8</v>
      </c>
      <c r="K1238">
        <v>6</v>
      </c>
      <c r="L1238">
        <v>3</v>
      </c>
      <c r="M1238">
        <v>77</v>
      </c>
      <c r="N1238">
        <f>Table1[[#This Row],[Qty]]*Table1[[#This Row],[Price]]</f>
        <v>462</v>
      </c>
      <c r="O1238">
        <f>Table1[[#This Row],[Qty]]*Table1[[#This Row],[Cost]]</f>
        <v>231</v>
      </c>
      <c r="P1238">
        <f>Table1[[#This Row],[Total Sales]]-Table1[[#This Row],[cogs]]</f>
        <v>231</v>
      </c>
    </row>
    <row r="1239" spans="1:16" x14ac:dyDescent="0.3">
      <c r="A1239">
        <v>88065566592</v>
      </c>
      <c r="B1239" s="1">
        <v>43701</v>
      </c>
      <c r="C1239" t="s">
        <v>54</v>
      </c>
      <c r="D1239" t="s">
        <v>6</v>
      </c>
      <c r="E1239" t="s">
        <v>17</v>
      </c>
      <c r="F1239" t="s">
        <v>29</v>
      </c>
      <c r="G1239" t="s">
        <v>3</v>
      </c>
      <c r="H1239" t="s">
        <v>2</v>
      </c>
      <c r="I1239" t="s">
        <v>1</v>
      </c>
      <c r="J1239" t="s">
        <v>0</v>
      </c>
      <c r="K1239">
        <v>13</v>
      </c>
      <c r="L1239">
        <v>10</v>
      </c>
      <c r="M1239">
        <v>68</v>
      </c>
      <c r="N1239">
        <f>Table1[[#This Row],[Qty]]*Table1[[#This Row],[Price]]</f>
        <v>884</v>
      </c>
      <c r="O1239">
        <f>Table1[[#This Row],[Qty]]*Table1[[#This Row],[Cost]]</f>
        <v>680</v>
      </c>
      <c r="P1239">
        <f>Table1[[#This Row],[Total Sales]]-Table1[[#This Row],[cogs]]</f>
        <v>204</v>
      </c>
    </row>
    <row r="1240" spans="1:16" x14ac:dyDescent="0.3">
      <c r="A1240">
        <v>88065566593</v>
      </c>
      <c r="B1240" s="1">
        <v>43702</v>
      </c>
      <c r="C1240" t="s">
        <v>53</v>
      </c>
      <c r="D1240" t="s">
        <v>6</v>
      </c>
      <c r="E1240" t="s">
        <v>52</v>
      </c>
      <c r="F1240" t="s">
        <v>25</v>
      </c>
      <c r="G1240" t="s">
        <v>3</v>
      </c>
      <c r="H1240" t="s">
        <v>2</v>
      </c>
      <c r="I1240" t="s">
        <v>14</v>
      </c>
      <c r="J1240" t="s">
        <v>8</v>
      </c>
      <c r="K1240">
        <v>15</v>
      </c>
      <c r="L1240">
        <v>12</v>
      </c>
      <c r="M1240">
        <v>15</v>
      </c>
      <c r="N1240">
        <f>Table1[[#This Row],[Qty]]*Table1[[#This Row],[Price]]</f>
        <v>225</v>
      </c>
      <c r="O1240">
        <f>Table1[[#This Row],[Qty]]*Table1[[#This Row],[Cost]]</f>
        <v>180</v>
      </c>
      <c r="P1240">
        <f>Table1[[#This Row],[Total Sales]]-Table1[[#This Row],[cogs]]</f>
        <v>45</v>
      </c>
    </row>
    <row r="1241" spans="1:16" x14ac:dyDescent="0.3">
      <c r="A1241">
        <v>88065566594</v>
      </c>
      <c r="B1241" s="1">
        <v>43706</v>
      </c>
      <c r="C1241" t="s">
        <v>51</v>
      </c>
      <c r="D1241" t="s">
        <v>12</v>
      </c>
      <c r="E1241" t="s">
        <v>50</v>
      </c>
      <c r="F1241" t="s">
        <v>4</v>
      </c>
      <c r="G1241" t="s">
        <v>3</v>
      </c>
      <c r="H1241" t="s">
        <v>2</v>
      </c>
      <c r="I1241" t="s">
        <v>28</v>
      </c>
      <c r="J1241" t="s">
        <v>8</v>
      </c>
      <c r="K1241">
        <v>20</v>
      </c>
      <c r="L1241">
        <v>17</v>
      </c>
      <c r="M1241">
        <v>47</v>
      </c>
      <c r="N1241">
        <f>Table1[[#This Row],[Qty]]*Table1[[#This Row],[Price]]</f>
        <v>940</v>
      </c>
      <c r="O1241">
        <f>Table1[[#This Row],[Qty]]*Table1[[#This Row],[Cost]]</f>
        <v>799</v>
      </c>
      <c r="P1241">
        <f>Table1[[#This Row],[Total Sales]]-Table1[[#This Row],[cogs]]</f>
        <v>141</v>
      </c>
    </row>
    <row r="1242" spans="1:16" x14ac:dyDescent="0.3">
      <c r="A1242">
        <v>88065566595</v>
      </c>
      <c r="B1242" s="1">
        <v>43705</v>
      </c>
      <c r="C1242" t="s">
        <v>49</v>
      </c>
      <c r="D1242" t="s">
        <v>6</v>
      </c>
      <c r="E1242" t="s">
        <v>48</v>
      </c>
      <c r="F1242" t="s">
        <v>10</v>
      </c>
      <c r="G1242" t="s">
        <v>3</v>
      </c>
      <c r="H1242" t="s">
        <v>2</v>
      </c>
      <c r="I1242" t="s">
        <v>9</v>
      </c>
      <c r="J1242" t="s">
        <v>8</v>
      </c>
      <c r="K1242">
        <v>12</v>
      </c>
      <c r="L1242">
        <v>9</v>
      </c>
      <c r="M1242">
        <v>6</v>
      </c>
      <c r="N1242">
        <f>Table1[[#This Row],[Qty]]*Table1[[#This Row],[Price]]</f>
        <v>72</v>
      </c>
      <c r="O1242">
        <f>Table1[[#This Row],[Qty]]*Table1[[#This Row],[Cost]]</f>
        <v>54</v>
      </c>
      <c r="P1242">
        <f>Table1[[#This Row],[Total Sales]]-Table1[[#This Row],[cogs]]</f>
        <v>18</v>
      </c>
    </row>
    <row r="1243" spans="1:16" x14ac:dyDescent="0.3">
      <c r="A1243">
        <v>88065566596</v>
      </c>
      <c r="B1243" s="1">
        <v>43705</v>
      </c>
      <c r="C1243" t="s">
        <v>47</v>
      </c>
      <c r="D1243" t="s">
        <v>6</v>
      </c>
      <c r="E1243" t="s">
        <v>46</v>
      </c>
      <c r="F1243" t="s">
        <v>29</v>
      </c>
      <c r="G1243" t="s">
        <v>3</v>
      </c>
      <c r="H1243" t="s">
        <v>2</v>
      </c>
      <c r="I1243" t="s">
        <v>1</v>
      </c>
      <c r="J1243" t="s">
        <v>0</v>
      </c>
      <c r="K1243">
        <v>16</v>
      </c>
      <c r="L1243">
        <v>13</v>
      </c>
      <c r="M1243">
        <v>10</v>
      </c>
      <c r="N1243">
        <f>Table1[[#This Row],[Qty]]*Table1[[#This Row],[Price]]</f>
        <v>160</v>
      </c>
      <c r="O1243">
        <f>Table1[[#This Row],[Qty]]*Table1[[#This Row],[Cost]]</f>
        <v>130</v>
      </c>
      <c r="P1243">
        <f>Table1[[#This Row],[Total Sales]]-Table1[[#This Row],[cogs]]</f>
        <v>30</v>
      </c>
    </row>
    <row r="1244" spans="1:16" x14ac:dyDescent="0.3">
      <c r="A1244">
        <v>88065566597</v>
      </c>
      <c r="B1244" s="1">
        <v>43706</v>
      </c>
      <c r="C1244" t="s">
        <v>45</v>
      </c>
      <c r="D1244" t="s">
        <v>6</v>
      </c>
      <c r="E1244" t="s">
        <v>44</v>
      </c>
      <c r="F1244" t="s">
        <v>25</v>
      </c>
      <c r="G1244" t="s">
        <v>3</v>
      </c>
      <c r="H1244" t="s">
        <v>2</v>
      </c>
      <c r="I1244" t="s">
        <v>14</v>
      </c>
      <c r="J1244" t="s">
        <v>0</v>
      </c>
      <c r="K1244">
        <v>20</v>
      </c>
      <c r="L1244">
        <v>17</v>
      </c>
      <c r="M1244">
        <v>11</v>
      </c>
      <c r="N1244">
        <f>Table1[[#This Row],[Qty]]*Table1[[#This Row],[Price]]</f>
        <v>220</v>
      </c>
      <c r="O1244">
        <f>Table1[[#This Row],[Qty]]*Table1[[#This Row],[Cost]]</f>
        <v>187</v>
      </c>
      <c r="P1244">
        <f>Table1[[#This Row],[Total Sales]]-Table1[[#This Row],[cogs]]</f>
        <v>33</v>
      </c>
    </row>
    <row r="1245" spans="1:16" x14ac:dyDescent="0.3">
      <c r="A1245">
        <v>88065566598</v>
      </c>
      <c r="B1245" s="1">
        <v>43707</v>
      </c>
      <c r="C1245" t="s">
        <v>43</v>
      </c>
      <c r="D1245" t="s">
        <v>12</v>
      </c>
      <c r="E1245" t="s">
        <v>42</v>
      </c>
      <c r="F1245" t="s">
        <v>4</v>
      </c>
      <c r="G1245" t="s">
        <v>3</v>
      </c>
      <c r="H1245" t="s">
        <v>2</v>
      </c>
      <c r="I1245" t="s">
        <v>9</v>
      </c>
      <c r="J1245" t="s">
        <v>8</v>
      </c>
      <c r="K1245">
        <v>12</v>
      </c>
      <c r="L1245">
        <v>9</v>
      </c>
      <c r="M1245">
        <v>60</v>
      </c>
      <c r="N1245">
        <f>Table1[[#This Row],[Qty]]*Table1[[#This Row],[Price]]</f>
        <v>720</v>
      </c>
      <c r="O1245">
        <f>Table1[[#This Row],[Qty]]*Table1[[#This Row],[Cost]]</f>
        <v>540</v>
      </c>
      <c r="P1245">
        <f>Table1[[#This Row],[Total Sales]]-Table1[[#This Row],[cogs]]</f>
        <v>180</v>
      </c>
    </row>
    <row r="1246" spans="1:16" x14ac:dyDescent="0.3">
      <c r="A1246">
        <v>88065566599</v>
      </c>
      <c r="B1246" s="1">
        <v>43708</v>
      </c>
      <c r="C1246" t="s">
        <v>41</v>
      </c>
      <c r="D1246" t="s">
        <v>6</v>
      </c>
      <c r="E1246" t="s">
        <v>40</v>
      </c>
      <c r="F1246" t="s">
        <v>10</v>
      </c>
      <c r="G1246" t="s">
        <v>3</v>
      </c>
      <c r="H1246" t="s">
        <v>2</v>
      </c>
      <c r="I1246" t="s">
        <v>1</v>
      </c>
      <c r="J1246" t="s">
        <v>8</v>
      </c>
      <c r="K1246">
        <v>10</v>
      </c>
      <c r="L1246">
        <v>7</v>
      </c>
      <c r="M1246">
        <v>89</v>
      </c>
      <c r="N1246">
        <f>Table1[[#This Row],[Qty]]*Table1[[#This Row],[Price]]</f>
        <v>890</v>
      </c>
      <c r="O1246">
        <f>Table1[[#This Row],[Qty]]*Table1[[#This Row],[Cost]]</f>
        <v>623</v>
      </c>
      <c r="P1246">
        <f>Table1[[#This Row],[Total Sales]]-Table1[[#This Row],[cogs]]</f>
        <v>267</v>
      </c>
    </row>
    <row r="1247" spans="1:16" x14ac:dyDescent="0.3">
      <c r="A1247">
        <v>88065566600</v>
      </c>
      <c r="B1247" s="1">
        <v>43709</v>
      </c>
      <c r="C1247" t="s">
        <v>39</v>
      </c>
      <c r="D1247" t="s">
        <v>6</v>
      </c>
      <c r="E1247" t="s">
        <v>38</v>
      </c>
      <c r="F1247" t="s">
        <v>29</v>
      </c>
      <c r="G1247" t="s">
        <v>3</v>
      </c>
      <c r="H1247" t="s">
        <v>2</v>
      </c>
      <c r="I1247" t="s">
        <v>14</v>
      </c>
      <c r="J1247" t="s">
        <v>0</v>
      </c>
      <c r="K1247">
        <v>15</v>
      </c>
      <c r="L1247">
        <v>12</v>
      </c>
      <c r="M1247">
        <v>77</v>
      </c>
      <c r="N1247">
        <f>Table1[[#This Row],[Qty]]*Table1[[#This Row],[Price]]</f>
        <v>1155</v>
      </c>
      <c r="O1247">
        <f>Table1[[#This Row],[Qty]]*Table1[[#This Row],[Cost]]</f>
        <v>924</v>
      </c>
      <c r="P1247">
        <f>Table1[[#This Row],[Total Sales]]-Table1[[#This Row],[cogs]]</f>
        <v>231</v>
      </c>
    </row>
    <row r="1248" spans="1:16" x14ac:dyDescent="0.3">
      <c r="A1248">
        <v>88065566601</v>
      </c>
      <c r="B1248" s="1">
        <v>43710</v>
      </c>
      <c r="C1248" t="s">
        <v>37</v>
      </c>
      <c r="D1248" t="s">
        <v>6</v>
      </c>
      <c r="E1248" t="s">
        <v>36</v>
      </c>
      <c r="F1248" t="s">
        <v>25</v>
      </c>
      <c r="G1248" t="s">
        <v>3</v>
      </c>
      <c r="H1248" t="s">
        <v>2</v>
      </c>
      <c r="I1248" t="s">
        <v>9</v>
      </c>
      <c r="J1248" t="s">
        <v>8</v>
      </c>
      <c r="K1248">
        <v>15</v>
      </c>
      <c r="L1248">
        <v>12</v>
      </c>
      <c r="M1248">
        <v>68</v>
      </c>
      <c r="N1248">
        <f>Table1[[#This Row],[Qty]]*Table1[[#This Row],[Price]]</f>
        <v>1020</v>
      </c>
      <c r="O1248">
        <f>Table1[[#This Row],[Qty]]*Table1[[#This Row],[Cost]]</f>
        <v>816</v>
      </c>
      <c r="P1248">
        <f>Table1[[#This Row],[Total Sales]]-Table1[[#This Row],[cogs]]</f>
        <v>204</v>
      </c>
    </row>
    <row r="1249" spans="1:16" x14ac:dyDescent="0.3">
      <c r="A1249">
        <v>88065566602</v>
      </c>
      <c r="B1249" s="1">
        <v>43711</v>
      </c>
      <c r="C1249" t="s">
        <v>35</v>
      </c>
      <c r="D1249" t="s">
        <v>12</v>
      </c>
      <c r="E1249" t="s">
        <v>34</v>
      </c>
      <c r="F1249" t="s">
        <v>4</v>
      </c>
      <c r="G1249" t="s">
        <v>3</v>
      </c>
      <c r="H1249" t="s">
        <v>2</v>
      </c>
      <c r="I1249" t="s">
        <v>1</v>
      </c>
      <c r="J1249" t="s">
        <v>0</v>
      </c>
      <c r="K1249">
        <v>20</v>
      </c>
      <c r="L1249">
        <v>17</v>
      </c>
      <c r="M1249">
        <v>15</v>
      </c>
      <c r="N1249">
        <f>Table1[[#This Row],[Qty]]*Table1[[#This Row],[Price]]</f>
        <v>300</v>
      </c>
      <c r="O1249">
        <f>Table1[[#This Row],[Qty]]*Table1[[#This Row],[Cost]]</f>
        <v>255</v>
      </c>
      <c r="P1249">
        <f>Table1[[#This Row],[Total Sales]]-Table1[[#This Row],[cogs]]</f>
        <v>45</v>
      </c>
    </row>
    <row r="1250" spans="1:16" x14ac:dyDescent="0.3">
      <c r="A1250">
        <v>88065566603</v>
      </c>
      <c r="B1250" s="1">
        <v>43712</v>
      </c>
      <c r="C1250" t="s">
        <v>33</v>
      </c>
      <c r="D1250" t="s">
        <v>6</v>
      </c>
      <c r="E1250" t="s">
        <v>32</v>
      </c>
      <c r="F1250" t="s">
        <v>10</v>
      </c>
      <c r="G1250" t="s">
        <v>3</v>
      </c>
      <c r="H1250" t="s">
        <v>2</v>
      </c>
      <c r="I1250" t="s">
        <v>14</v>
      </c>
      <c r="J1250" t="s">
        <v>8</v>
      </c>
      <c r="K1250">
        <v>12</v>
      </c>
      <c r="L1250">
        <v>9</v>
      </c>
      <c r="M1250">
        <v>100</v>
      </c>
      <c r="N1250">
        <f>Table1[[#This Row],[Qty]]*Table1[[#This Row],[Price]]</f>
        <v>1200</v>
      </c>
      <c r="O1250">
        <f>Table1[[#This Row],[Qty]]*Table1[[#This Row],[Cost]]</f>
        <v>900</v>
      </c>
      <c r="P1250">
        <f>Table1[[#This Row],[Total Sales]]-Table1[[#This Row],[cogs]]</f>
        <v>300</v>
      </c>
    </row>
    <row r="1251" spans="1:16" x14ac:dyDescent="0.3">
      <c r="A1251">
        <v>88065566604</v>
      </c>
      <c r="B1251" s="1">
        <v>43713</v>
      </c>
      <c r="C1251" t="s">
        <v>31</v>
      </c>
      <c r="D1251" t="s">
        <v>6</v>
      </c>
      <c r="E1251" t="s">
        <v>30</v>
      </c>
      <c r="F1251" t="s">
        <v>29</v>
      </c>
      <c r="G1251" t="s">
        <v>3</v>
      </c>
      <c r="H1251" t="s">
        <v>2</v>
      </c>
      <c r="I1251" t="s">
        <v>28</v>
      </c>
      <c r="J1251" t="s">
        <v>8</v>
      </c>
      <c r="K1251">
        <v>13</v>
      </c>
      <c r="L1251">
        <v>10</v>
      </c>
      <c r="M1251">
        <v>3000</v>
      </c>
      <c r="N1251">
        <f>Table1[[#This Row],[Qty]]*Table1[[#This Row],[Price]]</f>
        <v>39000</v>
      </c>
      <c r="O1251">
        <f>Table1[[#This Row],[Qty]]*Table1[[#This Row],[Cost]]</f>
        <v>30000</v>
      </c>
      <c r="P1251">
        <f>Table1[[#This Row],[Total Sales]]-Table1[[#This Row],[cogs]]</f>
        <v>9000</v>
      </c>
    </row>
    <row r="1252" spans="1:16" x14ac:dyDescent="0.3">
      <c r="A1252">
        <v>88065566605</v>
      </c>
      <c r="B1252" s="1">
        <v>43717</v>
      </c>
      <c r="C1252" t="s">
        <v>27</v>
      </c>
      <c r="D1252" t="s">
        <v>12</v>
      </c>
      <c r="E1252" t="s">
        <v>26</v>
      </c>
      <c r="F1252" t="s">
        <v>25</v>
      </c>
      <c r="G1252" t="s">
        <v>3</v>
      </c>
      <c r="H1252" t="s">
        <v>2</v>
      </c>
      <c r="I1252" t="s">
        <v>9</v>
      </c>
      <c r="J1252" t="s">
        <v>8</v>
      </c>
      <c r="K1252">
        <v>15</v>
      </c>
      <c r="L1252">
        <v>12</v>
      </c>
      <c r="M1252">
        <v>5000</v>
      </c>
      <c r="N1252">
        <f>Table1[[#This Row],[Qty]]*Table1[[#This Row],[Price]]</f>
        <v>75000</v>
      </c>
      <c r="O1252">
        <f>Table1[[#This Row],[Qty]]*Table1[[#This Row],[Cost]]</f>
        <v>60000</v>
      </c>
      <c r="P1252">
        <f>Table1[[#This Row],[Total Sales]]-Table1[[#This Row],[cogs]]</f>
        <v>15000</v>
      </c>
    </row>
    <row r="1253" spans="1:16" x14ac:dyDescent="0.3">
      <c r="A1253">
        <v>88065566606</v>
      </c>
      <c r="B1253" s="1">
        <v>43716</v>
      </c>
      <c r="C1253" t="s">
        <v>24</v>
      </c>
      <c r="D1253" t="s">
        <v>6</v>
      </c>
      <c r="E1253" t="s">
        <v>23</v>
      </c>
      <c r="F1253" t="s">
        <v>4</v>
      </c>
      <c r="G1253" t="s">
        <v>3</v>
      </c>
      <c r="H1253" t="s">
        <v>2</v>
      </c>
      <c r="I1253" t="s">
        <v>1</v>
      </c>
      <c r="J1253" t="s">
        <v>0</v>
      </c>
      <c r="K1253">
        <v>14</v>
      </c>
      <c r="L1253">
        <v>11</v>
      </c>
      <c r="M1253">
        <v>300</v>
      </c>
      <c r="N1253">
        <f>Table1[[#This Row],[Qty]]*Table1[[#This Row],[Price]]</f>
        <v>4200</v>
      </c>
      <c r="O1253">
        <f>Table1[[#This Row],[Qty]]*Table1[[#This Row],[Cost]]</f>
        <v>3300</v>
      </c>
      <c r="P1253">
        <f>Table1[[#This Row],[Total Sales]]-Table1[[#This Row],[cogs]]</f>
        <v>900</v>
      </c>
    </row>
    <row r="1254" spans="1:16" x14ac:dyDescent="0.3">
      <c r="A1254">
        <v>88065566607</v>
      </c>
      <c r="B1254" s="1">
        <v>43716</v>
      </c>
      <c r="C1254" t="s">
        <v>22</v>
      </c>
      <c r="D1254" t="s">
        <v>12</v>
      </c>
      <c r="E1254" t="s">
        <v>21</v>
      </c>
      <c r="F1254" t="s">
        <v>10</v>
      </c>
      <c r="G1254" t="s">
        <v>3</v>
      </c>
      <c r="H1254" t="s">
        <v>2</v>
      </c>
      <c r="I1254" t="s">
        <v>14</v>
      </c>
      <c r="J1254" t="s">
        <v>0</v>
      </c>
      <c r="K1254">
        <v>30</v>
      </c>
      <c r="L1254">
        <v>27</v>
      </c>
      <c r="M1254">
        <v>2000</v>
      </c>
      <c r="N1254">
        <f>Table1[[#This Row],[Qty]]*Table1[[#This Row],[Price]]</f>
        <v>60000</v>
      </c>
      <c r="O1254">
        <f>Table1[[#This Row],[Qty]]*Table1[[#This Row],[Cost]]</f>
        <v>54000</v>
      </c>
      <c r="P1254">
        <f>Table1[[#This Row],[Total Sales]]-Table1[[#This Row],[cogs]]</f>
        <v>6000</v>
      </c>
    </row>
    <row r="1255" spans="1:16" x14ac:dyDescent="0.3">
      <c r="A1255">
        <v>88065566608</v>
      </c>
      <c r="B1255" s="1">
        <v>43717</v>
      </c>
      <c r="C1255" t="s">
        <v>20</v>
      </c>
      <c r="D1255" t="s">
        <v>12</v>
      </c>
      <c r="E1255" t="s">
        <v>19</v>
      </c>
      <c r="F1255" t="s">
        <v>4</v>
      </c>
      <c r="G1255" t="s">
        <v>3</v>
      </c>
      <c r="H1255" t="s">
        <v>2</v>
      </c>
      <c r="I1255" t="s">
        <v>9</v>
      </c>
      <c r="J1255" t="s">
        <v>8</v>
      </c>
      <c r="K1255">
        <v>16</v>
      </c>
      <c r="L1255">
        <v>13</v>
      </c>
      <c r="M1255">
        <v>600</v>
      </c>
      <c r="N1255">
        <f>Table1[[#This Row],[Qty]]*Table1[[#This Row],[Price]]</f>
        <v>9600</v>
      </c>
      <c r="O1255">
        <f>Table1[[#This Row],[Qty]]*Table1[[#This Row],[Cost]]</f>
        <v>7800</v>
      </c>
      <c r="P1255">
        <f>Table1[[#This Row],[Total Sales]]-Table1[[#This Row],[cogs]]</f>
        <v>1800</v>
      </c>
    </row>
    <row r="1256" spans="1:16" x14ac:dyDescent="0.3">
      <c r="A1256">
        <v>88065566609</v>
      </c>
      <c r="B1256" s="1">
        <v>43718</v>
      </c>
      <c r="C1256" t="s">
        <v>18</v>
      </c>
      <c r="D1256" t="s">
        <v>12</v>
      </c>
      <c r="E1256" t="s">
        <v>17</v>
      </c>
      <c r="F1256" t="s">
        <v>10</v>
      </c>
      <c r="G1256" t="s">
        <v>3</v>
      </c>
      <c r="H1256" t="s">
        <v>2</v>
      </c>
      <c r="I1256" t="s">
        <v>1</v>
      </c>
      <c r="J1256" t="s">
        <v>8</v>
      </c>
      <c r="K1256">
        <v>9</v>
      </c>
      <c r="L1256">
        <v>6</v>
      </c>
      <c r="M1256">
        <v>1230</v>
      </c>
      <c r="N1256">
        <f>Table1[[#This Row],[Qty]]*Table1[[#This Row],[Price]]</f>
        <v>11070</v>
      </c>
      <c r="O1256">
        <f>Table1[[#This Row],[Qty]]*Table1[[#This Row],[Cost]]</f>
        <v>7380</v>
      </c>
      <c r="P1256">
        <f>Table1[[#This Row],[Total Sales]]-Table1[[#This Row],[cogs]]</f>
        <v>3690</v>
      </c>
    </row>
    <row r="1257" spans="1:16" x14ac:dyDescent="0.3">
      <c r="A1257">
        <v>88065566610</v>
      </c>
      <c r="B1257" s="1">
        <v>43719</v>
      </c>
      <c r="C1257" t="s">
        <v>16</v>
      </c>
      <c r="D1257" t="s">
        <v>6</v>
      </c>
      <c r="E1257" t="s">
        <v>15</v>
      </c>
      <c r="F1257" t="s">
        <v>4</v>
      </c>
      <c r="G1257" t="s">
        <v>3</v>
      </c>
      <c r="H1257" t="s">
        <v>2</v>
      </c>
      <c r="I1257" t="s">
        <v>14</v>
      </c>
      <c r="J1257" t="s">
        <v>0</v>
      </c>
      <c r="K1257">
        <v>5</v>
      </c>
      <c r="L1257">
        <v>2</v>
      </c>
      <c r="M1257">
        <v>900</v>
      </c>
      <c r="N1257">
        <f>Table1[[#This Row],[Qty]]*Table1[[#This Row],[Price]]</f>
        <v>4500</v>
      </c>
      <c r="O1257">
        <f>Table1[[#This Row],[Qty]]*Table1[[#This Row],[Cost]]</f>
        <v>1800</v>
      </c>
      <c r="P1257">
        <f>Table1[[#This Row],[Total Sales]]-Table1[[#This Row],[cogs]]</f>
        <v>2700</v>
      </c>
    </row>
    <row r="1258" spans="1:16" x14ac:dyDescent="0.3">
      <c r="A1258">
        <v>88065566611</v>
      </c>
      <c r="B1258" s="1">
        <v>43720</v>
      </c>
      <c r="C1258" t="s">
        <v>13</v>
      </c>
      <c r="D1258" t="s">
        <v>12</v>
      </c>
      <c r="E1258" t="s">
        <v>11</v>
      </c>
      <c r="F1258" t="s">
        <v>10</v>
      </c>
      <c r="G1258" t="s">
        <v>3</v>
      </c>
      <c r="H1258" t="s">
        <v>2</v>
      </c>
      <c r="I1258" t="s">
        <v>9</v>
      </c>
      <c r="J1258" t="s">
        <v>8</v>
      </c>
      <c r="K1258">
        <v>18</v>
      </c>
      <c r="L1258">
        <v>15</v>
      </c>
      <c r="M1258">
        <v>2390</v>
      </c>
      <c r="N1258">
        <f>Table1[[#This Row],[Qty]]*Table1[[#This Row],[Price]]</f>
        <v>43020</v>
      </c>
      <c r="O1258">
        <f>Table1[[#This Row],[Qty]]*Table1[[#This Row],[Cost]]</f>
        <v>35850</v>
      </c>
      <c r="P1258">
        <f>Table1[[#This Row],[Total Sales]]-Table1[[#This Row],[cogs]]</f>
        <v>7170</v>
      </c>
    </row>
    <row r="1259" spans="1:16" x14ac:dyDescent="0.3">
      <c r="A1259">
        <v>88065566612</v>
      </c>
      <c r="B1259" s="1">
        <v>43721</v>
      </c>
      <c r="C1259" t="s">
        <v>7</v>
      </c>
      <c r="D1259" t="s">
        <v>6</v>
      </c>
      <c r="E1259" t="s">
        <v>5</v>
      </c>
      <c r="F1259" t="s">
        <v>4</v>
      </c>
      <c r="G1259" t="s">
        <v>3</v>
      </c>
      <c r="H1259" t="s">
        <v>2</v>
      </c>
      <c r="I1259" t="s">
        <v>1</v>
      </c>
      <c r="J1259" t="s">
        <v>0</v>
      </c>
      <c r="K1259">
        <v>10</v>
      </c>
      <c r="L1259">
        <v>7</v>
      </c>
      <c r="M1259">
        <v>10000</v>
      </c>
      <c r="N1259">
        <f>Table1[[#This Row],[Qty]]*Table1[[#This Row],[Price]]</f>
        <v>100000</v>
      </c>
      <c r="O1259">
        <f>Table1[[#This Row],[Qty]]*Table1[[#This Row],[Cost]]</f>
        <v>70000</v>
      </c>
      <c r="P1259">
        <f>Table1[[#This Row],[Total Sales]]-Table1[[#This Row],[cogs]]</f>
        <v>30000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19"/>
  <sheetViews>
    <sheetView workbookViewId="0"/>
  </sheetViews>
  <sheetFormatPr defaultRowHeight="14.4" x14ac:dyDescent="0.3"/>
  <cols>
    <col min="3" max="3" width="6.6640625" bestFit="1" customWidth="1"/>
    <col min="4" max="4" width="12.44140625" bestFit="1" customWidth="1"/>
  </cols>
  <sheetData>
    <row r="5" spans="3:4" x14ac:dyDescent="0.3">
      <c r="C5" s="2" t="s">
        <v>1089</v>
      </c>
      <c r="D5" s="2"/>
    </row>
    <row r="7" spans="3:4" x14ac:dyDescent="0.3">
      <c r="C7" s="3" t="s">
        <v>1090</v>
      </c>
      <c r="D7" s="3" t="s">
        <v>1091</v>
      </c>
    </row>
    <row r="8" spans="3:4" x14ac:dyDescent="0.3">
      <c r="C8" s="4" t="s">
        <v>1092</v>
      </c>
      <c r="D8" s="5">
        <v>2397706.3000000003</v>
      </c>
    </row>
    <row r="9" spans="3:4" x14ac:dyDescent="0.3">
      <c r="C9" s="4" t="s">
        <v>1093</v>
      </c>
      <c r="D9" s="5">
        <v>1957789.9000000001</v>
      </c>
    </row>
    <row r="10" spans="3:4" x14ac:dyDescent="0.3">
      <c r="C10" s="4" t="s">
        <v>1094</v>
      </c>
      <c r="D10" s="5">
        <v>2282052.6</v>
      </c>
    </row>
    <row r="11" spans="3:4" x14ac:dyDescent="0.3">
      <c r="C11" s="4" t="s">
        <v>1095</v>
      </c>
      <c r="D11" s="5">
        <v>3879508.6</v>
      </c>
    </row>
    <row r="12" spans="3:4" x14ac:dyDescent="0.3">
      <c r="C12" s="4" t="s">
        <v>1096</v>
      </c>
      <c r="D12" s="5">
        <v>2988832.0000000005</v>
      </c>
    </row>
    <row r="13" spans="3:4" x14ac:dyDescent="0.3">
      <c r="C13" s="4" t="s">
        <v>1097</v>
      </c>
      <c r="D13" s="5">
        <v>2519496</v>
      </c>
    </row>
    <row r="14" spans="3:4" x14ac:dyDescent="0.3">
      <c r="C14" s="4" t="s">
        <v>1098</v>
      </c>
      <c r="D14" s="5">
        <v>6745577.3000000007</v>
      </c>
    </row>
    <row r="15" spans="3:4" x14ac:dyDescent="0.3">
      <c r="C15" s="4" t="s">
        <v>1099</v>
      </c>
      <c r="D15" s="5">
        <v>20060315.199999999</v>
      </c>
    </row>
    <row r="16" spans="3:4" x14ac:dyDescent="0.3">
      <c r="C16" s="4" t="s">
        <v>1100</v>
      </c>
      <c r="D16" s="5">
        <v>9175475.1000000015</v>
      </c>
    </row>
    <row r="17" spans="3:4" x14ac:dyDescent="0.3">
      <c r="C17" s="4" t="s">
        <v>1101</v>
      </c>
      <c r="D17" s="5">
        <v>595270</v>
      </c>
    </row>
    <row r="18" spans="3:4" x14ac:dyDescent="0.3">
      <c r="C18" s="4" t="s">
        <v>1102</v>
      </c>
      <c r="D18" s="5">
        <v>900817</v>
      </c>
    </row>
    <row r="19" spans="3:4" x14ac:dyDescent="0.3">
      <c r="C19" s="4" t="s">
        <v>1103</v>
      </c>
      <c r="D19" s="5">
        <v>4003326.6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CA49"/>
  <sheetViews>
    <sheetView topLeftCell="J1" zoomScale="69" zoomScaleNormal="50" workbookViewId="0">
      <selection activeCell="J1" sqref="J1"/>
    </sheetView>
  </sheetViews>
  <sheetFormatPr defaultRowHeight="14.4" x14ac:dyDescent="0.3"/>
  <cols>
    <col min="1" max="1" width="12.33203125" bestFit="1" customWidth="1"/>
    <col min="3" max="3" width="10.5546875" customWidth="1"/>
    <col min="4" max="4" width="13.21875" customWidth="1"/>
    <col min="5" max="5" width="12.5546875" customWidth="1"/>
    <col min="13" max="13" width="7.21875" bestFit="1" customWidth="1"/>
    <col min="14" max="14" width="16" bestFit="1" customWidth="1"/>
    <col min="15" max="15" width="11" bestFit="1" customWidth="1"/>
    <col min="24" max="24" width="14.109375" customWidth="1"/>
    <col min="25" max="25" width="12.44140625" customWidth="1"/>
    <col min="26" max="27" width="9.44140625" customWidth="1"/>
    <col min="28" max="28" width="8.33203125" customWidth="1"/>
    <col min="29" max="29" width="12.77734375" customWidth="1"/>
    <col min="31" max="31" width="4.21875" bestFit="1" customWidth="1"/>
    <col min="32" max="32" width="12" bestFit="1" customWidth="1"/>
    <col min="33" max="33" width="11.5546875" customWidth="1"/>
    <col min="34" max="34" width="11.5546875" bestFit="1" customWidth="1"/>
    <col min="35" max="35" width="10.6640625" bestFit="1" customWidth="1"/>
    <col min="36" max="36" width="9.44140625" bestFit="1" customWidth="1"/>
    <col min="37" max="38" width="12.109375" bestFit="1" customWidth="1"/>
    <col min="39" max="39" width="14.33203125" customWidth="1"/>
    <col min="40" max="40" width="13.77734375" customWidth="1"/>
    <col min="41" max="41" width="11.21875" customWidth="1"/>
    <col min="43" max="43" width="14.33203125" customWidth="1"/>
    <col min="44" max="44" width="12.6640625" customWidth="1"/>
    <col min="45" max="45" width="13.77734375" customWidth="1"/>
    <col min="47" max="47" width="14.33203125" customWidth="1"/>
    <col min="48" max="48" width="9.88671875" customWidth="1"/>
    <col min="49" max="49" width="12" customWidth="1"/>
    <col min="51" max="51" width="14.33203125" customWidth="1"/>
    <col min="52" max="52" width="11.5546875" customWidth="1"/>
    <col min="53" max="53" width="12.5546875" customWidth="1"/>
    <col min="56" max="56" width="10.88671875" customWidth="1"/>
    <col min="57" max="57" width="9.44140625" customWidth="1"/>
    <col min="61" max="61" width="16" customWidth="1"/>
    <col min="62" max="62" width="8.6640625" customWidth="1"/>
    <col min="65" max="65" width="17" bestFit="1" customWidth="1"/>
    <col min="69" max="69" width="15.44140625" customWidth="1"/>
    <col min="70" max="70" width="9.109375" customWidth="1"/>
    <col min="73" max="73" width="18.33203125" customWidth="1"/>
    <col min="74" max="74" width="10.109375" customWidth="1"/>
    <col min="77" max="77" width="13.44140625" customWidth="1"/>
    <col min="78" max="78" width="10.109375" customWidth="1"/>
    <col min="79" max="79" width="8.6640625" customWidth="1"/>
  </cols>
  <sheetData>
    <row r="5" spans="3:79" x14ac:dyDescent="0.3">
      <c r="C5" s="6" t="s">
        <v>1107</v>
      </c>
      <c r="D5" t="s">
        <v>1130</v>
      </c>
      <c r="E5" t="s">
        <v>1106</v>
      </c>
      <c r="M5" t="str">
        <f>C5</f>
        <v>Months</v>
      </c>
      <c r="N5" t="str">
        <f>D5</f>
        <v xml:space="preserve"> Total Sales ($)</v>
      </c>
      <c r="O5" t="str">
        <f>E5</f>
        <v>Target</v>
      </c>
    </row>
    <row r="6" spans="3:79" x14ac:dyDescent="0.3">
      <c r="C6" s="7" t="s">
        <v>1092</v>
      </c>
      <c r="D6" s="8">
        <v>20400160</v>
      </c>
      <c r="E6">
        <f>VLOOKUP(C6,Target!C8:D19,2,FALSE)</f>
        <v>2397706.3000000003</v>
      </c>
      <c r="M6" t="str">
        <f t="shared" ref="M6:M17" si="0">C6</f>
        <v>Jan</v>
      </c>
      <c r="N6">
        <f t="shared" ref="N6:N17" si="1">D6</f>
        <v>20400160</v>
      </c>
      <c r="O6">
        <f t="shared" ref="O6:O17" si="2">E6</f>
        <v>2397706.3000000003</v>
      </c>
    </row>
    <row r="7" spans="3:79" x14ac:dyDescent="0.3">
      <c r="C7" s="7" t="s">
        <v>1093</v>
      </c>
      <c r="D7" s="8">
        <v>3222407</v>
      </c>
      <c r="E7">
        <f>VLOOKUP(C7,Target!C9:D20,2,FALSE)</f>
        <v>1957789.9000000001</v>
      </c>
      <c r="M7" t="str">
        <f t="shared" si="0"/>
        <v>Feb</v>
      </c>
      <c r="N7">
        <f t="shared" si="1"/>
        <v>3222407</v>
      </c>
      <c r="O7">
        <f t="shared" si="2"/>
        <v>1957789.9000000001</v>
      </c>
      <c r="AC7">
        <v>1</v>
      </c>
    </row>
    <row r="8" spans="3:79" x14ac:dyDescent="0.3">
      <c r="C8" s="7" t="s">
        <v>1094</v>
      </c>
      <c r="D8" s="8">
        <v>4884224</v>
      </c>
      <c r="E8">
        <f>VLOOKUP(C8,Target!C10:D21,2,FALSE)</f>
        <v>2282052.6</v>
      </c>
      <c r="M8" t="str">
        <f t="shared" si="0"/>
        <v>Mar</v>
      </c>
      <c r="N8">
        <f t="shared" si="1"/>
        <v>4884224</v>
      </c>
      <c r="O8">
        <f t="shared" si="2"/>
        <v>2282052.6</v>
      </c>
    </row>
    <row r="9" spans="3:79" x14ac:dyDescent="0.3">
      <c r="C9" s="7" t="s">
        <v>1095</v>
      </c>
      <c r="D9" s="8">
        <v>5859875</v>
      </c>
      <c r="E9">
        <f>VLOOKUP(C9,Target!C11:D22,2,FALSE)</f>
        <v>3879508.6</v>
      </c>
      <c r="M9" t="str">
        <f t="shared" si="0"/>
        <v>Apr</v>
      </c>
      <c r="N9">
        <f t="shared" si="1"/>
        <v>5859875</v>
      </c>
      <c r="O9">
        <f t="shared" si="2"/>
        <v>3879508.6</v>
      </c>
      <c r="W9" t="s">
        <v>1121</v>
      </c>
      <c r="X9" s="6" t="s">
        <v>1084</v>
      </c>
      <c r="Y9" t="s">
        <v>1108</v>
      </c>
      <c r="Z9" t="s">
        <v>1117</v>
      </c>
      <c r="AA9" t="s">
        <v>1118</v>
      </c>
      <c r="AB9" t="s">
        <v>1119</v>
      </c>
      <c r="AC9" t="s">
        <v>1120</v>
      </c>
      <c r="AE9" t="s">
        <v>1121</v>
      </c>
      <c r="AF9" t="s">
        <v>1084</v>
      </c>
      <c r="AG9" t="s">
        <v>1108</v>
      </c>
      <c r="AH9" t="s">
        <v>1117</v>
      </c>
      <c r="AI9" t="s">
        <v>1118</v>
      </c>
      <c r="AJ9" t="s">
        <v>1119</v>
      </c>
      <c r="AK9" t="s">
        <v>1120</v>
      </c>
      <c r="AM9" s="18" t="s">
        <v>1107</v>
      </c>
      <c r="AN9" s="19" t="s">
        <v>1131</v>
      </c>
      <c r="AO9" s="19" t="s">
        <v>1132</v>
      </c>
      <c r="AP9" s="19"/>
      <c r="AQ9" s="18" t="s">
        <v>1107</v>
      </c>
      <c r="AR9" s="19" t="s">
        <v>1133</v>
      </c>
      <c r="AS9" s="19" t="s">
        <v>1122</v>
      </c>
      <c r="AT9" s="19"/>
      <c r="AU9" s="18" t="s">
        <v>1107</v>
      </c>
      <c r="AV9" s="19" t="s">
        <v>1119</v>
      </c>
      <c r="AW9" s="19" t="s">
        <v>1123</v>
      </c>
      <c r="AX9" s="19"/>
      <c r="AY9" s="18" t="s">
        <v>1107</v>
      </c>
      <c r="AZ9" s="19" t="s">
        <v>1134</v>
      </c>
      <c r="BA9" s="19" t="s">
        <v>1124</v>
      </c>
      <c r="BB9" s="19"/>
      <c r="BC9" s="19"/>
      <c r="BD9" s="18" t="s">
        <v>1084</v>
      </c>
      <c r="BE9" s="19" t="s">
        <v>1127</v>
      </c>
      <c r="BF9" s="19"/>
      <c r="BG9" s="19"/>
      <c r="BH9" s="19"/>
      <c r="BI9" s="18" t="s">
        <v>1135</v>
      </c>
      <c r="BJ9" s="19" t="s">
        <v>1136</v>
      </c>
      <c r="BK9" s="19"/>
      <c r="BL9" s="20" t="s">
        <v>1081</v>
      </c>
      <c r="BM9" s="21" t="s">
        <v>1105</v>
      </c>
      <c r="BN9" s="21"/>
      <c r="BO9" s="19"/>
      <c r="BP9" s="19"/>
      <c r="BQ9" s="18" t="s">
        <v>1079</v>
      </c>
      <c r="BR9" s="19" t="s">
        <v>1137</v>
      </c>
      <c r="BS9" s="19"/>
      <c r="BT9" s="19"/>
      <c r="BU9" s="18" t="s">
        <v>1083</v>
      </c>
      <c r="BV9" s="19" t="s">
        <v>1138</v>
      </c>
      <c r="BW9" s="19"/>
      <c r="BX9" s="19"/>
      <c r="BY9" s="18" t="s">
        <v>1082</v>
      </c>
      <c r="BZ9" s="19" t="s">
        <v>1138</v>
      </c>
      <c r="CA9" s="19" t="s">
        <v>1136</v>
      </c>
    </row>
    <row r="10" spans="3:79" x14ac:dyDescent="0.3">
      <c r="C10" s="7" t="s">
        <v>1096</v>
      </c>
      <c r="D10" s="8">
        <v>4706628</v>
      </c>
      <c r="E10">
        <f>VLOOKUP(C10,Target!C12:D23,2,FALSE)</f>
        <v>2988832.0000000005</v>
      </c>
      <c r="M10" t="str">
        <f t="shared" si="0"/>
        <v>May</v>
      </c>
      <c r="N10">
        <f t="shared" si="1"/>
        <v>4706628</v>
      </c>
      <c r="O10">
        <f t="shared" si="2"/>
        <v>2988832.0000000005</v>
      </c>
      <c r="W10">
        <v>1</v>
      </c>
      <c r="X10" s="7" t="s">
        <v>164</v>
      </c>
      <c r="Y10" s="8">
        <v>3159127</v>
      </c>
      <c r="Z10" s="8">
        <v>2651926</v>
      </c>
      <c r="AA10" s="8">
        <v>507201</v>
      </c>
      <c r="AB10" s="8">
        <v>169067</v>
      </c>
      <c r="AC10" s="8">
        <v>22</v>
      </c>
      <c r="AE10">
        <f>INDEX($W$10:$AC$49,$AC$7+ROWS($AD$10:AD10)-1,COLUMNS($AD$10:AD10))</f>
        <v>1</v>
      </c>
      <c r="AF10" t="str">
        <f>INDEX($W$10:$AC$49,$AC$7+ROWS($AD$10:AE10)-1,COLUMNS($AD$10:AE10))</f>
        <v>Albany</v>
      </c>
      <c r="AG10" s="12">
        <f>INDEX($W$10:$AC$49,$AC$7+ROWS($AD$10:AF10)-1,COLUMNS($AD$10:AF10))</f>
        <v>3159127</v>
      </c>
      <c r="AH10" s="12">
        <f>INDEX($W$10:$AC$49,$AC$7+ROWS($AD$10:AG10)-1,COLUMNS($AD$10:AG10))</f>
        <v>2651926</v>
      </c>
      <c r="AI10" s="12">
        <f>INDEX($W$10:$AC$49,$AC$7+ROWS($AD$10:AH10)-1,COLUMNS($AD$10:AH10))</f>
        <v>507201</v>
      </c>
      <c r="AJ10" s="12">
        <f>INDEX($W$10:$AC$49,$AC$7+ROWS($AD$10:AI10)-1,COLUMNS($AD$10:AI10))</f>
        <v>169067</v>
      </c>
      <c r="AK10" s="12">
        <f>INDEX($W$10:$AC$49,$AC$7+ROWS($AD$10:AJ10)-1,COLUMNS($AD$10:AJ10))</f>
        <v>22</v>
      </c>
      <c r="AM10" s="7" t="s">
        <v>1092</v>
      </c>
      <c r="AN10" s="8">
        <v>20400160</v>
      </c>
      <c r="AO10" s="8">
        <v>20400160</v>
      </c>
      <c r="AQ10" s="7" t="s">
        <v>1092</v>
      </c>
      <c r="AR10" s="8">
        <v>3930387</v>
      </c>
      <c r="AS10" s="8">
        <v>3930387</v>
      </c>
      <c r="AU10" s="7" t="s">
        <v>1092</v>
      </c>
      <c r="AV10" s="8">
        <v>1310129</v>
      </c>
      <c r="AW10" s="8">
        <v>1310129</v>
      </c>
      <c r="AY10" s="7" t="s">
        <v>1092</v>
      </c>
      <c r="AZ10" s="8">
        <v>16469773</v>
      </c>
      <c r="BA10" s="8">
        <v>16469773</v>
      </c>
      <c r="BD10" s="7" t="s">
        <v>61</v>
      </c>
      <c r="BE10" s="8">
        <v>868800</v>
      </c>
      <c r="BI10" s="7" t="s">
        <v>2</v>
      </c>
      <c r="BJ10" s="15">
        <v>0.66530206787485335</v>
      </c>
      <c r="BL10" t="str">
        <f>BI10</f>
        <v>Ben Frech</v>
      </c>
      <c r="BM10" s="15">
        <f>BJ10</f>
        <v>0.66530206787485335</v>
      </c>
      <c r="BN10" s="16">
        <v>1</v>
      </c>
      <c r="BQ10" s="7" t="s">
        <v>8</v>
      </c>
      <c r="BR10" s="15">
        <v>0.67785034147591317</v>
      </c>
      <c r="BU10" s="7" t="s">
        <v>4</v>
      </c>
      <c r="BV10" s="8">
        <v>28391566</v>
      </c>
      <c r="BY10" s="7" t="s">
        <v>3</v>
      </c>
      <c r="BZ10" s="8">
        <v>27429064</v>
      </c>
      <c r="CA10" s="15">
        <v>0.2480899901127836</v>
      </c>
    </row>
    <row r="11" spans="3:79" x14ac:dyDescent="0.3">
      <c r="C11" s="7" t="s">
        <v>1097</v>
      </c>
      <c r="D11" s="8">
        <v>4224482</v>
      </c>
      <c r="E11">
        <f>VLOOKUP(C11,Target!C13:D24,2,FALSE)</f>
        <v>2519496</v>
      </c>
      <c r="M11" t="str">
        <f t="shared" si="0"/>
        <v>Jun</v>
      </c>
      <c r="N11">
        <f t="shared" si="1"/>
        <v>4224482</v>
      </c>
      <c r="O11">
        <f t="shared" si="2"/>
        <v>2519496</v>
      </c>
      <c r="W11">
        <v>2</v>
      </c>
      <c r="X11" s="7" t="s">
        <v>162</v>
      </c>
      <c r="Y11" s="8">
        <v>1869092</v>
      </c>
      <c r="Z11" s="8">
        <v>1407413</v>
      </c>
      <c r="AA11" s="8">
        <v>461679</v>
      </c>
      <c r="AB11" s="8">
        <v>153893</v>
      </c>
      <c r="AC11" s="8">
        <v>26</v>
      </c>
      <c r="AE11">
        <f>INDEX($W$10:$AC$49,$AC$7+ROWS($AD$10:AD11)-1,COLUMNS($AD$10:AD11))</f>
        <v>2</v>
      </c>
      <c r="AF11" t="str">
        <f>INDEX($W$10:$AC$49,$AC$7+ROWS($AD$10:AE11)-1,COLUMNS($AD$10:AE11))</f>
        <v>Auburn</v>
      </c>
      <c r="AG11" s="12">
        <f>INDEX($W$10:$AC$49,$AC$7+ROWS($AD$10:AF11)-1,COLUMNS($AD$10:AF11))</f>
        <v>1869092</v>
      </c>
      <c r="AH11" s="12">
        <f>INDEX($W$10:$AC$49,$AC$7+ROWS($AD$10:AG11)-1,COLUMNS($AD$10:AG11))</f>
        <v>1407413</v>
      </c>
      <c r="AI11" s="12">
        <f>INDEX($W$10:$AC$49,$AC$7+ROWS($AD$10:AH11)-1,COLUMNS($AD$10:AH11))</f>
        <v>461679</v>
      </c>
      <c r="AJ11" s="12">
        <f>INDEX($W$10:$AC$49,$AC$7+ROWS($AD$10:AI11)-1,COLUMNS($AD$10:AI11))</f>
        <v>153893</v>
      </c>
      <c r="AK11" s="12">
        <f>INDEX($W$10:$AC$49,$AC$7+ROWS($AD$10:AJ11)-1,COLUMNS($AD$10:AJ11))</f>
        <v>26</v>
      </c>
      <c r="AM11" s="7" t="s">
        <v>1093</v>
      </c>
      <c r="AN11" s="8">
        <v>3222407</v>
      </c>
      <c r="AO11" s="8">
        <v>3222407</v>
      </c>
      <c r="AQ11" s="7" t="s">
        <v>1093</v>
      </c>
      <c r="AR11" s="8">
        <v>981792</v>
      </c>
      <c r="AS11" s="8">
        <v>981792</v>
      </c>
      <c r="AU11" s="7" t="s">
        <v>1093</v>
      </c>
      <c r="AV11" s="8">
        <v>327264</v>
      </c>
      <c r="AW11" s="8">
        <v>327264</v>
      </c>
      <c r="AY11" s="7" t="s">
        <v>1093</v>
      </c>
      <c r="AZ11" s="8">
        <v>2240615</v>
      </c>
      <c r="BA11" s="8">
        <v>2240615</v>
      </c>
      <c r="BD11" s="7" t="s">
        <v>63</v>
      </c>
      <c r="BE11" s="8">
        <v>889386</v>
      </c>
      <c r="BI11" s="7" t="s">
        <v>546</v>
      </c>
      <c r="BJ11" s="15">
        <v>0.33469793212514659</v>
      </c>
      <c r="BL11" t="str">
        <f>BI11</f>
        <v>Drek Yassi</v>
      </c>
      <c r="BM11" s="15">
        <f>BJ11</f>
        <v>0.33469793212514659</v>
      </c>
      <c r="BN11" s="16">
        <v>1</v>
      </c>
      <c r="BQ11" s="7" t="s">
        <v>0</v>
      </c>
      <c r="BR11" s="15">
        <v>0.32214965852408678</v>
      </c>
      <c r="BU11" s="7" t="s">
        <v>10</v>
      </c>
      <c r="BV11" s="8">
        <v>29313440</v>
      </c>
      <c r="BY11" s="7" t="s">
        <v>266</v>
      </c>
      <c r="BZ11" s="8">
        <v>28662730</v>
      </c>
      <c r="CA11" s="15">
        <v>0.25924823400118158</v>
      </c>
    </row>
    <row r="12" spans="3:79" x14ac:dyDescent="0.3">
      <c r="C12" s="7" t="s">
        <v>1098</v>
      </c>
      <c r="D12" s="8">
        <v>8585787</v>
      </c>
      <c r="E12">
        <f>VLOOKUP(C12,Target!C14:D25,2,FALSE)</f>
        <v>6745577.3000000007</v>
      </c>
      <c r="M12" t="str">
        <f t="shared" si="0"/>
        <v>Jul</v>
      </c>
      <c r="N12">
        <f t="shared" si="1"/>
        <v>8585787</v>
      </c>
      <c r="O12">
        <f t="shared" si="2"/>
        <v>6745577.3000000007</v>
      </c>
      <c r="W12">
        <v>3</v>
      </c>
      <c r="X12" s="7" t="s">
        <v>166</v>
      </c>
      <c r="Y12" s="8">
        <v>6088767</v>
      </c>
      <c r="Z12" s="8">
        <v>5604984</v>
      </c>
      <c r="AA12" s="8">
        <v>483783</v>
      </c>
      <c r="AB12" s="8">
        <v>161261</v>
      </c>
      <c r="AC12" s="8">
        <v>26</v>
      </c>
      <c r="AE12">
        <f>INDEX($W$10:$AC$49,$AC$7+ROWS($AD$10:AD12)-1,COLUMNS($AD$10:AD12))</f>
        <v>3</v>
      </c>
      <c r="AF12" t="str">
        <f>INDEX($W$10:$AC$49,$AC$7+ROWS($AD$10:AE12)-1,COLUMNS($AD$10:AE12))</f>
        <v>Babylon</v>
      </c>
      <c r="AG12" s="12">
        <f>INDEX($W$10:$AC$49,$AC$7+ROWS($AD$10:AF12)-1,COLUMNS($AD$10:AF12))</f>
        <v>6088767</v>
      </c>
      <c r="AH12" s="12">
        <f>INDEX($W$10:$AC$49,$AC$7+ROWS($AD$10:AG12)-1,COLUMNS($AD$10:AG12))</f>
        <v>5604984</v>
      </c>
      <c r="AI12" s="12">
        <f>INDEX($W$10:$AC$49,$AC$7+ROWS($AD$10:AH12)-1,COLUMNS($AD$10:AH12))</f>
        <v>483783</v>
      </c>
      <c r="AJ12" s="12">
        <f>INDEX($W$10:$AC$49,$AC$7+ROWS($AD$10:AI12)-1,COLUMNS($AD$10:AI12))</f>
        <v>161261</v>
      </c>
      <c r="AK12" s="12">
        <f>INDEX($W$10:$AC$49,$AC$7+ROWS($AD$10:AJ12)-1,COLUMNS($AD$10:AJ12))</f>
        <v>26</v>
      </c>
      <c r="AM12" s="7" t="s">
        <v>1094</v>
      </c>
      <c r="AN12" s="8">
        <v>4884224</v>
      </c>
      <c r="AO12" s="8">
        <v>4884224</v>
      </c>
      <c r="AQ12" s="7" t="s">
        <v>1094</v>
      </c>
      <c r="AR12" s="8">
        <v>982344</v>
      </c>
      <c r="AS12" s="8">
        <v>982344</v>
      </c>
      <c r="AU12" s="7" t="s">
        <v>1094</v>
      </c>
      <c r="AV12" s="8">
        <v>327448</v>
      </c>
      <c r="AW12" s="8">
        <v>327448</v>
      </c>
      <c r="AY12" s="7" t="s">
        <v>1094</v>
      </c>
      <c r="AZ12" s="8">
        <v>3901880</v>
      </c>
      <c r="BA12" s="8">
        <v>3901880</v>
      </c>
      <c r="BD12" s="7" t="s">
        <v>71</v>
      </c>
      <c r="BE12" s="8">
        <v>1036548</v>
      </c>
      <c r="BU12" s="7" t="s">
        <v>25</v>
      </c>
      <c r="BV12" s="8">
        <v>36496717</v>
      </c>
      <c r="BY12" s="7" t="s">
        <v>262</v>
      </c>
      <c r="BZ12" s="8">
        <v>54469152</v>
      </c>
      <c r="CA12" s="15">
        <v>0.49266177588603483</v>
      </c>
    </row>
    <row r="13" spans="3:79" x14ac:dyDescent="0.3">
      <c r="C13" s="7" t="s">
        <v>1099</v>
      </c>
      <c r="D13" s="8">
        <v>32043071</v>
      </c>
      <c r="E13">
        <f>VLOOKUP(C13,Target!C15:D26,2,FALSE)</f>
        <v>20060315.199999999</v>
      </c>
      <c r="M13" t="str">
        <f t="shared" si="0"/>
        <v>Aug</v>
      </c>
      <c r="N13">
        <f t="shared" si="1"/>
        <v>32043071</v>
      </c>
      <c r="O13">
        <f t="shared" si="2"/>
        <v>20060315.199999999</v>
      </c>
      <c r="W13">
        <v>4</v>
      </c>
      <c r="X13" s="7" t="s">
        <v>85</v>
      </c>
      <c r="Y13" s="8">
        <v>5056644</v>
      </c>
      <c r="Z13" s="8">
        <v>3925677</v>
      </c>
      <c r="AA13" s="8">
        <v>1130967</v>
      </c>
      <c r="AB13" s="8">
        <v>376989</v>
      </c>
      <c r="AC13" s="8">
        <v>52</v>
      </c>
      <c r="AE13">
        <f>INDEX($W$10:$AC$49,$AC$7+ROWS($AD$10:AD13)-1,COLUMNS($AD$10:AD13))</f>
        <v>4</v>
      </c>
      <c r="AF13" t="str">
        <f>INDEX($W$10:$AC$49,$AC$7+ROWS($AD$10:AE13)-1,COLUMNS($AD$10:AE13))</f>
        <v>Beacon</v>
      </c>
      <c r="AG13" s="12">
        <f>INDEX($W$10:$AC$49,$AC$7+ROWS($AD$10:AF13)-1,COLUMNS($AD$10:AF13))</f>
        <v>5056644</v>
      </c>
      <c r="AH13" s="12">
        <f>INDEX($W$10:$AC$49,$AC$7+ROWS($AD$10:AG13)-1,COLUMNS($AD$10:AG13))</f>
        <v>3925677</v>
      </c>
      <c r="AI13" s="12">
        <f>INDEX($W$10:$AC$49,$AC$7+ROWS($AD$10:AH13)-1,COLUMNS($AD$10:AH13))</f>
        <v>1130967</v>
      </c>
      <c r="AJ13" s="12">
        <f>INDEX($W$10:$AC$49,$AC$7+ROWS($AD$10:AI13)-1,COLUMNS($AD$10:AI13))</f>
        <v>376989</v>
      </c>
      <c r="AK13" s="12">
        <f>INDEX($W$10:$AC$49,$AC$7+ROWS($AD$10:AJ13)-1,COLUMNS($AD$10:AJ13))</f>
        <v>52</v>
      </c>
      <c r="AM13" s="7" t="s">
        <v>1095</v>
      </c>
      <c r="AN13" s="8">
        <v>5859875</v>
      </c>
      <c r="AO13" s="8">
        <v>5859875</v>
      </c>
      <c r="AQ13" s="7" t="s">
        <v>1095</v>
      </c>
      <c r="AR13" s="8">
        <v>982167</v>
      </c>
      <c r="AS13" s="8">
        <v>982167</v>
      </c>
      <c r="AU13" s="7" t="s">
        <v>1095</v>
      </c>
      <c r="AV13" s="8">
        <v>327389</v>
      </c>
      <c r="AW13" s="8">
        <v>327389</v>
      </c>
      <c r="AY13" s="7" t="s">
        <v>1095</v>
      </c>
      <c r="AZ13" s="8">
        <v>4877708</v>
      </c>
      <c r="BA13" s="8">
        <v>4877708</v>
      </c>
      <c r="BD13" s="7" t="s">
        <v>85</v>
      </c>
      <c r="BE13" s="8">
        <v>1130967</v>
      </c>
      <c r="BU13" s="7" t="s">
        <v>29</v>
      </c>
      <c r="BV13" s="8">
        <v>16359223</v>
      </c>
    </row>
    <row r="14" spans="3:79" x14ac:dyDescent="0.3">
      <c r="C14" s="7" t="s">
        <v>1100</v>
      </c>
      <c r="D14" s="8">
        <v>16454926</v>
      </c>
      <c r="E14">
        <f>VLOOKUP(C14,Target!C16:D27,2,FALSE)</f>
        <v>9175475.1000000015</v>
      </c>
      <c r="M14" t="str">
        <f t="shared" si="0"/>
        <v>Sep</v>
      </c>
      <c r="N14">
        <f t="shared" si="1"/>
        <v>16454926</v>
      </c>
      <c r="O14">
        <f t="shared" si="2"/>
        <v>9175475.1000000015</v>
      </c>
      <c r="W14">
        <v>5</v>
      </c>
      <c r="X14" s="7" t="s">
        <v>160</v>
      </c>
      <c r="Y14" s="8">
        <v>845193</v>
      </c>
      <c r="Z14" s="8">
        <v>600987</v>
      </c>
      <c r="AA14" s="8">
        <v>244206</v>
      </c>
      <c r="AB14" s="8">
        <v>81402</v>
      </c>
      <c r="AC14" s="8">
        <v>27</v>
      </c>
      <c r="AE14">
        <f>INDEX($W$10:$AC$49,$AC$7+ROWS($AD$10:AD14)-1,COLUMNS($AD$10:AD14))</f>
        <v>5</v>
      </c>
      <c r="AF14" t="str">
        <f>INDEX($W$10:$AC$49,$AC$7+ROWS($AD$10:AE14)-1,COLUMNS($AD$10:AE14))</f>
        <v>Betavia</v>
      </c>
      <c r="AG14" s="12">
        <f>INDEX($W$10:$AC$49,$AC$7+ROWS($AD$10:AF14)-1,COLUMNS($AD$10:AF14))</f>
        <v>845193</v>
      </c>
      <c r="AH14" s="12">
        <f>INDEX($W$10:$AC$49,$AC$7+ROWS($AD$10:AG14)-1,COLUMNS($AD$10:AG14))</f>
        <v>600987</v>
      </c>
      <c r="AI14" s="12">
        <f>INDEX($W$10:$AC$49,$AC$7+ROWS($AD$10:AH14)-1,COLUMNS($AD$10:AH14))</f>
        <v>244206</v>
      </c>
      <c r="AJ14" s="12">
        <f>INDEX($W$10:$AC$49,$AC$7+ROWS($AD$10:AI14)-1,COLUMNS($AD$10:AI14))</f>
        <v>81402</v>
      </c>
      <c r="AK14" s="12">
        <f>INDEX($W$10:$AC$49,$AC$7+ROWS($AD$10:AJ14)-1,COLUMNS($AD$10:AJ14))</f>
        <v>27</v>
      </c>
      <c r="AM14" s="7" t="s">
        <v>1096</v>
      </c>
      <c r="AN14" s="8">
        <v>4706628</v>
      </c>
      <c r="AO14" s="8">
        <v>4706628</v>
      </c>
      <c r="AQ14" s="7" t="s">
        <v>1096</v>
      </c>
      <c r="AR14" s="8">
        <v>982530</v>
      </c>
      <c r="AS14" s="8">
        <v>982530</v>
      </c>
      <c r="AU14" s="7" t="s">
        <v>1096</v>
      </c>
      <c r="AV14" s="8">
        <v>327510</v>
      </c>
      <c r="AW14" s="8">
        <v>327510</v>
      </c>
      <c r="AY14" s="7" t="s">
        <v>1096</v>
      </c>
      <c r="AZ14" s="8">
        <v>3724098</v>
      </c>
      <c r="BA14" s="8">
        <v>3724098</v>
      </c>
      <c r="BD14" s="7" t="s">
        <v>17</v>
      </c>
      <c r="BE14" s="8">
        <v>1947240</v>
      </c>
      <c r="BI14" s="7" t="s">
        <v>2</v>
      </c>
    </row>
    <row r="15" spans="3:79" x14ac:dyDescent="0.3">
      <c r="C15" s="7" t="s">
        <v>1101</v>
      </c>
      <c r="D15" s="8">
        <v>2864455</v>
      </c>
      <c r="E15">
        <f>VLOOKUP(C15,Target!C17:D28,2,FALSE)</f>
        <v>595270</v>
      </c>
      <c r="M15" t="str">
        <f t="shared" si="0"/>
        <v>Oct</v>
      </c>
      <c r="N15">
        <f t="shared" si="1"/>
        <v>2864455</v>
      </c>
      <c r="O15">
        <f t="shared" si="2"/>
        <v>595270</v>
      </c>
      <c r="W15">
        <v>6</v>
      </c>
      <c r="X15" s="7" t="s">
        <v>11</v>
      </c>
      <c r="Y15" s="8">
        <v>960219</v>
      </c>
      <c r="Z15" s="8">
        <v>781932</v>
      </c>
      <c r="AA15" s="8">
        <v>178287</v>
      </c>
      <c r="AB15" s="8">
        <v>59429</v>
      </c>
      <c r="AC15" s="8">
        <v>34</v>
      </c>
      <c r="AE15">
        <f>INDEX($W$10:$AC$49,$AC$7+ROWS($AD$10:AD15)-1,COLUMNS($AD$10:AD15))</f>
        <v>6</v>
      </c>
      <c r="AF15" t="str">
        <f>INDEX($W$10:$AC$49,$AC$7+ROWS($AD$10:AE15)-1,COLUMNS($AD$10:AE15))</f>
        <v>Brookhaven</v>
      </c>
      <c r="AG15" s="12">
        <f>INDEX($W$10:$AC$49,$AC$7+ROWS($AD$10:AF15)-1,COLUMNS($AD$10:AF15))</f>
        <v>960219</v>
      </c>
      <c r="AH15" s="12">
        <f>INDEX($W$10:$AC$49,$AC$7+ROWS($AD$10:AG15)-1,COLUMNS($AD$10:AG15))</f>
        <v>781932</v>
      </c>
      <c r="AI15" s="12">
        <f>INDEX($W$10:$AC$49,$AC$7+ROWS($AD$10:AH15)-1,COLUMNS($AD$10:AH15))</f>
        <v>178287</v>
      </c>
      <c r="AJ15" s="12">
        <f>INDEX($W$10:$AC$49,$AC$7+ROWS($AD$10:AI15)-1,COLUMNS($AD$10:AI15))</f>
        <v>59429</v>
      </c>
      <c r="AK15" s="12">
        <f>INDEX($W$10:$AC$49,$AC$7+ROWS($AD$10:AJ15)-1,COLUMNS($AD$10:AJ15))</f>
        <v>34</v>
      </c>
      <c r="AM15" s="7" t="s">
        <v>1097</v>
      </c>
      <c r="AN15" s="8">
        <v>4224482</v>
      </c>
      <c r="AO15" s="8">
        <v>4224482</v>
      </c>
      <c r="AQ15" s="7" t="s">
        <v>1097</v>
      </c>
      <c r="AR15" s="8">
        <v>646542</v>
      </c>
      <c r="AS15" s="8">
        <v>646542</v>
      </c>
      <c r="AU15" s="7" t="s">
        <v>1097</v>
      </c>
      <c r="AV15" s="8">
        <v>215514</v>
      </c>
      <c r="AW15" s="8">
        <v>215514</v>
      </c>
      <c r="AY15" s="7" t="s">
        <v>1097</v>
      </c>
      <c r="AZ15" s="8">
        <v>3577940</v>
      </c>
      <c r="BA15" s="8">
        <v>3577940</v>
      </c>
    </row>
    <row r="16" spans="3:79" x14ac:dyDescent="0.3">
      <c r="C16" s="7" t="s">
        <v>1102</v>
      </c>
      <c r="D16" s="8">
        <v>3009128</v>
      </c>
      <c r="E16">
        <f>VLOOKUP(C16,Target!C18:D29,2,FALSE)</f>
        <v>900817</v>
      </c>
      <c r="M16" t="str">
        <f t="shared" si="0"/>
        <v>Nov</v>
      </c>
      <c r="N16">
        <f t="shared" si="1"/>
        <v>3009128</v>
      </c>
      <c r="O16">
        <f t="shared" si="2"/>
        <v>900817</v>
      </c>
      <c r="W16">
        <v>7</v>
      </c>
      <c r="X16" s="7" t="s">
        <v>83</v>
      </c>
      <c r="Y16" s="8">
        <v>4017798</v>
      </c>
      <c r="Z16" s="8">
        <v>3606318</v>
      </c>
      <c r="AA16" s="8">
        <v>411480</v>
      </c>
      <c r="AB16" s="8">
        <v>137160</v>
      </c>
      <c r="AC16" s="8">
        <v>24</v>
      </c>
      <c r="AE16">
        <f>INDEX($W$10:$AC$49,$AC$7+ROWS($AD$10:AD16)-1,COLUMNS($AD$10:AD16))</f>
        <v>7</v>
      </c>
      <c r="AF16" t="str">
        <f>INDEX($W$10:$AC$49,$AC$7+ROWS($AD$10:AE16)-1,COLUMNS($AD$10:AE16))</f>
        <v>Choes</v>
      </c>
      <c r="AG16" s="12">
        <f>INDEX($W$10:$AC$49,$AC$7+ROWS($AD$10:AF16)-1,COLUMNS($AD$10:AF16))</f>
        <v>4017798</v>
      </c>
      <c r="AH16" s="12">
        <f>INDEX($W$10:$AC$49,$AC$7+ROWS($AD$10:AG16)-1,COLUMNS($AD$10:AG16))</f>
        <v>3606318</v>
      </c>
      <c r="AI16" s="12">
        <f>INDEX($W$10:$AC$49,$AC$7+ROWS($AD$10:AH16)-1,COLUMNS($AD$10:AH16))</f>
        <v>411480</v>
      </c>
      <c r="AJ16" s="12">
        <f>INDEX($W$10:$AC$49,$AC$7+ROWS($AD$10:AI16)-1,COLUMNS($AD$10:AI16))</f>
        <v>137160</v>
      </c>
      <c r="AK16" s="12">
        <f>INDEX($W$10:$AC$49,$AC$7+ROWS($AD$10:AJ16)-1,COLUMNS($AD$10:AJ16))</f>
        <v>24</v>
      </c>
      <c r="AM16" s="7" t="s">
        <v>1098</v>
      </c>
      <c r="AN16" s="8">
        <v>8585787</v>
      </c>
      <c r="AO16" s="8">
        <v>8585787</v>
      </c>
      <c r="AQ16" s="7" t="s">
        <v>1098</v>
      </c>
      <c r="AR16" s="8">
        <v>943815</v>
      </c>
      <c r="AS16" s="8">
        <v>943815</v>
      </c>
      <c r="AU16" s="7" t="s">
        <v>1098</v>
      </c>
      <c r="AV16" s="8">
        <v>314605</v>
      </c>
      <c r="AW16" s="8">
        <v>314605</v>
      </c>
      <c r="AY16" s="7" t="s">
        <v>1098</v>
      </c>
      <c r="AZ16" s="8">
        <v>7641972</v>
      </c>
      <c r="BA16" s="8">
        <v>7641972</v>
      </c>
    </row>
    <row r="17" spans="1:61" x14ac:dyDescent="0.3">
      <c r="C17" s="7" t="s">
        <v>1103</v>
      </c>
      <c r="D17" s="8">
        <v>4305803</v>
      </c>
      <c r="E17">
        <f>VLOOKUP(C17,Target!C19:D30,2,FALSE)</f>
        <v>4003326.6</v>
      </c>
      <c r="M17" t="str">
        <f t="shared" si="0"/>
        <v>Dec</v>
      </c>
      <c r="N17">
        <f t="shared" si="1"/>
        <v>4305803</v>
      </c>
      <c r="O17">
        <f t="shared" si="2"/>
        <v>4003326.6</v>
      </c>
      <c r="W17">
        <v>8</v>
      </c>
      <c r="X17" s="7" t="s">
        <v>77</v>
      </c>
      <c r="Y17" s="8">
        <v>3025977</v>
      </c>
      <c r="Z17" s="8">
        <v>2498616</v>
      </c>
      <c r="AA17" s="8">
        <v>527361</v>
      </c>
      <c r="AB17" s="8">
        <v>175787</v>
      </c>
      <c r="AC17" s="8">
        <v>29</v>
      </c>
      <c r="AE17">
        <f>INDEX($W$10:$AC$49,$AC$7+ROWS($AD$10:AD17)-1,COLUMNS($AD$10:AD17))</f>
        <v>8</v>
      </c>
      <c r="AF17" t="str">
        <f>INDEX($W$10:$AC$49,$AC$7+ROWS($AD$10:AE17)-1,COLUMNS($AD$10:AE17))</f>
        <v>Elmira</v>
      </c>
      <c r="AG17" s="12">
        <f>INDEX($W$10:$AC$49,$AC$7+ROWS($AD$10:AF17)-1,COLUMNS($AD$10:AF17))</f>
        <v>3025977</v>
      </c>
      <c r="AH17" s="12">
        <f>INDEX($W$10:$AC$49,$AC$7+ROWS($AD$10:AG17)-1,COLUMNS($AD$10:AG17))</f>
        <v>2498616</v>
      </c>
      <c r="AI17" s="12">
        <f>INDEX($W$10:$AC$49,$AC$7+ROWS($AD$10:AH17)-1,COLUMNS($AD$10:AH17))</f>
        <v>527361</v>
      </c>
      <c r="AJ17" s="12">
        <f>INDEX($W$10:$AC$49,$AC$7+ROWS($AD$10:AI17)-1,COLUMNS($AD$10:AI17))</f>
        <v>175787</v>
      </c>
      <c r="AK17" s="12">
        <f>INDEX($W$10:$AC$49,$AC$7+ROWS($AD$10:AJ17)-1,COLUMNS($AD$10:AJ17))</f>
        <v>29</v>
      </c>
      <c r="AM17" s="7" t="s">
        <v>1099</v>
      </c>
      <c r="AN17" s="8">
        <v>32043071</v>
      </c>
      <c r="AO17" s="8">
        <v>32043071</v>
      </c>
      <c r="AQ17" s="7" t="s">
        <v>1099</v>
      </c>
      <c r="AR17" s="8">
        <v>4538475</v>
      </c>
      <c r="AS17" s="8">
        <v>4538475</v>
      </c>
      <c r="AU17" s="7" t="s">
        <v>1099</v>
      </c>
      <c r="AV17" s="8">
        <v>1512825</v>
      </c>
      <c r="AW17" s="8">
        <v>1512825</v>
      </c>
      <c r="AY17" s="7" t="s">
        <v>1099</v>
      </c>
      <c r="AZ17" s="8">
        <v>27504596</v>
      </c>
      <c r="BA17" s="8">
        <v>27504596</v>
      </c>
    </row>
    <row r="18" spans="1:61" x14ac:dyDescent="0.3">
      <c r="W18">
        <v>9</v>
      </c>
      <c r="X18" s="7" t="s">
        <v>81</v>
      </c>
      <c r="Y18" s="8">
        <v>957221</v>
      </c>
      <c r="Z18" s="8">
        <v>792785</v>
      </c>
      <c r="AA18" s="8">
        <v>164436</v>
      </c>
      <c r="AB18" s="8">
        <v>54812</v>
      </c>
      <c r="AC18" s="8">
        <v>24</v>
      </c>
      <c r="AE18">
        <f>INDEX($W$10:$AC$49,$AC$7+ROWS($AD$10:AD18)-1,COLUMNS($AD$10:AD18))</f>
        <v>9</v>
      </c>
      <c r="AF18" t="str">
        <f>INDEX($W$10:$AC$49,$AC$7+ROWS($AD$10:AE18)-1,COLUMNS($AD$10:AE18))</f>
        <v>Fulton</v>
      </c>
      <c r="AG18" s="12">
        <f>INDEX($W$10:$AC$49,$AC$7+ROWS($AD$10:AF18)-1,COLUMNS($AD$10:AF18))</f>
        <v>957221</v>
      </c>
      <c r="AH18" s="12">
        <f>INDEX($W$10:$AC$49,$AC$7+ROWS($AD$10:AG18)-1,COLUMNS($AD$10:AG18))</f>
        <v>792785</v>
      </c>
      <c r="AI18" s="12">
        <f>INDEX($W$10:$AC$49,$AC$7+ROWS($AD$10:AH18)-1,COLUMNS($AD$10:AH18))</f>
        <v>164436</v>
      </c>
      <c r="AJ18" s="12">
        <f>INDEX($W$10:$AC$49,$AC$7+ROWS($AD$10:AI18)-1,COLUMNS($AD$10:AI18))</f>
        <v>54812</v>
      </c>
      <c r="AK18" s="12">
        <f>INDEX($W$10:$AC$49,$AC$7+ROWS($AD$10:AJ18)-1,COLUMNS($AD$10:AJ18))</f>
        <v>24</v>
      </c>
      <c r="AM18" s="7" t="s">
        <v>1100</v>
      </c>
      <c r="AN18" s="8">
        <v>16454926</v>
      </c>
      <c r="AO18" s="8">
        <v>16454926</v>
      </c>
      <c r="AQ18" s="7" t="s">
        <v>1100</v>
      </c>
      <c r="AR18" s="8">
        <v>2902758</v>
      </c>
      <c r="AS18" s="8">
        <v>2902758</v>
      </c>
      <c r="AU18" s="7" t="s">
        <v>1100</v>
      </c>
      <c r="AV18" s="8">
        <v>967586</v>
      </c>
      <c r="AW18" s="8">
        <v>967586</v>
      </c>
      <c r="AY18" s="7" t="s">
        <v>1100</v>
      </c>
      <c r="AZ18" s="8">
        <v>13552168</v>
      </c>
      <c r="BA18" s="8">
        <v>13552168</v>
      </c>
    </row>
    <row r="19" spans="1:61" x14ac:dyDescent="0.3">
      <c r="W19">
        <v>10</v>
      </c>
      <c r="X19" s="7" t="s">
        <v>79</v>
      </c>
      <c r="Y19" s="8">
        <v>1161581</v>
      </c>
      <c r="Z19" s="8">
        <v>1079861</v>
      </c>
      <c r="AA19" s="8">
        <v>81720</v>
      </c>
      <c r="AB19" s="8">
        <v>27240</v>
      </c>
      <c r="AC19" s="8">
        <v>16</v>
      </c>
      <c r="AM19" s="7" t="s">
        <v>1101</v>
      </c>
      <c r="AN19" s="8">
        <v>2864455</v>
      </c>
      <c r="AO19" s="8">
        <v>2864455</v>
      </c>
      <c r="AQ19" s="7" t="s">
        <v>1101</v>
      </c>
      <c r="AR19" s="8">
        <v>923328</v>
      </c>
      <c r="AS19" s="8">
        <v>923328</v>
      </c>
      <c r="AU19" s="7" t="s">
        <v>1101</v>
      </c>
      <c r="AV19" s="8">
        <v>307776</v>
      </c>
      <c r="AW19" s="8">
        <v>307776</v>
      </c>
      <c r="AY19" s="7" t="s">
        <v>1101</v>
      </c>
      <c r="AZ19" s="8">
        <v>1941127</v>
      </c>
      <c r="BA19" s="8">
        <v>1941127</v>
      </c>
      <c r="BI19" s="7" t="s">
        <v>546</v>
      </c>
    </row>
    <row r="20" spans="1:61" x14ac:dyDescent="0.3">
      <c r="W20">
        <v>11</v>
      </c>
      <c r="X20" s="7" t="s">
        <v>75</v>
      </c>
      <c r="Y20" s="8">
        <v>2512019</v>
      </c>
      <c r="Z20" s="8">
        <v>2042258</v>
      </c>
      <c r="AA20" s="8">
        <v>469761</v>
      </c>
      <c r="AB20" s="8">
        <v>156587</v>
      </c>
      <c r="AC20" s="8">
        <v>41</v>
      </c>
      <c r="AM20" s="7" t="s">
        <v>1102</v>
      </c>
      <c r="AN20" s="8">
        <v>3009128</v>
      </c>
      <c r="AO20" s="8">
        <v>3009128</v>
      </c>
      <c r="AQ20" s="7" t="s">
        <v>1102</v>
      </c>
      <c r="AR20" s="8">
        <v>607119</v>
      </c>
      <c r="AS20" s="8">
        <v>607119</v>
      </c>
      <c r="AU20" s="7" t="s">
        <v>1102</v>
      </c>
      <c r="AV20" s="8">
        <v>202373</v>
      </c>
      <c r="AW20" s="8">
        <v>202373</v>
      </c>
      <c r="AY20" s="7" t="s">
        <v>1102</v>
      </c>
      <c r="AZ20" s="8">
        <v>2402009</v>
      </c>
      <c r="BA20" s="8">
        <v>2402009</v>
      </c>
    </row>
    <row r="21" spans="1:61" x14ac:dyDescent="0.3">
      <c r="A21" s="9" t="s">
        <v>1109</v>
      </c>
      <c r="B21">
        <v>0</v>
      </c>
      <c r="W21">
        <v>12</v>
      </c>
      <c r="X21" s="7" t="s">
        <v>73</v>
      </c>
      <c r="Y21" s="8">
        <v>1665389</v>
      </c>
      <c r="Z21" s="8">
        <v>1375544</v>
      </c>
      <c r="AA21" s="8">
        <v>289845</v>
      </c>
      <c r="AB21" s="8">
        <v>96615</v>
      </c>
      <c r="AC21" s="8">
        <v>29</v>
      </c>
      <c r="AM21" s="7" t="s">
        <v>1103</v>
      </c>
      <c r="AN21" s="8">
        <v>4305803</v>
      </c>
      <c r="AO21" s="8">
        <v>4305803</v>
      </c>
      <c r="AQ21" s="7" t="s">
        <v>1103</v>
      </c>
      <c r="AR21" s="8">
        <v>818499</v>
      </c>
      <c r="AS21" s="8">
        <v>818499</v>
      </c>
      <c r="AU21" s="7" t="s">
        <v>1103</v>
      </c>
      <c r="AV21" s="8">
        <v>272833</v>
      </c>
      <c r="AW21" s="8">
        <v>272833</v>
      </c>
      <c r="AY21" s="7" t="s">
        <v>1103</v>
      </c>
      <c r="AZ21" s="8">
        <v>3487304</v>
      </c>
      <c r="BA21" s="8">
        <v>3487304</v>
      </c>
    </row>
    <row r="22" spans="1:61" x14ac:dyDescent="0.3">
      <c r="A22" s="9" t="s">
        <v>1110</v>
      </c>
      <c r="B22">
        <v>12</v>
      </c>
      <c r="W22">
        <v>13</v>
      </c>
      <c r="X22" s="7" t="s">
        <v>15</v>
      </c>
      <c r="Y22" s="8">
        <v>3880196</v>
      </c>
      <c r="Z22" s="8">
        <v>3022562</v>
      </c>
      <c r="AA22" s="8">
        <v>857634</v>
      </c>
      <c r="AB22" s="8">
        <v>285878</v>
      </c>
      <c r="AC22" s="8">
        <v>51</v>
      </c>
      <c r="AM22" s="7" t="s">
        <v>1104</v>
      </c>
      <c r="AN22" s="14">
        <v>110560946</v>
      </c>
      <c r="AO22" s="8">
        <v>110560946</v>
      </c>
      <c r="AQ22" s="7" t="s">
        <v>1104</v>
      </c>
      <c r="AR22" s="14">
        <v>19239756</v>
      </c>
      <c r="AS22" s="8">
        <v>19239756</v>
      </c>
      <c r="AU22" s="7" t="s">
        <v>1104</v>
      </c>
      <c r="AV22" s="12">
        <v>6413252</v>
      </c>
      <c r="AW22" s="8">
        <v>6413252</v>
      </c>
      <c r="AY22" s="7" t="s">
        <v>1104</v>
      </c>
      <c r="AZ22" s="12">
        <v>91321190</v>
      </c>
      <c r="BA22" s="8">
        <v>91321190</v>
      </c>
    </row>
    <row r="23" spans="1:61" x14ac:dyDescent="0.3">
      <c r="A23" s="9" t="s">
        <v>1111</v>
      </c>
      <c r="B23">
        <f>IF(B22+B21&lt;=12,B21,12-B22)</f>
        <v>0</v>
      </c>
      <c r="I23" s="10"/>
      <c r="J23" s="10"/>
      <c r="K23" s="10"/>
      <c r="L23" s="10"/>
      <c r="M23" s="10"/>
      <c r="N23" s="10"/>
      <c r="O23" s="10"/>
      <c r="P23" s="10"/>
      <c r="W23">
        <v>14</v>
      </c>
      <c r="X23" s="7" t="s">
        <v>71</v>
      </c>
      <c r="Y23" s="8">
        <v>4479029</v>
      </c>
      <c r="Z23" s="8">
        <v>3442481</v>
      </c>
      <c r="AA23" s="8">
        <v>1036548</v>
      </c>
      <c r="AB23" s="8">
        <v>345516</v>
      </c>
      <c r="AC23" s="8">
        <v>30</v>
      </c>
    </row>
    <row r="24" spans="1:61" x14ac:dyDescent="0.3">
      <c r="H24" t="s">
        <v>1109</v>
      </c>
      <c r="I24" s="10"/>
      <c r="J24" s="10"/>
      <c r="K24" s="10"/>
      <c r="L24" s="10"/>
      <c r="M24" s="10"/>
      <c r="N24" s="10"/>
      <c r="O24" s="10"/>
      <c r="P24" s="10"/>
      <c r="W24">
        <v>15</v>
      </c>
      <c r="X24" s="7" t="s">
        <v>69</v>
      </c>
      <c r="Y24" s="8">
        <v>1561459</v>
      </c>
      <c r="Z24" s="8">
        <v>1257121</v>
      </c>
      <c r="AA24" s="8">
        <v>304338</v>
      </c>
      <c r="AB24" s="8">
        <v>101446</v>
      </c>
      <c r="AC24" s="8">
        <v>30</v>
      </c>
    </row>
    <row r="25" spans="1:61" x14ac:dyDescent="0.3">
      <c r="A25" s="9" t="s">
        <v>1112</v>
      </c>
      <c r="B25" t="s">
        <v>1115</v>
      </c>
      <c r="I25" s="10"/>
      <c r="J25" s="10"/>
      <c r="K25" s="10"/>
      <c r="L25" s="10"/>
      <c r="M25" s="10"/>
      <c r="N25" s="10"/>
      <c r="O25" s="10"/>
      <c r="P25" s="10"/>
      <c r="W25">
        <v>16</v>
      </c>
      <c r="X25" s="7" t="s">
        <v>5</v>
      </c>
      <c r="Y25" s="8">
        <v>649313</v>
      </c>
      <c r="Z25" s="8">
        <v>511748</v>
      </c>
      <c r="AA25" s="8">
        <v>137565</v>
      </c>
      <c r="AB25" s="8">
        <v>45855</v>
      </c>
      <c r="AC25" s="8">
        <v>21</v>
      </c>
    </row>
    <row r="26" spans="1:61" x14ac:dyDescent="0.3">
      <c r="A26" s="9" t="s">
        <v>1113</v>
      </c>
      <c r="B26" t="s">
        <v>1116</v>
      </c>
      <c r="H26" t="s">
        <v>1110</v>
      </c>
      <c r="I26" s="10"/>
      <c r="J26" s="10"/>
      <c r="K26" s="10"/>
      <c r="L26" s="10"/>
      <c r="M26" s="10"/>
      <c r="N26" s="10"/>
      <c r="O26" s="10"/>
      <c r="P26" s="10"/>
      <c r="W26">
        <v>17</v>
      </c>
      <c r="X26" s="7" t="s">
        <v>67</v>
      </c>
      <c r="Y26" s="8">
        <v>3643149</v>
      </c>
      <c r="Z26" s="8">
        <v>2928816</v>
      </c>
      <c r="AA26" s="8">
        <v>714333</v>
      </c>
      <c r="AB26" s="8">
        <v>238111</v>
      </c>
      <c r="AC26" s="8">
        <v>33</v>
      </c>
    </row>
    <row r="27" spans="1:61" x14ac:dyDescent="0.3">
      <c r="A27" s="9" t="s">
        <v>1114</v>
      </c>
      <c r="B27" t="s">
        <v>1091</v>
      </c>
      <c r="I27" s="10"/>
      <c r="J27" s="10"/>
      <c r="K27" s="10"/>
      <c r="L27" s="10"/>
      <c r="M27" s="10"/>
      <c r="N27" s="10"/>
      <c r="O27" s="10"/>
      <c r="P27" s="10"/>
      <c r="W27">
        <v>18</v>
      </c>
      <c r="X27" s="7" t="s">
        <v>65</v>
      </c>
      <c r="Y27" s="8">
        <v>1609555</v>
      </c>
      <c r="Z27" s="8">
        <v>1260841</v>
      </c>
      <c r="AA27" s="8">
        <v>348714</v>
      </c>
      <c r="AB27" s="8">
        <v>116238</v>
      </c>
      <c r="AC27" s="8">
        <v>52</v>
      </c>
    </row>
    <row r="28" spans="1:61" x14ac:dyDescent="0.3">
      <c r="W28">
        <v>19</v>
      </c>
      <c r="X28" s="7" t="s">
        <v>63</v>
      </c>
      <c r="Y28" s="8">
        <v>5018392</v>
      </c>
      <c r="Z28" s="8">
        <v>4129006</v>
      </c>
      <c r="AA28" s="8">
        <v>889386</v>
      </c>
      <c r="AB28" s="8">
        <v>296462</v>
      </c>
      <c r="AC28" s="8">
        <v>59</v>
      </c>
    </row>
    <row r="29" spans="1:61" x14ac:dyDescent="0.3">
      <c r="W29">
        <v>20</v>
      </c>
      <c r="X29" s="7" t="s">
        <v>61</v>
      </c>
      <c r="Y29" s="8">
        <v>9740396</v>
      </c>
      <c r="Z29" s="8">
        <v>8871596</v>
      </c>
      <c r="AA29" s="8">
        <v>868800</v>
      </c>
      <c r="AB29" s="8">
        <v>289600</v>
      </c>
      <c r="AC29" s="8">
        <v>39</v>
      </c>
    </row>
    <row r="30" spans="1:61" x14ac:dyDescent="0.3">
      <c r="W30">
        <v>21</v>
      </c>
      <c r="X30" s="7" t="s">
        <v>59</v>
      </c>
      <c r="Y30" s="8">
        <v>1173260</v>
      </c>
      <c r="Z30" s="8">
        <v>942173</v>
      </c>
      <c r="AA30" s="8">
        <v>231087</v>
      </c>
      <c r="AB30" s="8">
        <v>77029</v>
      </c>
      <c r="AC30" s="8">
        <v>38</v>
      </c>
    </row>
    <row r="31" spans="1:61" x14ac:dyDescent="0.3">
      <c r="W31">
        <v>22</v>
      </c>
      <c r="X31" s="7" t="s">
        <v>57</v>
      </c>
      <c r="Y31" s="8">
        <v>4184043</v>
      </c>
      <c r="Z31" s="8">
        <v>3349770</v>
      </c>
      <c r="AA31" s="8">
        <v>834273</v>
      </c>
      <c r="AB31" s="8">
        <v>278091</v>
      </c>
      <c r="AC31" s="8">
        <v>44</v>
      </c>
    </row>
    <row r="32" spans="1:61" x14ac:dyDescent="0.3">
      <c r="W32">
        <v>23</v>
      </c>
      <c r="X32" s="7" t="s">
        <v>55</v>
      </c>
      <c r="Y32" s="8">
        <v>3650714</v>
      </c>
      <c r="Z32" s="8">
        <v>3182252</v>
      </c>
      <c r="AA32" s="8">
        <v>468462</v>
      </c>
      <c r="AB32" s="8">
        <v>156154</v>
      </c>
      <c r="AC32" s="8">
        <v>30</v>
      </c>
    </row>
    <row r="33" spans="23:29" x14ac:dyDescent="0.3">
      <c r="W33">
        <v>24</v>
      </c>
      <c r="X33" s="7" t="s">
        <v>17</v>
      </c>
      <c r="Y33" s="8">
        <v>8162708</v>
      </c>
      <c r="Z33" s="8">
        <v>6215468</v>
      </c>
      <c r="AA33" s="8">
        <v>1947240</v>
      </c>
      <c r="AB33" s="8">
        <v>649080</v>
      </c>
      <c r="AC33" s="8">
        <v>121</v>
      </c>
    </row>
    <row r="34" spans="23:29" x14ac:dyDescent="0.3">
      <c r="W34">
        <v>25</v>
      </c>
      <c r="X34" s="7" t="s">
        <v>52</v>
      </c>
      <c r="Y34" s="8">
        <v>1832435</v>
      </c>
      <c r="Z34" s="8">
        <v>1473098</v>
      </c>
      <c r="AA34" s="8">
        <v>359337</v>
      </c>
      <c r="AB34" s="8">
        <v>119779</v>
      </c>
      <c r="AC34" s="8">
        <v>12</v>
      </c>
    </row>
    <row r="35" spans="23:29" x14ac:dyDescent="0.3">
      <c r="W35">
        <v>26</v>
      </c>
      <c r="X35" s="7" t="s">
        <v>50</v>
      </c>
      <c r="Y35" s="8">
        <v>2832498</v>
      </c>
      <c r="Z35" s="8">
        <v>2315835</v>
      </c>
      <c r="AA35" s="8">
        <v>516663</v>
      </c>
      <c r="AB35" s="8">
        <v>172221</v>
      </c>
      <c r="AC35" s="8">
        <v>27</v>
      </c>
    </row>
    <row r="36" spans="23:29" x14ac:dyDescent="0.3">
      <c r="W36">
        <v>27</v>
      </c>
      <c r="X36" s="7" t="s">
        <v>48</v>
      </c>
      <c r="Y36" s="8">
        <v>3564439</v>
      </c>
      <c r="Z36" s="8">
        <v>3157102</v>
      </c>
      <c r="AA36" s="8">
        <v>407337</v>
      </c>
      <c r="AB36" s="8">
        <v>135779</v>
      </c>
      <c r="AC36" s="8">
        <v>27</v>
      </c>
    </row>
    <row r="37" spans="23:29" x14ac:dyDescent="0.3">
      <c r="W37">
        <v>28</v>
      </c>
      <c r="X37" s="7" t="s">
        <v>46</v>
      </c>
      <c r="Y37" s="8">
        <v>1270438</v>
      </c>
      <c r="Z37" s="8">
        <v>1058809</v>
      </c>
      <c r="AA37" s="8">
        <v>211629</v>
      </c>
      <c r="AB37" s="8">
        <v>70543</v>
      </c>
      <c r="AC37" s="8">
        <v>41</v>
      </c>
    </row>
    <row r="38" spans="23:29" x14ac:dyDescent="0.3">
      <c r="W38">
        <v>29</v>
      </c>
      <c r="X38" s="7" t="s">
        <v>44</v>
      </c>
      <c r="Y38" s="8">
        <v>140876</v>
      </c>
      <c r="Z38" s="8">
        <v>121583</v>
      </c>
      <c r="AA38" s="8">
        <v>19293</v>
      </c>
      <c r="AB38" s="8">
        <v>6431</v>
      </c>
      <c r="AC38" s="8">
        <v>11</v>
      </c>
    </row>
    <row r="39" spans="23:29" x14ac:dyDescent="0.3">
      <c r="W39">
        <v>30</v>
      </c>
      <c r="X39" s="7" t="s">
        <v>38</v>
      </c>
      <c r="Y39" s="8">
        <v>1765898</v>
      </c>
      <c r="Z39" s="8">
        <v>1362821</v>
      </c>
      <c r="AA39" s="8">
        <v>403077</v>
      </c>
      <c r="AB39" s="8">
        <v>134359</v>
      </c>
      <c r="AC39" s="8">
        <v>12</v>
      </c>
    </row>
    <row r="40" spans="23:29" x14ac:dyDescent="0.3">
      <c r="W40">
        <v>31</v>
      </c>
      <c r="X40" s="7" t="s">
        <v>40</v>
      </c>
      <c r="Y40" s="8">
        <v>271260</v>
      </c>
      <c r="Z40" s="8">
        <v>201852</v>
      </c>
      <c r="AA40" s="8">
        <v>69408</v>
      </c>
      <c r="AB40" s="8">
        <v>23136</v>
      </c>
      <c r="AC40" s="8">
        <v>12</v>
      </c>
    </row>
    <row r="41" spans="23:29" x14ac:dyDescent="0.3">
      <c r="W41">
        <v>32</v>
      </c>
      <c r="X41" s="7" t="s">
        <v>42</v>
      </c>
      <c r="Y41" s="8">
        <v>212290</v>
      </c>
      <c r="Z41" s="8">
        <v>163498</v>
      </c>
      <c r="AA41" s="8">
        <v>48792</v>
      </c>
      <c r="AB41" s="8">
        <v>16264</v>
      </c>
      <c r="AC41" s="8">
        <v>11</v>
      </c>
    </row>
    <row r="42" spans="23:29" x14ac:dyDescent="0.3">
      <c r="W42">
        <v>33</v>
      </c>
      <c r="X42" s="7" t="s">
        <v>36</v>
      </c>
      <c r="Y42" s="8">
        <v>4624809</v>
      </c>
      <c r="Z42" s="8">
        <v>3912447</v>
      </c>
      <c r="AA42" s="8">
        <v>712362</v>
      </c>
      <c r="AB42" s="8">
        <v>237454</v>
      </c>
      <c r="AC42" s="8">
        <v>25</v>
      </c>
    </row>
    <row r="43" spans="23:29" x14ac:dyDescent="0.3">
      <c r="W43">
        <v>34</v>
      </c>
      <c r="X43" s="7" t="s">
        <v>32</v>
      </c>
      <c r="Y43" s="8">
        <v>1791563</v>
      </c>
      <c r="Z43" s="8">
        <v>1407182</v>
      </c>
      <c r="AA43" s="8">
        <v>384381</v>
      </c>
      <c r="AB43" s="8">
        <v>128127</v>
      </c>
      <c r="AC43" s="8">
        <v>24</v>
      </c>
    </row>
    <row r="44" spans="23:29" x14ac:dyDescent="0.3">
      <c r="W44">
        <v>35</v>
      </c>
      <c r="X44" s="7" t="s">
        <v>34</v>
      </c>
      <c r="Y44" s="8">
        <v>1402972</v>
      </c>
      <c r="Z44" s="8">
        <v>1235341</v>
      </c>
      <c r="AA44" s="8">
        <v>167631</v>
      </c>
      <c r="AB44" s="8">
        <v>55877</v>
      </c>
      <c r="AC44" s="8">
        <v>26</v>
      </c>
    </row>
    <row r="45" spans="23:29" x14ac:dyDescent="0.3">
      <c r="W45">
        <v>36</v>
      </c>
      <c r="X45" s="7" t="s">
        <v>30</v>
      </c>
      <c r="Y45" s="8">
        <v>1674163</v>
      </c>
      <c r="Z45" s="8">
        <v>1490149</v>
      </c>
      <c r="AA45" s="8">
        <v>184014</v>
      </c>
      <c r="AB45" s="8">
        <v>61338</v>
      </c>
      <c r="AC45" s="8">
        <v>30</v>
      </c>
    </row>
    <row r="46" spans="23:29" x14ac:dyDescent="0.3">
      <c r="W46">
        <v>37</v>
      </c>
      <c r="X46" s="7" t="s">
        <v>26</v>
      </c>
      <c r="Y46" s="8">
        <v>1848012</v>
      </c>
      <c r="Z46" s="8">
        <v>1412652</v>
      </c>
      <c r="AA46" s="8">
        <v>435360</v>
      </c>
      <c r="AB46" s="8">
        <v>145120</v>
      </c>
      <c r="AC46" s="8">
        <v>24</v>
      </c>
    </row>
    <row r="47" spans="23:29" x14ac:dyDescent="0.3">
      <c r="W47">
        <v>38</v>
      </c>
      <c r="X47" s="7" t="s">
        <v>23</v>
      </c>
      <c r="Y47" s="8">
        <v>1705796</v>
      </c>
      <c r="Z47" s="8">
        <v>1257386</v>
      </c>
      <c r="AA47" s="8">
        <v>448410</v>
      </c>
      <c r="AB47" s="8">
        <v>149470</v>
      </c>
      <c r="AC47" s="8">
        <v>18</v>
      </c>
    </row>
    <row r="48" spans="23:29" x14ac:dyDescent="0.3">
      <c r="W48">
        <v>39</v>
      </c>
      <c r="X48" s="7" t="s">
        <v>21</v>
      </c>
      <c r="Y48" s="8">
        <v>3805181</v>
      </c>
      <c r="Z48" s="8">
        <v>3255323</v>
      </c>
      <c r="AA48" s="8">
        <v>549858</v>
      </c>
      <c r="AB48" s="8">
        <v>183286</v>
      </c>
      <c r="AC48" s="8">
        <v>31</v>
      </c>
    </row>
    <row r="49" spans="23:29" x14ac:dyDescent="0.3">
      <c r="W49">
        <v>40</v>
      </c>
      <c r="X49" s="7" t="s">
        <v>19</v>
      </c>
      <c r="Y49" s="8">
        <v>2747075</v>
      </c>
      <c r="Z49" s="8">
        <v>2013977</v>
      </c>
      <c r="AA49" s="8">
        <v>733098</v>
      </c>
      <c r="AB49" s="8">
        <v>244366</v>
      </c>
      <c r="AC49" s="8">
        <v>29</v>
      </c>
    </row>
  </sheetData>
  <mergeCells count="1">
    <mergeCell ref="BM9:BN9"/>
  </mergeCells>
  <pageMargins left="0.7" right="0.7" top="0.75" bottom="0.75" header="0.3" footer="0.3"/>
  <drawing r:id="rId12"/>
  <legacyDrawing r:id="rId13"/>
  <mc:AlternateContent xmlns:mc="http://schemas.openxmlformats.org/markup-compatibility/2006">
    <mc:Choice Requires="x14">
      <controls>
        <mc:AlternateContent xmlns:mc="http://schemas.openxmlformats.org/markup-compatibility/2006">
          <mc:Choice Requires="x14">
            <control shapeId="3073" r:id="rId14" name="Scroll Bar 1">
              <controlPr defaultSize="0" autoPict="0">
                <anchor moveWithCells="1">
                  <from>
                    <xdr:col>8</xdr:col>
                    <xdr:colOff>68580</xdr:colOff>
                    <xdr:row>23</xdr:row>
                    <xdr:rowOff>15240</xdr:rowOff>
                  </from>
                  <to>
                    <xdr:col>13</xdr:col>
                    <xdr:colOff>960120</xdr:colOff>
                    <xdr:row>24</xdr:row>
                    <xdr:rowOff>0</xdr:rowOff>
                  </to>
                </anchor>
              </controlPr>
            </control>
          </mc:Choice>
        </mc:AlternateContent>
        <mc:AlternateContent xmlns:mc="http://schemas.openxmlformats.org/markup-compatibility/2006">
          <mc:Choice Requires="x14">
            <control shapeId="3074" r:id="rId15" name="Scroll Bar 2">
              <controlPr defaultSize="0" autoPict="0">
                <anchor moveWithCells="1">
                  <from>
                    <xdr:col>8</xdr:col>
                    <xdr:colOff>68580</xdr:colOff>
                    <xdr:row>25</xdr:row>
                    <xdr:rowOff>15240</xdr:rowOff>
                  </from>
                  <to>
                    <xdr:col>13</xdr:col>
                    <xdr:colOff>960120</xdr:colOff>
                    <xdr:row>26</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Data</vt:lpstr>
      <vt:lpstr>Target</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2023-03-07T10:19:56Z</dcterms:modified>
</cp:coreProperties>
</file>